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EC89B743-065C-4913-AD4E-3EA0C425D3CC}" xr6:coauthVersionLast="47" xr6:coauthVersionMax="47" xr10:uidLastSave="{00000000-0000-0000-0000-000000000000}"/>
  <bookViews>
    <workbookView xWindow="0" yWindow="0" windowWidth="19200" windowHeight="14760" activeTab="4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Report'!$K$1:$S$64</definedName>
    <definedName name="_xlnm._FilterDatabase" localSheetId="3" hidden="1">'Customer List'!$A$1:$F$196</definedName>
    <definedName name="_xlnm._FilterDatabase" localSheetId="4" hidden="1">'Disptach Document'!$O$2:$T$26</definedName>
    <definedName name="_xlnm._FilterDatabase" localSheetId="0" hidden="1">MasterSheet!$A$1:$AB$2739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9" l="1" a="1"/>
  <c r="H3" i="19" s="1"/>
  <c r="C361" i="19"/>
  <c r="D361" i="19"/>
  <c r="E361" i="19"/>
  <c r="F361" i="19"/>
  <c r="C362" i="19"/>
  <c r="D362" i="19"/>
  <c r="E362" i="19"/>
  <c r="F362" i="19"/>
  <c r="C363" i="19"/>
  <c r="D363" i="19"/>
  <c r="E363" i="19"/>
  <c r="F363" i="19"/>
  <c r="C364" i="19"/>
  <c r="D364" i="19"/>
  <c r="E364" i="19"/>
  <c r="F364" i="19"/>
  <c r="C365" i="19"/>
  <c r="D365" i="19"/>
  <c r="E365" i="19"/>
  <c r="F365" i="19"/>
  <c r="A361" i="19"/>
  <c r="A362" i="19"/>
  <c r="A363" i="19"/>
  <c r="A364" i="19"/>
  <c r="A365" i="19"/>
  <c r="A5" i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58" i="19" l="1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F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266" i="25" l="1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1" i="28" l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O3" i="19" l="1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267" i="27" l="1"/>
  <c r="H271" i="27"/>
  <c r="H268" i="27"/>
  <c r="H269" i="27"/>
  <c r="H27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H260" i="27"/>
  <c r="H264" i="27"/>
  <c r="H261" i="27"/>
  <c r="H265" i="27"/>
  <c r="H262" i="27"/>
  <c r="H266" i="27"/>
  <c r="H263" i="27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257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H254" i="27"/>
  <c r="H258" i="27"/>
  <c r="H132" i="27"/>
  <c r="H136" i="27"/>
  <c r="H144" i="27"/>
  <c r="H152" i="27"/>
  <c r="H156" i="27"/>
  <c r="H164" i="27"/>
  <c r="H172" i="27"/>
  <c r="H184" i="27"/>
  <c r="H188" i="27"/>
  <c r="H200" i="27"/>
  <c r="H208" i="27"/>
  <c r="H216" i="27"/>
  <c r="H224" i="27"/>
  <c r="H232" i="27"/>
  <c r="H240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255" i="27"/>
  <c r="H259" i="27"/>
  <c r="H128" i="27"/>
  <c r="H140" i="27"/>
  <c r="H148" i="27"/>
  <c r="H160" i="27"/>
  <c r="H168" i="27"/>
  <c r="H176" i="27"/>
  <c r="H180" i="27"/>
  <c r="H192" i="27"/>
  <c r="H196" i="27"/>
  <c r="H204" i="27"/>
  <c r="H212" i="27"/>
  <c r="H220" i="27"/>
  <c r="H228" i="27"/>
  <c r="H236" i="27"/>
  <c r="H244" i="27"/>
  <c r="H248" i="27"/>
  <c r="H252" i="27"/>
  <c r="H256" i="27"/>
  <c r="A2" i="27"/>
  <c r="H3" i="27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2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A2" i="2"/>
  <c r="L1" i="2" a="1"/>
  <c r="J11" i="30" l="1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<sst xmlns="http://schemas.openxmlformats.org/spreadsheetml/2006/main" count="18280" uniqueCount="3583">
  <si>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</si>
  <si>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</si>
  <si>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</si>
  <si>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</si>
  <si>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</si>
  <si>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</si>
  <si>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</si>
  <si>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</si>
  <si>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</si>
  <si>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</si>
  <si>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</si>
  <si>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</si>
  <si>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</si>
  <si>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</si>
  <si>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</si>
  <si>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</si>
  <si>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</si>
  <si>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</si>
  <si>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</si>
  <si>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</si>
  <si>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</si>
  <si>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</si>
  <si>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</si>
  <si>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</si>
  <si>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</si>
  <si>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</si>
  <si>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</si>
  <si>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</si>
  <si>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</si>
  <si>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</si>
  <si>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</si>
  <si>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</si>
  <si>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</si>
  <si>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</si>
  <si>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</si>
  <si>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</si>
  <si>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</si>
  <si>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</si>
  <si>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</si>
  <si>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</si>
  <si>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</si>
  <si>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</si>
  <si>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</si>
  <si>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</si>
  <si>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</si>
  <si>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</si>
  <si>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</si>
  <si>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</si>
  <si>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</si>
  <si>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</si>
  <si>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</si>
  <si>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</si>
  <si>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</si>
  <si>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</si>
  <si>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</si>
  <si>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</si>
  <si>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</si>
  <si>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</si>
  <si>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</si>
  <si>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</si>
  <si>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</si>
  <si>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</si>
  <si>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</si>
  <si>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</si>
  <si>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</si>
  <si>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</si>
  <si>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</si>
  <si>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</si>
  <si>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</si>
  <si>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</si>
  <si>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</si>
  <si>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</si>
  <si>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</si>
  <si>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</si>
  <si>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</si>
  <si>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</si>
  <si>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</si>
  <si>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</si>
  <si>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</si>
  <si>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</si>
  <si>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</si>
  <si>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</si>
  <si>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</si>
  <si>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</si>
  <si>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</si>
  <si>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</si>
  <si>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</si>
  <si>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</si>
  <si>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</si>
  <si>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</si>
  <si>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</si>
  <si>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</si>
  <si>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</si>
  <si>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</si>
  <si>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</si>
  <si>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</si>
  <si>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</si>
  <si>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</si>
  <si>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</si>
  <si>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</si>
  <si>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</si>
  <si>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</si>
  <si>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</si>
  <si>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</si>
  <si>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</si>
  <si>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</si>
  <si>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</si>
  <si>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</si>
  <si>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</si>
  <si>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</si>
  <si>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</si>
  <si>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</si>
  <si>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</si>
  <si>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</si>
  <si>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</si>
  <si>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</si>
  <si>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</si>
  <si>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</si>
  <si>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</si>
  <si>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</si>
  <si>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</si>
  <si>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</si>
  <si>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</si>
  <si>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</si>
  <si>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</si>
  <si>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</si>
  <si>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</si>
  <si>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</si>
  <si>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</si>
  <si>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</si>
  <si>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</si>
  <si>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</si>
  <si>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</si>
  <si>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</si>
  <si>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</si>
  <si>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</si>
  <si>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</si>
  <si>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</si>
  <si>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</si>
  <si>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</si>
  <si>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</si>
  <si>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</si>
  <si>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</si>
  <si>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</si>
  <si>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</si>
  <si>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</si>
  <si>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</si>
  <si>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</si>
  <si>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</si>
  <si>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</si>
  <si>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</si>
  <si>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</si>
  <si>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</si>
  <si>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</si>
  <si>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</si>
  <si>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</si>
  <si>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</si>
  <si>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</si>
  <si>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</si>
  <si>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</si>
  <si>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</si>
  <si>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</si>
  <si>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</si>
  <si>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</si>
  <si>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</si>
  <si>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</si>
  <si>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</si>
  <si>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</si>
  <si>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</si>
  <si>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</si>
  <si>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</si>
  <si>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</si>
  <si>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</si>
  <si>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</si>
  <si>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</si>
  <si>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</si>
  <si>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</si>
  <si>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</si>
  <si>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</si>
  <si>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</si>
  <si>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</si>
  <si>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</si>
  <si>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</si>
  <si>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</si>
  <si>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</si>
  <si>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</si>
  <si>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</si>
  <si>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</si>
  <si>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</si>
  <si>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</si>
  <si>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</si>
  <si>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</si>
  <si>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</si>
  <si>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</si>
  <si>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</si>
  <si>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</si>
  <si>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</si>
  <si>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</si>
  <si>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</si>
  <si>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</si>
  <si>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</si>
  <si>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</si>
  <si>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</si>
  <si>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</si>
  <si>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</si>
  <si>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</si>
  <si>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</si>
  <si>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</si>
  <si>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</si>
  <si>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</si>
  <si>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</si>
  <si>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</si>
  <si>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</si>
  <si>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</si>
  <si>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</si>
  <si>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</si>
  <si>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</si>
  <si>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</si>
  <si>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</si>
  <si>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</si>
  <si>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</si>
  <si>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</si>
  <si>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</si>
  <si>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</si>
  <si>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</si>
  <si>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</si>
  <si>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</si>
  <si>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</si>
  <si>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</si>
  <si>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</si>
  <si>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</si>
  <si>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</si>
  <si>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</si>
  <si>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</si>
  <si>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</si>
  <si>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</si>
  <si>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</si>
  <si>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</si>
  <si>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</si>
  <si>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</si>
  <si>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</si>
  <si>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</si>
  <si>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</si>
  <si>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</si>
  <si>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</si>
  <si>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</si>
  <si>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</si>
  <si>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</si>
  <si>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</si>
  <si>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</si>
  <si>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</si>
  <si>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</si>
  <si>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</si>
  <si>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</si>
  <si>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</si>
  <si>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</si>
  <si>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</si>
  <si>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</si>
  <si>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</si>
  <si>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</si>
  <si>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</si>
  <si>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</si>
  <si>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</si>
  <si>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</si>
  <si>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</si>
  <si>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</si>
  <si>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</si>
  <si>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</si>
  <si>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</si>
  <si>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</si>
  <si>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</si>
  <si>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</si>
  <si>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</si>
  <si>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</si>
  <si>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</si>
  <si>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</si>
  <si>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</si>
  <si>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</si>
  <si>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</si>
  <si>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</si>
  <si>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</si>
  <si>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</si>
  <si>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</si>
  <si>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</si>
  <si>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</si>
  <si>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</si>
  <si>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</si>
  <si>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</si>
  <si>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</si>
  <si>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</si>
  <si>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</si>
  <si>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</si>
  <si>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</si>
  <si>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</si>
  <si>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</si>
  <si>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</si>
  <si>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</si>
  <si>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</si>
  <si>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</si>
  <si>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</si>
  <si>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</si>
  <si>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</si>
  <si>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</si>
  <si>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</si>
  <si>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</si>
  <si>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</si>
  <si>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</si>
  <si>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</si>
  <si>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</si>
  <si>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</si>
  <si>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</si>
  <si>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</si>
  <si>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</si>
  <si>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</si>
  <si>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</si>
  <si>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</si>
  <si>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</si>
  <si>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</si>
  <si>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</si>
  <si>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</si>
  <si>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</si>
  <si>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</si>
  <si>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</si>
  <si>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</si>
  <si>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</si>
  <si>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</si>
  <si>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</si>
  <si>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</si>
  <si>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</si>
  <si>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</si>
  <si>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</si>
  <si>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</si>
  <si>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</si>
  <si>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</si>
  <si>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</si>
  <si>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</si>
  <si>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</si>
  <si>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</si>
  <si>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</si>
  <si>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</si>
  <si>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</si>
  <si>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</si>
  <si>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</si>
  <si>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</si>
  <si>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</si>
  <si>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</si>
  <si>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</si>
  <si>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</si>
  <si>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</si>
  <si>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</si>
  <si>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</si>
  <si>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</si>
  <si>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</si>
  <si>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</si>
  <si>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</si>
  <si>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</si>
  <si>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</si>
  <si>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</si>
  <si>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</si>
  <si>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</si>
  <si>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</si>
  <si>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</si>
  <si>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</si>
  <si>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</si>
  <si>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</si>
  <si>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</si>
  <si>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</si>
  <si>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</si>
  <si>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</si>
  <si>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</si>
  <si>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</si>
  <si>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</si>
  <si>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</si>
  <si>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</si>
  <si>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</si>
  <si>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</si>
  <si>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</si>
  <si>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</si>
  <si>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</si>
  <si>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</si>
  <si>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</si>
  <si>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</si>
  <si>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</si>
  <si>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</si>
  <si>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</si>
  <si>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</si>
  <si>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</si>
  <si>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</si>
  <si>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</si>
  <si>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</si>
  <si>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</si>
  <si>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</si>
  <si>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</si>
  <si>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</si>
  <si>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</si>
  <si>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</si>
  <si>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</si>
  <si>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</si>
  <si>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</si>
  <si>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</si>
  <si>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</si>
  <si>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</si>
  <si>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</si>
  <si>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</si>
  <si>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</si>
  <si>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</si>
  <si>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</si>
  <si>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</si>
  <si>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</si>
  <si>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</si>
  <si>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</si>
  <si>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</si>
  <si>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</si>
  <si>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</si>
  <si>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</si>
  <si>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</si>
  <si>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</si>
  <si>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</si>
  <si>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</si>
  <si>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</si>
  <si>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</si>
  <si>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</si>
  <si>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</si>
  <si>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</si>
  <si>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</si>
  <si>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</si>
  <si>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</si>
  <si>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</si>
  <si>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</si>
  <si>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</si>
  <si>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</si>
  <si>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</si>
  <si>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</si>
  <si>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</si>
  <si>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</si>
  <si>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</si>
  <si>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</si>
  <si>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</si>
  <si>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</si>
  <si>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</si>
  <si>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</si>
  <si>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</si>
  <si>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</si>
  <si>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</si>
  <si>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</si>
  <si>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</si>
  <si>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</si>
  <si>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</si>
  <si>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</si>
  <si>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</si>
  <si>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</si>
  <si>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</si>
  <si>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</si>
  <si>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</si>
  <si>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</si>
  <si>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</si>
  <si>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</si>
  <si>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</si>
  <si>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</si>
  <si>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</si>
  <si>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</si>
  <si>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</si>
  <si>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</si>
  <si>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</si>
  <si>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</si>
  <si>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</si>
  <si>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</si>
  <si>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</si>
  <si>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</si>
  <si>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</si>
  <si>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</si>
  <si>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</si>
  <si>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</si>
  <si>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</si>
  <si>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</si>
  <si>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</si>
  <si>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</si>
  <si>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</si>
  <si>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</si>
  <si>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</si>
  <si>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</si>
  <si>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</si>
  <si>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</si>
  <si>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</si>
  <si>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</si>
  <si>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</si>
  <si>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</si>
  <si>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</si>
  <si>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</si>
  <si>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</si>
  <si>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</si>
  <si>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</si>
  <si>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</si>
  <si>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</si>
  <si>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</si>
  <si>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</si>
  <si>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</si>
  <si>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</si>
  <si>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</si>
  <si>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</si>
  <si>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</si>
  <si>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</si>
  <si>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</si>
  <si>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</si>
  <si>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</si>
  <si>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</si>
  <si>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</si>
  <si>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</si>
  <si>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</si>
  <si>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</si>
  <si>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</si>
  <si>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</si>
  <si>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</si>
  <si>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</si>
  <si>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</si>
  <si>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</si>
  <si>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</si>
  <si>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</si>
  <si>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</si>
  <si>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</si>
  <si>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</si>
  <si>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</si>
  <si>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</si>
  <si>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</si>
  <si>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</si>
  <si>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</si>
  <si>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</si>
  <si>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</si>
  <si>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</si>
  <si>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</si>
  <si>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</si>
  <si>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</si>
  <si>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</si>
  <si>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</si>
  <si>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</si>
  <si>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</si>
  <si>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</si>
  <si>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</si>
  <si>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</si>
  <si>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</si>
  <si>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</si>
  <si>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</si>
  <si>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</si>
  <si>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</si>
  <si>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</si>
  <si>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</si>
  <si>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</si>
  <si>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</si>
  <si>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</si>
  <si>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</si>
  <si>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</si>
  <si>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</si>
  <si>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</si>
  <si>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</si>
  <si>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</si>
  <si>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</si>
  <si>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</si>
  <si>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</si>
  <si>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</si>
  <si>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</si>
  <si>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</si>
  <si>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</si>
  <si>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</si>
  <si>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</si>
  <si>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</si>
  <si>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</si>
  <si>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</si>
  <si>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</si>
  <si>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</si>
  <si>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</si>
  <si>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</si>
  <si>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</si>
  <si>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</si>
  <si>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</si>
  <si>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</si>
  <si>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</si>
  <si>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</si>
  <si>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</si>
  <si>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</si>
  <si>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</si>
  <si>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</si>
  <si>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</si>
  <si>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</si>
  <si>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</si>
  <si>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</si>
  <si>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</si>
  <si>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</si>
  <si>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</si>
  <si>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</si>
  <si>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</si>
  <si>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</si>
  <si>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</si>
  <si>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</si>
  <si>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</si>
  <si>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</si>
  <si>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</si>
  <si>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</si>
  <si>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</si>
  <si>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</si>
  <si>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</si>
  <si>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</si>
  <si>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</si>
  <si>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</si>
  <si>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</si>
  <si>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</si>
  <si>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</si>
  <si>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</si>
  <si>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</si>
  <si>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</si>
  <si>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</si>
  <si>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</si>
  <si>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</si>
  <si>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</si>
  <si>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</si>
  <si>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</si>
  <si>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</si>
  <si>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</si>
  <si>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</si>
  <si>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</si>
  <si>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</si>
  <si>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</si>
  <si>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</si>
  <si>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</si>
  <si>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</si>
  <si>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</si>
  <si>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</si>
  <si>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</si>
  <si>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</si>
  <si>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</si>
  <si>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</si>
  <si>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</si>
  <si>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</si>
  <si>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</si>
  <si>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</si>
  <si>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</si>
  <si>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</si>
  <si>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</si>
  <si>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</si>
  <si>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</si>
  <si>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</si>
  <si>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</si>
  <si>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</si>
  <si>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</si>
  <si>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</si>
  <si>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</si>
  <si>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</si>
  <si>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</si>
  <si>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</si>
  <si>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</si>
  <si>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</si>
  <si>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</si>
  <si>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</si>
  <si>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</si>
  <si>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</si>
  <si>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</si>
  <si>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</si>
  <si>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</si>
  <si>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</si>
  <si>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</si>
  <si>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</si>
  <si>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</si>
  <si>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</si>
  <si>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</si>
  <si>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</si>
  <si>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</si>
  <si>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</si>
  <si>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</si>
  <si>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</si>
  <si>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</si>
  <si>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</si>
  <si>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</si>
  <si>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</si>
  <si>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</si>
  <si>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</si>
  <si>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</si>
  <si>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</si>
  <si>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</si>
  <si>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</si>
  <si>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</si>
  <si>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</si>
  <si>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</si>
  <si>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</si>
  <si>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</si>
  <si>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</si>
  <si>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</si>
  <si>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</si>
  <si>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</si>
  <si>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</si>
  <si>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</si>
  <si>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</si>
  <si>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</si>
  <si>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</si>
  <si>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</si>
  <si>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</si>
  <si>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</si>
  <si>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</si>
  <si>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</si>
  <si>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</si>
  <si>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</si>
  <si>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</si>
  <si>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</si>
  <si>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</si>
  <si>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</si>
  <si>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</si>
  <si>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</si>
  <si>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</si>
  <si>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</si>
  <si>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</si>
  <si>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</si>
  <si>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</si>
  <si>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</si>
  <si>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</si>
  <si>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</si>
  <si>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</si>
  <si>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</si>
  <si>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</si>
  <si>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</si>
  <si>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</si>
  <si>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</si>
  <si>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</si>
  <si>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</si>
  <si>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</si>
  <si>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</si>
  <si>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</si>
  <si>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</si>
  <si>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</si>
  <si>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</si>
  <si>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</si>
  <si>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</si>
  <si>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</si>
  <si>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</si>
  <si>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</si>
  <si>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</si>
  <si>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</si>
  <si>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</si>
  <si>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</si>
  <si>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</si>
  <si>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</si>
  <si>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</si>
  <si>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</si>
  <si>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</si>
  <si>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</si>
  <si>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</si>
  <si>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</si>
  <si>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</si>
  <si>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</si>
  <si>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</si>
  <si>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</si>
  <si>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</si>
  <si>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</si>
  <si>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</si>
  <si>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</si>
  <si>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</si>
  <si>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</si>
  <si>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</si>
  <si>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</si>
  <si>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</si>
  <si>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</si>
  <si>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</si>
  <si>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</si>
  <si>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</si>
  <si>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</si>
  <si>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</si>
  <si>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</si>
  <si>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</si>
  <si>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</si>
  <si>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</si>
  <si>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</si>
  <si>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</si>
  <si>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</si>
  <si>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</si>
  <si>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</si>
  <si>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</si>
  <si>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</si>
  <si>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</si>
  <si>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</si>
  <si>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</si>
  <si>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</si>
  <si>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</si>
  <si>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</si>
  <si>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</si>
  <si>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</si>
  <si>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</si>
  <si>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</si>
  <si>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</si>
  <si>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</si>
  <si>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</si>
  <si>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</si>
  <si>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</si>
  <si>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</si>
  <si>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</si>
  <si>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</si>
  <si>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</si>
  <si>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</si>
  <si>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</si>
  <si>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</si>
  <si>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</si>
  <si>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</si>
  <si>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</si>
  <si>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</si>
  <si>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</si>
  <si>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</si>
  <si>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</si>
  <si>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</si>
  <si>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</si>
  <si>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</si>
  <si>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</si>
  <si>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</si>
  <si>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</si>
  <si>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</si>
  <si>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</si>
  <si>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</si>
  <si>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</si>
  <si>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</si>
  <si>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</si>
  <si>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</si>
  <si>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</si>
  <si>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</si>
  <si>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</si>
  <si>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</si>
  <si>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</si>
  <si>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</si>
  <si>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</si>
  <si>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</si>
  <si>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</si>
  <si>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</si>
  <si>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</si>
  <si>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</si>
  <si>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</si>
  <si>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</si>
  <si>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</si>
  <si>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</si>
  <si>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</si>
  <si>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</si>
  <si>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</si>
  <si>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</si>
  <si>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</si>
  <si>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</si>
  <si>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</si>
  <si>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</si>
  <si>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</si>
  <si>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</si>
  <si>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</si>
  <si>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</si>
  <si>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</si>
  <si>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</si>
  <si>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</si>
  <si>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</si>
  <si>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</si>
  <si>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</si>
  <si>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</si>
  <si>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</si>
  <si>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</si>
  <si>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</si>
  <si>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</si>
  <si>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</si>
  <si>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</si>
  <si>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</si>
  <si>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</si>
  <si>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</si>
  <si>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</si>
  <si>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</si>
  <si>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</si>
  <si>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</si>
  <si>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</si>
  <si>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</si>
  <si>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</si>
  <si>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</si>
  <si>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</si>
  <si>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</si>
  <si>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</si>
  <si>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</si>
  <si>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</si>
  <si>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</si>
  <si>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</si>
  <si>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</si>
  <si>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</si>
  <si>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</si>
  <si>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</si>
  <si>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</si>
  <si>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</si>
  <si>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</si>
  <si>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</si>
  <si>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</si>
  <si>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</si>
  <si>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</si>
  <si>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</si>
  <si>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</si>
  <si>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</si>
  <si>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</si>
  <si>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</si>
  <si>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</si>
  <si>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</si>
  <si>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</si>
  <si>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</si>
  <si>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</si>
  <si>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</si>
  <si>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</si>
  <si>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</si>
  <si>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</si>
  <si>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</si>
  <si>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</si>
  <si>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</si>
  <si>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</si>
  <si>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</si>
  <si>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</si>
  <si>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</si>
  <si>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</si>
  <si>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</si>
  <si>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</si>
  <si>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</si>
  <si>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</si>
  <si>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</si>
  <si>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</si>
  <si>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</si>
  <si>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</si>
  <si>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</si>
  <si>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</si>
  <si>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</si>
  <si>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</si>
  <si>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</si>
  <si>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</si>
  <si>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</si>
  <si>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</si>
  <si>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</si>
  <si>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</si>
  <si>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</si>
  <si>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</si>
  <si>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</si>
  <si>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</si>
  <si>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</si>
  <si>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</si>
  <si>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</si>
  <si>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</si>
  <si>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</si>
  <si>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</si>
  <si>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</si>
  <si>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</si>
  <si>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</si>
  <si>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</si>
  <si>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</si>
  <si>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</si>
  <si>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</si>
  <si>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</si>
  <si>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</si>
  <si>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</si>
  <si>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</si>
  <si>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</si>
  <si>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</si>
  <si>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</si>
  <si>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</si>
  <si>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</si>
  <si>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</si>
  <si>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</si>
  <si>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</si>
  <si>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</si>
  <si>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</si>
  <si>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</si>
  <si>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</si>
  <si>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</si>
  <si>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</si>
  <si>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</si>
  <si>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</si>
  <si>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</si>
  <si>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</si>
  <si>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</si>
  <si>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</si>
  <si>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</si>
  <si>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</si>
  <si>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</si>
  <si>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</si>
  <si>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</si>
  <si>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</si>
  <si>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</si>
  <si>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</si>
  <si>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</si>
  <si>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</si>
  <si>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</si>
  <si>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</si>
  <si>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</si>
  <si>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</si>
  <si>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</si>
  <si>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</si>
  <si>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</si>
  <si>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</si>
  <si>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</si>
  <si>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</si>
  <si>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</si>
  <si>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</si>
  <si>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</si>
  <si>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</si>
  <si>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</si>
  <si>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</si>
  <si>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</si>
  <si>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</si>
  <si>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</si>
  <si>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</si>
  <si>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</si>
  <si>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</si>
  <si>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</si>
  <si>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</si>
  <si>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</si>
  <si>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</si>
  <si>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</si>
  <si>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</si>
  <si>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</si>
  <si>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</si>
  <si>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</si>
  <si>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</si>
  <si>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</si>
  <si>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</si>
  <si>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</si>
  <si>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</si>
  <si>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</si>
  <si>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</si>
  <si>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</si>
  <si>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</si>
  <si>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</si>
  <si>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</si>
  <si>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</si>
  <si>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</si>
  <si>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</si>
  <si>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</si>
  <si>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</si>
  <si>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</si>
  <si>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</si>
  <si>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</si>
  <si>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</si>
  <si>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</si>
  <si>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</si>
  <si>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</si>
  <si>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</si>
  <si>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</si>
  <si>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</si>
  <si>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</si>
  <si>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</si>
  <si>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</si>
  <si>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</si>
  <si>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</si>
  <si>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</si>
  <si>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</si>
  <si>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</si>
  <si>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</si>
  <si>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</si>
  <si>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</si>
  <si>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</si>
  <si>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</si>
  <si>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</si>
  <si>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</si>
  <si>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</si>
  <si>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</si>
  <si>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</si>
  <si>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</si>
  <si>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</si>
  <si>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</si>
  <si>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</si>
  <si>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</si>
  <si>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</si>
  <si>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</si>
  <si>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</si>
  <si>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</si>
  <si>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</si>
  <si>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</si>
  <si>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</si>
  <si>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</si>
  <si>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</si>
  <si>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</si>
  <si>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</si>
  <si>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</si>
  <si>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</si>
  <si>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</si>
  <si>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</si>
  <si>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</si>
  <si>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</si>
  <si>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</si>
  <si>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</si>
  <si>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</si>
  <si>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</si>
  <si>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</si>
  <si>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</si>
  <si>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</si>
  <si>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</si>
  <si>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</si>
  <si>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</si>
  <si>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</si>
  <si>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</si>
  <si>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</si>
  <si>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</si>
  <si>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</si>
  <si>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</si>
  <si>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</si>
  <si>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</si>
  <si>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</si>
  <si>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</si>
  <si>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</si>
  <si>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</si>
  <si>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</si>
  <si>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</si>
  <si>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</si>
  <si>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</si>
  <si>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</si>
  <si>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</si>
  <si>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</si>
  <si>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</si>
  <si>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</si>
  <si>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</si>
  <si>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</si>
  <si>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</si>
  <si>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</si>
  <si>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</si>
  <si>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</si>
  <si>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</si>
  <si>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</si>
  <si>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</si>
  <si>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</si>
  <si>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</si>
  <si>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</si>
  <si>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</si>
  <si>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</si>
  <si>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</si>
  <si>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</si>
  <si>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</si>
  <si>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</si>
  <si>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</si>
  <si>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</si>
  <si>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</si>
  <si>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</si>
  <si>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</si>
  <si>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</si>
  <si>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</si>
  <si>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</si>
  <si>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</si>
  <si>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</si>
  <si>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</si>
  <si>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</si>
  <si>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</si>
  <si>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</si>
  <si>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</si>
  <si>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</si>
  <si>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</si>
  <si>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</si>
  <si>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</si>
  <si>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</si>
  <si>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</si>
  <si>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</si>
  <si>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</si>
  <si>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</si>
  <si>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</si>
  <si>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</si>
  <si>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</si>
  <si>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</si>
  <si>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</si>
  <si>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</si>
  <si>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</si>
  <si>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</si>
  <si>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</si>
  <si>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</si>
  <si>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</si>
  <si>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</si>
  <si>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</si>
  <si>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</si>
  <si>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</si>
  <si>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</si>
  <si>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</si>
  <si>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</si>
  <si>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</si>
  <si>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</si>
  <si>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</si>
  <si>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</si>
  <si>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</si>
  <si>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</si>
  <si>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</si>
  <si>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</si>
  <si>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</si>
  <si>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</si>
  <si>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</si>
  <si>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</si>
  <si>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</si>
  <si>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</si>
  <si>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</si>
  <si>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</si>
  <si>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</si>
  <si>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</si>
  <si>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</si>
  <si>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</si>
  <si>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</si>
  <si>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</si>
  <si>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</si>
  <si>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</si>
  <si>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</si>
  <si>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</si>
  <si>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</si>
  <si>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</si>
  <si>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</si>
  <si>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</si>
  <si>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</si>
  <si>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</si>
  <si>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</si>
  <si>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</si>
  <si>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</si>
  <si>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</si>
  <si>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</si>
  <si>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</si>
  <si>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</si>
  <si>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</si>
  <si>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</si>
  <si>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</si>
  <si>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</si>
  <si>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</si>
  <si>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</si>
  <si>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</si>
  <si>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</si>
  <si>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</si>
  <si>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</si>
  <si>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</si>
  <si>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</si>
  <si>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</si>
  <si>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</si>
  <si>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</si>
  <si>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</si>
  <si>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</si>
  <si>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</si>
  <si>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</si>
  <si>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</si>
  <si>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</si>
  <si>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</si>
  <si>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</si>
  <si>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</si>
  <si>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</si>
  <si>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</si>
  <si>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</si>
  <si>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</si>
  <si>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</si>
  <si>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</si>
  <si>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</si>
  <si>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</si>
  <si>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</si>
  <si>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</si>
  <si>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</si>
  <si>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</si>
  <si>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</si>
  <si>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</si>
  <si>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</si>
  <si>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</si>
  <si>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</si>
  <si>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</si>
  <si>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</si>
  <si>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</si>
  <si>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</si>
  <si>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</si>
  <si>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</si>
  <si>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</si>
  <si>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</si>
  <si>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</si>
  <si>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</si>
  <si>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</si>
  <si>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</si>
  <si>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</si>
  <si>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</si>
  <si>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</si>
  <si>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</si>
  <si>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</si>
  <si>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</si>
  <si>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</si>
  <si>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</si>
  <si>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</si>
  <si>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</si>
  <si>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</si>
  <si>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</si>
  <si>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</si>
  <si>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</si>
  <si>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</si>
  <si>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</si>
  <si>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</si>
  <si>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</si>
  <si>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</si>
  <si>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</si>
  <si>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</si>
  <si>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</si>
  <si>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</si>
  <si>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</si>
  <si>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</si>
  <si>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</si>
  <si>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</si>
  <si>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</si>
  <si>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</si>
  <si>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</si>
  <si>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</si>
  <si>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</si>
  <si>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</si>
  <si>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</si>
  <si>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</si>
  <si>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</si>
  <si>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</si>
  <si>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</si>
  <si>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</si>
  <si>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</si>
  <si>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</si>
  <si>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</si>
  <si>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</si>
  <si>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</si>
  <si>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</si>
  <si>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</si>
  <si>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</si>
  <si>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</si>
  <si>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</si>
  <si>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</si>
  <si>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</si>
  <si>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</si>
  <si>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</si>
  <si>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</si>
  <si>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</si>
  <si>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</si>
  <si>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</si>
  <si>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</si>
  <si>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</si>
  <si>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</si>
  <si>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</si>
  <si>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</si>
  <si>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</si>
  <si>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</si>
  <si>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</si>
  <si>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</si>
  <si>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</si>
  <si>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</si>
  <si>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</si>
  <si>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</si>
  <si>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</si>
  <si>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</si>
  <si>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</si>
  <si>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</si>
  <si>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</si>
  <si>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</si>
  <si>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</si>
  <si>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</si>
  <si>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</si>
  <si>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</si>
  <si>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</si>
  <si>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</si>
  <si>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</si>
  <si>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</si>
  <si>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</si>
  <si>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</si>
  <si>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</si>
  <si>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</si>
  <si>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</si>
  <si>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</si>
  <si>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</si>
  <si>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</si>
  <si>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</si>
  <si>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</si>
  <si>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</si>
  <si>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</si>
  <si>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</si>
  <si>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</si>
  <si>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</si>
  <si>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</si>
  <si>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</si>
  <si>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</si>
  <si>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</si>
  <si>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</si>
  <si>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</si>
  <si>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</si>
  <si>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</si>
  <si>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</si>
  <si>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</si>
  <si>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</si>
  <si>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</si>
  <si>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</si>
  <si>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</si>
  <si>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</si>
  <si>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</si>
  <si>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</si>
  <si>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</si>
  <si>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</si>
  <si>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</si>
  <si>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</si>
  <si>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</si>
  <si>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</si>
  <si>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</si>
  <si>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</si>
  <si>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</si>
  <si>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</si>
  <si>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</si>
  <si>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</si>
  <si>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</si>
  <si>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</si>
  <si>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</si>
  <si>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</si>
  <si>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</si>
  <si>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</si>
  <si>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</si>
  <si>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</si>
  <si>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</si>
  <si>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</si>
  <si>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</si>
  <si>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</si>
  <si>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</si>
  <si>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</si>
  <si>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</si>
  <si>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</si>
  <si>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</si>
  <si>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</si>
  <si>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</si>
  <si>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</si>
  <si>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</si>
  <si>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</si>
  <si>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</si>
  <si>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</si>
  <si>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</si>
  <si>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</si>
  <si>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</si>
  <si>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</si>
  <si>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</si>
  <si>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</si>
  <si>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</si>
  <si>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</si>
  <si>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</si>
  <si>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</si>
  <si>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</si>
  <si>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</si>
  <si>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</si>
  <si>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</si>
  <si>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</si>
  <si>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</si>
  <si>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</si>
  <si>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</si>
  <si>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</si>
  <si>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</si>
  <si>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</si>
  <si>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</si>
  <si>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</si>
  <si>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</si>
  <si>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</si>
  <si>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</si>
  <si>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</si>
  <si>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</si>
  <si>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</si>
  <si>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</si>
  <si>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</si>
  <si>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</si>
  <si>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</si>
  <si>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</si>
  <si>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</si>
  <si>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</si>
  <si>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</si>
  <si>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</si>
  <si>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</si>
  <si>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</si>
  <si>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</si>
  <si>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</si>
  <si>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</si>
  <si>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</si>
  <si>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</si>
  <si>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</si>
  <si>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</si>
  <si>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</si>
  <si>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</si>
  <si>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</si>
  <si>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</si>
  <si>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</si>
  <si>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</si>
  <si>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</si>
  <si>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</si>
  <si>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</si>
  <si>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</si>
  <si>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</si>
  <si>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</si>
  <si>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</si>
  <si>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</si>
  <si>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</si>
  <si>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</si>
  <si>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</si>
  <si>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</si>
  <si>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</si>
  <si>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</si>
  <si>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</si>
  <si>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</si>
  <si>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</si>
  <si>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</si>
  <si>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</si>
  <si>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</si>
  <si>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</si>
  <si>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</si>
  <si>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</si>
  <si>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</si>
  <si>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</si>
  <si>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</si>
  <si>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</si>
  <si>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</si>
  <si>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</si>
  <si>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</si>
  <si>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</si>
  <si>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</si>
  <si>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</si>
  <si>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</si>
  <si>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</si>
  <si>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</si>
  <si>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</si>
  <si>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</si>
  <si>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</si>
  <si>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</si>
  <si>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</si>
  <si>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</si>
  <si>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</si>
  <si>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</si>
  <si>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</si>
  <si>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</si>
  <si>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</si>
  <si>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</si>
  <si>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</si>
  <si>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</si>
  <si>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</si>
  <si>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</si>
  <si>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</si>
  <si>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</si>
  <si>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</si>
  <si>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</si>
  <si>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</si>
  <si>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</si>
  <si>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</si>
  <si>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</si>
  <si>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</si>
  <si>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</si>
  <si>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</si>
  <si>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</si>
  <si>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</si>
  <si>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</si>
  <si>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</si>
  <si>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</si>
  <si>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</si>
  <si>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</si>
  <si>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</si>
  <si>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</si>
  <si>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</si>
  <si>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</si>
  <si>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</si>
  <si>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</si>
  <si>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</si>
  <si>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</si>
  <si>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</si>
  <si>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</si>
  <si>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</si>
  <si>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</si>
  <si>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</si>
  <si>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</si>
  <si>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</si>
  <si>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</si>
  <si>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</si>
  <si>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</si>
  <si>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</si>
  <si>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</si>
  <si>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</si>
  <si>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</si>
  <si>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</si>
  <si>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</si>
  <si>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</si>
  <si>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</si>
  <si>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</si>
  <si>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</si>
  <si>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</si>
  <si>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</si>
  <si>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</si>
  <si>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</si>
  <si>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</si>
  <si>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</si>
  <si>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</si>
  <si>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</si>
  <si>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</si>
  <si>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</si>
  <si>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</si>
  <si>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</si>
  <si>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</si>
  <si>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</si>
  <si>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</si>
  <si>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</si>
  <si>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</si>
  <si>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</si>
  <si>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</si>
  <si>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</si>
  <si>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</si>
  <si>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</si>
  <si>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</si>
  <si>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</si>
  <si>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</si>
  <si>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</si>
  <si>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</si>
  <si>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</si>
  <si>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</si>
  <si>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</si>
  <si>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</si>
  <si>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</si>
  <si>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</si>
  <si>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</si>
  <si>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</si>
  <si>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</si>
  <si>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</si>
  <si>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</si>
  <si>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</si>
  <si>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</si>
  <si>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</si>
  <si>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</si>
  <si>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</si>
  <si>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</si>
  <si>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</si>
  <si>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</si>
  <si>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</si>
  <si>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</si>
  <si>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</si>
  <si>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</si>
  <si>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</si>
  <si>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</si>
  <si>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</si>
  <si>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</si>
  <si>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</si>
  <si>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</si>
  <si>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</si>
  <si>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</si>
  <si>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</si>
  <si>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</si>
  <si>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</si>
  <si>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</si>
  <si>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</si>
  <si>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</si>
  <si>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</si>
  <si>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</si>
  <si>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</si>
  <si>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</si>
  <si>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</si>
  <si>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</si>
  <si>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</si>
  <si>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</si>
  <si>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</si>
  <si>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</si>
  <si>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</si>
  <si>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</si>
  <si>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</si>
  <si>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</si>
  <si>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</si>
  <si>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</si>
  <si>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</si>
  <si>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</si>
  <si>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</si>
  <si>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</si>
  <si>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</si>
  <si>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</si>
  <si>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</si>
  <si>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</si>
  <si>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</si>
  <si>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</si>
  <si>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</si>
  <si>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</si>
  <si>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</si>
  <si>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</si>
  <si>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</si>
  <si>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</si>
  <si>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</si>
  <si>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</si>
  <si>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</si>
  <si>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</si>
  <si>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</si>
  <si>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</si>
  <si>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</si>
  <si>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</si>
  <si>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</si>
  <si>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</si>
  <si>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</si>
  <si>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</si>
  <si>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</si>
  <si>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</si>
  <si>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</si>
  <si>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</si>
  <si>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</si>
  <si>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</si>
  <si>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</si>
  <si>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</si>
  <si>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</si>
  <si>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</si>
  <si>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</si>
  <si>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</si>
  <si>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</si>
  <si>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</si>
  <si>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</si>
  <si>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</si>
  <si>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</si>
  <si>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</si>
  <si>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</si>
  <si>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</si>
  <si>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</si>
  <si>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</si>
  <si>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</si>
  <si>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</si>
  <si>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</si>
  <si>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</si>
  <si>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</si>
  <si>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</si>
  <si>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</si>
  <si>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</si>
  <si>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</si>
  <si>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</si>
  <si>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</si>
  <si>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</si>
  <si>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</si>
  <si>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</si>
  <si>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</si>
  <si>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</si>
  <si>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</si>
  <si>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</si>
  <si>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</si>
  <si>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</si>
  <si>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</si>
  <si>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</si>
  <si>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</si>
  <si>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</si>
  <si>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</si>
  <si>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</si>
  <si>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</si>
  <si>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</si>
  <si>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</si>
  <si>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</si>
  <si>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</si>
  <si>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</si>
  <si>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</si>
  <si>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</si>
  <si>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</si>
  <si>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</si>
  <si>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</si>
  <si>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</si>
  <si>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</si>
  <si>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</si>
  <si>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</si>
  <si>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</si>
  <si>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</si>
  <si>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</si>
  <si>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</si>
  <si>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</si>
  <si>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</si>
  <si>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</si>
  <si>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</si>
  <si>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</si>
  <si>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</si>
  <si>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</si>
  <si>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</si>
  <si>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</si>
  <si>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</si>
  <si>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</si>
  <si>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</si>
  <si>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</si>
  <si>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</si>
  <si>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</si>
  <si>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</si>
  <si>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</si>
  <si>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</si>
  <si>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</si>
  <si>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</si>
  <si>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</si>
  <si>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</si>
  <si>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</si>
  <si>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</si>
  <si>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</si>
  <si>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</si>
  <si>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</si>
  <si>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</si>
  <si>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</si>
  <si>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</si>
  <si>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</si>
  <si>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</si>
  <si>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</si>
  <si>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</si>
  <si>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</si>
  <si>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</si>
  <si>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</si>
  <si>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</si>
  <si>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</si>
  <si>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</si>
  <si>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</si>
  <si>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</si>
  <si>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</si>
  <si>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</si>
  <si>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</si>
  <si>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</si>
  <si>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</si>
  <si>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</si>
  <si>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</si>
  <si>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</si>
  <si>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</si>
  <si>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</si>
  <si>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</si>
  <si>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</si>
  <si>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</si>
  <si>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</si>
  <si>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</si>
  <si>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</si>
  <si>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</si>
  <si>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</si>
  <si>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</si>
  <si>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</si>
  <si>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</si>
  <si>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</si>
  <si>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</si>
  <si>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</si>
  <si>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</si>
  <si>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</si>
  <si>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</si>
  <si>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</si>
  <si>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</si>
  <si>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</si>
  <si>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</si>
  <si>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</si>
  <si>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</si>
  <si>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</si>
  <si>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</si>
  <si>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</si>
  <si>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</si>
  <si>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</si>
  <si>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</si>
  <si>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</si>
  <si>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</si>
  <si>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</si>
  <si>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</si>
  <si>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</si>
  <si>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</si>
  <si>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</si>
  <si>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</si>
  <si>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</si>
  <si>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</si>
  <si>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</si>
  <si>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</si>
  <si>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</si>
  <si>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</si>
  <si>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</si>
  <si>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</si>
  <si>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</si>
  <si>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</si>
  <si>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</si>
  <si>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</si>
  <si>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</si>
  <si>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</si>
  <si>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</si>
  <si>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</si>
  <si>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</si>
  <si>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</si>
  <si>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</si>
  <si>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</si>
  <si>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</si>
  <si>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</si>
  <si>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</si>
  <si>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</si>
  <si>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</si>
  <si>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</si>
  <si>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</si>
  <si>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</si>
  <si>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</si>
  <si>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</si>
  <si>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</si>
  <si>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</si>
  <si>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</si>
  <si>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</si>
  <si>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</si>
  <si>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</si>
  <si>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</si>
  <si>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</si>
  <si>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</si>
  <si>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</si>
  <si>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</si>
  <si>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</si>
  <si>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</si>
  <si>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</si>
  <si>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</si>
  <si>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</si>
  <si>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</si>
  <si>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</si>
  <si>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</si>
  <si>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</si>
  <si>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</si>
  <si>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</si>
  <si>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</si>
  <si>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</si>
  <si>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</si>
  <si>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</si>
  <si>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</si>
  <si>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</si>
  <si>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</si>
  <si>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</si>
  <si>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</si>
  <si>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</si>
  <si>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</si>
  <si>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</si>
  <si>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</si>
  <si>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</si>
  <si>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</si>
  <si>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</si>
  <si>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</si>
  <si>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</si>
  <si>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</si>
  <si>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</si>
  <si>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</si>
  <si>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</si>
  <si>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</si>
  <si>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</si>
  <si>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</si>
  <si>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</si>
  <si>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</si>
  <si>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</si>
  <si>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</si>
  <si>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</si>
  <si>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</si>
  <si>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</si>
  <si>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</si>
  <si>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</si>
  <si>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</si>
  <si>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</si>
  <si>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</si>
  <si>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</si>
  <si>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</si>
  <si>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</si>
  <si>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</si>
  <si>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</si>
  <si>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</si>
  <si>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</si>
  <si>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</si>
  <si>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</si>
  <si>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</si>
  <si>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</si>
  <si>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</si>
  <si>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</si>
  <si>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</si>
  <si>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</si>
  <si>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</si>
  <si>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</si>
  <si>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</si>
  <si>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</si>
  <si>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</si>
  <si>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</si>
  <si>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</si>
  <si>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</si>
  <si>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</si>
  <si>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</si>
  <si>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</si>
  <si>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</si>
  <si>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</si>
  <si>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</si>
  <si>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</si>
  <si>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</si>
  <si>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</si>
  <si>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</si>
  <si>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</si>
  <si>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</si>
  <si>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</si>
  <si>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</si>
  <si>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</si>
  <si>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</si>
  <si>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</si>
  <si>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</si>
  <si>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</si>
  <si>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</si>
  <si>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</si>
  <si>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</si>
  <si>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</si>
  <si>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</si>
  <si>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</si>
  <si>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</si>
  <si>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</si>
  <si>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</si>
  <si>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</si>
  <si>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</si>
  <si>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</si>
  <si>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</si>
  <si>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</si>
  <si>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</si>
  <si>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</si>
  <si>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</si>
  <si>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</si>
  <si>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</si>
  <si>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</si>
  <si>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</si>
  <si>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</si>
  <si>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</si>
  <si>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</si>
  <si>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</si>
  <si>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</si>
  <si>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</si>
  <si>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</si>
  <si>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</si>
  <si>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</si>
  <si>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</si>
  <si>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</si>
  <si>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</si>
  <si>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</si>
  <si>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</si>
  <si>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</si>
  <si>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</si>
  <si>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</si>
  <si>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</si>
  <si>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</si>
  <si>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</si>
  <si>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</si>
  <si>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</si>
  <si>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</si>
  <si>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</si>
  <si>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</si>
  <si>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</si>
  <si>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</si>
  <si>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</si>
  <si>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</si>
  <si>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</si>
  <si>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</si>
  <si>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</si>
  <si>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</si>
  <si>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</si>
  <si>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</si>
  <si>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</si>
  <si>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</si>
  <si>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</si>
  <si>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</si>
  <si>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</si>
  <si>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</si>
  <si>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</si>
  <si>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</si>
  <si>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</si>
  <si>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</si>
  <si>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</si>
  <si>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</si>
  <si>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</si>
  <si>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</si>
  <si>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</si>
  <si>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</si>
  <si>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</si>
  <si>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</si>
  <si>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</si>
  <si>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</si>
  <si>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</si>
  <si>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</si>
  <si>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</si>
  <si>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</si>
  <si>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</si>
  <si>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</si>
  <si>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</si>
  <si>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</si>
  <si>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</si>
  <si>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</si>
  <si>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</si>
  <si>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</si>
  <si>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</si>
  <si>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</si>
  <si>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</si>
  <si>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</si>
  <si>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</si>
  <si>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</si>
  <si>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</si>
  <si>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</si>
  <si>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</si>
  <si>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</si>
  <si>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</si>
  <si>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</si>
  <si>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</si>
  <si>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</si>
  <si>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</si>
  <si>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</si>
  <si>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</si>
  <si>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</si>
  <si>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</si>
  <si>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</si>
  <si>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</si>
  <si>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</si>
  <si>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</si>
  <si>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</si>
  <si>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</si>
  <si>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</si>
  <si>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</si>
  <si>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</si>
  <si>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</si>
  <si>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</si>
  <si>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</si>
  <si>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</si>
  <si>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</si>
  <si>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</si>
  <si>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</si>
  <si>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</si>
  <si>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</si>
  <si>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</si>
  <si>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</si>
  <si>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</si>
  <si>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</si>
  <si>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</si>
  <si>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</si>
  <si>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</si>
  <si>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</si>
  <si>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</si>
  <si>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</si>
  <si>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</si>
  <si>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</si>
  <si>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</si>
  <si>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</si>
  <si>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</si>
  <si>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</si>
  <si>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</si>
  <si>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</si>
  <si>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</si>
  <si>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</si>
  <si>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</si>
  <si>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</si>
  <si>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</si>
  <si>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</si>
  <si>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</si>
  <si>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</si>
  <si>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</si>
  <si>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</si>
  <si>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</si>
  <si>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</si>
  <si>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</si>
  <si>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</si>
  <si>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</si>
  <si>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</si>
  <si>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</si>
  <si>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</si>
  <si>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</si>
  <si>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</si>
  <si>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</si>
  <si>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</si>
  <si>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</si>
  <si>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</si>
  <si>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</si>
  <si>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</si>
  <si>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</si>
  <si>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</si>
  <si>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</si>
  <si>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</si>
  <si>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</si>
  <si>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</si>
  <si>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</si>
  <si>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</si>
  <si>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</si>
  <si>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</si>
  <si>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</si>
  <si>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</si>
  <si>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</si>
  <si>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</si>
  <si>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</si>
  <si>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</si>
  <si>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</si>
  <si>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</si>
  <si>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</si>
  <si>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</si>
  <si>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</si>
  <si>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</si>
  <si>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</si>
  <si>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</si>
  <si>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</si>
  <si>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</si>
  <si>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</si>
  <si>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</si>
  <si>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</si>
  <si>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</si>
  <si>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</si>
  <si>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</si>
  <si>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</si>
  <si>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</si>
  <si>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</si>
  <si>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</si>
  <si>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</si>
  <si>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</si>
  <si>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</si>
  <si>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</si>
  <si>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</si>
  <si>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</si>
  <si>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</si>
  <si>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</si>
  <si>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</si>
  <si>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</si>
  <si>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</si>
  <si>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</si>
  <si>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</si>
  <si>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</si>
  <si>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</si>
  <si>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</si>
  <si>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</si>
  <si>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</si>
  <si>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</si>
  <si>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</si>
  <si>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</si>
  <si>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</si>
  <si>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</si>
  <si>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</si>
  <si>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</si>
  <si>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</si>
  <si>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</si>
  <si>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</si>
  <si>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</si>
  <si>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</si>
  <si>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</si>
  <si>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</si>
  <si>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</si>
  <si>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</si>
  <si>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</si>
  <si>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</si>
  <si>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</si>
  <si>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</si>
  <si>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</si>
  <si>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</si>
  <si>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</si>
  <si>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</si>
  <si>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</si>
  <si>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</si>
  <si>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</si>
  <si>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</si>
  <si>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</si>
  <si>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</si>
  <si>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</si>
  <si>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</si>
  <si>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</si>
  <si>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</si>
  <si>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</si>
  <si>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</si>
  <si>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</si>
  <si>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</si>
  <si>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</si>
  <si>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</si>
  <si>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</si>
  <si>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</si>
  <si>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</si>
  <si>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</si>
  <si>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</si>
  <si>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</si>
  <si>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</si>
  <si>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</si>
  <si>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</si>
  <si>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</si>
  <si>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</si>
  <si>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</si>
  <si>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</si>
  <si>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</si>
  <si>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</si>
  <si>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</si>
  <si>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</si>
  <si>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</si>
  <si>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</si>
  <si>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</si>
  <si>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</si>
  <si>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</si>
  <si>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</si>
  <si>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</si>
  <si>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</si>
  <si>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</si>
  <si>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</si>
  <si>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</si>
  <si>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</si>
  <si>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</si>
  <si>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</si>
  <si>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</si>
  <si>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</si>
  <si>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</si>
  <si>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</si>
  <si>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</si>
  <si>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</si>
  <si>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</si>
  <si>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</si>
  <si>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</si>
  <si>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</si>
  <si>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</si>
  <si>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</si>
  <si>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</si>
  <si>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</si>
  <si>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</si>
  <si>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</si>
  <si>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</si>
  <si>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</si>
  <si>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</si>
  <si>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</si>
  <si>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</si>
  <si>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</si>
  <si>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</si>
  <si>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</si>
  <si>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</si>
  <si>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</si>
  <si>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</si>
  <si>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</si>
  <si>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</si>
  <si>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</si>
  <si>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</si>
  <si>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</si>
  <si>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</si>
  <si>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</si>
  <si>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</si>
  <si>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</si>
  <si>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</si>
  <si>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</si>
  <si>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</si>
  <si>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</si>
  <si>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</si>
  <si>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</si>
  <si>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</si>
  <si>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</si>
  <si>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</si>
  <si>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</si>
  <si>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</si>
  <si>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</si>
  <si>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</si>
  <si>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</si>
  <si>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</si>
  <si>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</si>
  <si>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</si>
  <si>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</si>
  <si>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</si>
  <si>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</si>
  <si>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</si>
  <si>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</si>
  <si>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</si>
  <si>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</si>
  <si>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</si>
  <si>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</si>
  <si>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</si>
  <si>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</si>
  <si>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</si>
  <si>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</si>
  <si>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</si>
  <si>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</si>
  <si>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</si>
  <si>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</si>
  <si>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</si>
  <si>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</si>
  <si>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</si>
  <si>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</si>
  <si>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</si>
  <si>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</si>
  <si>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</si>
  <si>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</si>
  <si>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</si>
  <si>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</si>
  <si>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</si>
  <si>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</si>
  <si>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</si>
  <si>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</si>
  <si>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</si>
  <si>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</si>
  <si>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</si>
  <si>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</si>
  <si>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</si>
  <si>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</si>
  <si>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</si>
  <si>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</si>
  <si>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</si>
  <si>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</si>
  <si>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</si>
  <si>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</si>
  <si>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</si>
  <si>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</si>
  <si>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</si>
  <si>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</si>
  <si>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</si>
  <si>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</si>
  <si>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</si>
  <si>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</si>
  <si>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</si>
  <si>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</si>
  <si>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</si>
  <si>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</si>
  <si>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</si>
  <si>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</si>
  <si>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</si>
  <si>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</si>
  <si>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</si>
  <si>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</si>
  <si>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</si>
  <si>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</si>
  <si>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</si>
  <si>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</si>
  <si>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</si>
  <si>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</si>
  <si>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</si>
  <si>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</si>
  <si>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</si>
  <si>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</si>
  <si>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</si>
  <si>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</si>
  <si>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</si>
  <si>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</si>
  <si>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</si>
  <si>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</si>
  <si>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</si>
  <si>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</si>
  <si>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</si>
  <si>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</si>
  <si>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</si>
  <si>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</si>
  <si>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</si>
  <si>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</si>
  <si>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</si>
  <si>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</si>
  <si>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</si>
  <si>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</si>
  <si>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</si>
  <si>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</si>
  <si>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</si>
  <si>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</si>
  <si>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</si>
  <si>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</si>
  <si>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</si>
  <si>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</si>
  <si>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</si>
  <si>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</si>
  <si>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</si>
  <si>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</si>
  <si>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</si>
  <si>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</si>
  <si>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</si>
  <si>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</si>
  <si>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</si>
  <si>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</si>
  <si>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</si>
  <si>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</si>
  <si>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</si>
  <si>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</si>
  <si>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</si>
  <si>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</si>
  <si>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</si>
  <si>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</si>
  <si>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</si>
  <si>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</si>
  <si>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</si>
  <si>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</si>
  <si>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</si>
  <si>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</si>
  <si>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</si>
  <si>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</si>
  <si>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</si>
  <si>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</si>
  <si>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</si>
  <si>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</si>
  <si>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</si>
  <si>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</si>
  <si>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</si>
  <si>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</si>
  <si>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</si>
  <si>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</si>
  <si>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</si>
  <si>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</si>
  <si>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</si>
  <si>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</si>
  <si>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</si>
  <si>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</si>
  <si>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</si>
  <si>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</si>
  <si>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</si>
  <si>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</si>
  <si>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</si>
  <si>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</si>
  <si>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</si>
  <si>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</si>
  <si>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</si>
  <si>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</si>
  <si>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</si>
  <si>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</si>
  <si>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</si>
  <si>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</si>
  <si>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</si>
  <si>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</si>
  <si>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</si>
  <si>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</si>
  <si>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</si>
  <si>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</si>
  <si>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</si>
  <si>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</si>
  <si>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</si>
  <si>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</si>
  <si>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</si>
  <si>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</si>
  <si>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</si>
  <si>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</si>
  <si>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</si>
  <si>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</si>
  <si>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</si>
  <si>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</si>
  <si>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</si>
  <si>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</si>
  <si>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</si>
  <si>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</si>
  <si>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</si>
  <si>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</si>
  <si>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</si>
  <si>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</si>
  <si>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</si>
  <si>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</si>
  <si>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</si>
  <si>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</si>
  <si>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</si>
  <si>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</si>
  <si>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</si>
  <si>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</si>
  <si>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</si>
  <si>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</si>
  <si>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</si>
  <si>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</si>
  <si>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</si>
  <si>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</si>
  <si>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</si>
  <si>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</si>
  <si>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</si>
  <si>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</si>
  <si>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</si>
  <si>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</si>
  <si>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</si>
  <si>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</si>
  <si>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</si>
  <si>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</si>
  <si>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</si>
  <si>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</si>
  <si>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</si>
  <si>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</si>
  <si>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</si>
  <si>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</si>
  <si>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</si>
  <si>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</si>
  <si>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</si>
  <si>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</si>
  <si>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</si>
  <si>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</si>
  <si>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</si>
  <si>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</si>
  <si>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</si>
  <si>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</si>
  <si>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</si>
  <si>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</si>
  <si>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</si>
  <si>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</si>
  <si>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</si>
  <si>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</si>
  <si>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</si>
  <si>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</si>
  <si>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</si>
  <si>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</si>
  <si>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</si>
  <si>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</si>
  <si>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</si>
  <si>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</si>
  <si>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</si>
  <si>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</si>
  <si>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</si>
  <si>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</si>
  <si>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</si>
  <si>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</si>
  <si>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</si>
  <si>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</si>
  <si>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</si>
  <si>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</si>
  <si>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</si>
  <si>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</si>
  <si>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</si>
  <si>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</si>
  <si>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</si>
  <si>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</si>
  <si>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</si>
  <si>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</si>
  <si>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</si>
  <si>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</si>
  <si>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</si>
  <si>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</si>
  <si>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</si>
  <si>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</si>
  <si>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</si>
  <si>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</si>
  <si>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</si>
  <si>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</si>
  <si>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</si>
  <si>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</si>
  <si>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</si>
  <si>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</si>
  <si>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</si>
  <si>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</si>
  <si>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</si>
  <si>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</si>
  <si>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</si>
  <si>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</si>
  <si>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</si>
  <si>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</si>
  <si>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</si>
  <si>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</si>
  <si>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</si>
  <si>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</si>
  <si>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</si>
  <si>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</si>
  <si>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</si>
  <si>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</si>
  <si>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</si>
  <si>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</si>
  <si>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</si>
  <si>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</si>
  <si>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</si>
  <si>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</si>
  <si>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</si>
  <si>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</si>
  <si>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</si>
  <si>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</si>
  <si>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</si>
  <si>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</si>
  <si>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</si>
  <si>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</si>
  <si>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</si>
  <si>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</si>
  <si>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</si>
  <si>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</si>
  <si>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</si>
  <si>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</si>
  <si>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</si>
  <si>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</si>
  <si>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</si>
  <si>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</si>
  <si>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</si>
  <si>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</si>
  <si>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</si>
  <si>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</si>
  <si>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</si>
  <si>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</si>
  <si>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</si>
  <si>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</si>
  <si>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</si>
  <si>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</si>
  <si>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</si>
  <si>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</si>
  <si>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</si>
  <si>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</si>
  <si>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</si>
  <si>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</si>
  <si>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</si>
  <si>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</si>
  <si>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</si>
  <si>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</si>
  <si>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</si>
  <si>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</si>
  <si>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</si>
  <si>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</si>
  <si>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</si>
  <si>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</si>
  <si>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</si>
  <si>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</si>
  <si>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</si>
  <si>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</si>
  <si>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</si>
  <si>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</si>
  <si>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</si>
  <si>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</si>
  <si>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</si>
  <si>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</si>
  <si>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</si>
  <si>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</si>
  <si>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</si>
  <si>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</si>
  <si>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</si>
  <si>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</si>
  <si>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</si>
  <si>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</si>
  <si>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</si>
  <si>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</si>
  <si>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</si>
  <si>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</si>
  <si>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</si>
  <si>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</si>
  <si>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</si>
  <si>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</si>
  <si>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</si>
  <si>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</si>
  <si>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</si>
  <si>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</si>
  <si>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</si>
  <si>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</si>
  <si>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</si>
  <si>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</si>
  <si>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</si>
  <si>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</si>
  <si>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</si>
  <si>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</si>
  <si>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</si>
  <si>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</si>
  <si>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</si>
  <si>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</si>
  <si>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</si>
  <si>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</si>
  <si>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</si>
  <si>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</si>
  <si>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</si>
  <si>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</si>
  <si>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</si>
  <si>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</si>
  <si>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</si>
  <si>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</si>
  <si>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</si>
  <si>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</si>
  <si>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</si>
  <si>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</si>
  <si>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</si>
  <si>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</si>
  <si>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</si>
  <si>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</si>
  <si>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</si>
  <si>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</si>
  <si>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</si>
  <si>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</si>
  <si>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</si>
  <si>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</si>
  <si>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</si>
  <si>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</si>
  <si>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</si>
  <si>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</si>
  <si>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</si>
  <si>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</si>
  <si>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</si>
  <si>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</si>
  <si>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</si>
  <si>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</si>
  <si>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</si>
  <si>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</si>
  <si>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</si>
  <si>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</si>
  <si>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</si>
  <si>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</si>
  <si>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</si>
  <si>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</si>
  <si>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</si>
  <si>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</si>
  <si>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</si>
  <si>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</si>
  <si>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</si>
  <si>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</si>
  <si>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</si>
  <si>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</si>
  <si>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</si>
  <si>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</si>
  <si>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</si>
  <si>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</si>
  <si>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</si>
  <si>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</si>
  <si>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</si>
  <si>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</si>
  <si>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</si>
  <si>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</si>
  <si>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</si>
  <si>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</si>
  <si>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</si>
  <si>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</si>
  <si>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</si>
  <si>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</si>
  <si>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</si>
  <si>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</si>
  <si>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</si>
  <si>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</si>
  <si>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</si>
  <si>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</si>
  <si>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</si>
  <si>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</si>
  <si>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</si>
  <si>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</si>
  <si>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</si>
  <si>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</si>
  <si>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</si>
  <si>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</si>
  <si>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</si>
  <si>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</si>
  <si>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</si>
  <si>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</si>
  <si>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</si>
  <si>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</si>
  <si>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</si>
  <si>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</si>
  <si>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</si>
  <si>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</si>
  <si>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</si>
  <si>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</si>
  <si>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</si>
  <si>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</si>
  <si>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</si>
  <si>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</si>
  <si>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</si>
  <si>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</si>
  <si>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</si>
  <si>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</si>
  <si>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</si>
  <si>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</si>
  <si>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</si>
  <si>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</si>
  <si>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</si>
  <si>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</si>
  <si>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</si>
  <si>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</si>
  <si>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</si>
  <si>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</si>
  <si>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</si>
  <si>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</si>
  <si>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</si>
  <si>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</si>
  <si>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</si>
  <si>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</si>
  <si>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</si>
  <si>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</si>
  <si>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</si>
  <si>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</si>
  <si>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</si>
  <si>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</si>
  <si>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</si>
  <si>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</si>
  <si>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</si>
  <si>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</si>
  <si>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</si>
  <si>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</si>
  <si>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</si>
  <si>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</si>
  <si>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</si>
  <si>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</si>
  <si>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</si>
  <si>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</si>
  <si>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</si>
  <si>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</si>
  <si>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</si>
  <si>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</si>
  <si>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</si>
  <si>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</si>
  <si>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</si>
  <si>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</si>
  <si>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</si>
  <si>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</si>
  <si>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</si>
  <si>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</si>
  <si>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</si>
  <si>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</si>
  <si>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</si>
  <si>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</si>
  <si>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</si>
  <si>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</si>
  <si>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</si>
  <si>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</si>
  <si>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</si>
  <si>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</si>
  <si>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</si>
  <si>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</si>
  <si>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</si>
  <si>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</si>
  <si>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</si>
  <si>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</si>
  <si>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</si>
  <si>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</si>
  <si>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</si>
  <si>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</si>
  <si>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</si>
  <si>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</si>
  <si>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</si>
  <si>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</si>
  <si>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</si>
  <si>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</si>
  <si>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</si>
  <si>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</si>
  <si>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</si>
  <si>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</si>
  <si>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</si>
  <si>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</si>
  <si>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</si>
  <si>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</si>
  <si>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</si>
  <si>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</si>
  <si>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</si>
  <si>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</si>
  <si>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</si>
  <si>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</si>
  <si>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</si>
  <si>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</si>
  <si>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</si>
  <si>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</si>
  <si>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</si>
  <si>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</si>
  <si>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</si>
  <si>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</si>
  <si>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</si>
  <si>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</si>
  <si>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</si>
  <si>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</si>
  <si>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</si>
  <si>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</si>
  <si>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</si>
  <si>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</si>
  <si>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</si>
  <si>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</si>
  <si>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</si>
  <si>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</si>
  <si>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</si>
  <si>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</si>
  <si>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</si>
  <si>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</si>
  <si>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</si>
  <si>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</si>
  <si>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</si>
  <si>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</si>
  <si>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</si>
  <si>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</si>
  <si>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</si>
  <si>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</si>
  <si>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</si>
  <si>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</si>
  <si>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</si>
  <si>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</si>
  <si>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</si>
  <si>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</si>
  <si>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</si>
  <si>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</si>
  <si>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</si>
  <si>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</si>
  <si>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</si>
  <si>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</si>
  <si>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</si>
  <si>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</si>
  <si>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</si>
  <si>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</si>
  <si>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</si>
  <si>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</si>
  <si>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</si>
  <si>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</si>
  <si>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</si>
  <si>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</si>
  <si>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</si>
  <si>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</si>
  <si>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</si>
  <si>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</si>
  <si>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</si>
  <si>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</si>
  <si>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</si>
  <si>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</si>
  <si>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</si>
  <si>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</si>
  <si>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</si>
  <si>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</si>
  <si>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</si>
  <si>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</si>
  <si>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</si>
  <si>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</si>
  <si>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</si>
  <si>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</si>
  <si>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</si>
  <si>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</si>
  <si>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</si>
  <si>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</si>
  <si>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</si>
  <si>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</si>
  <si>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</si>
  <si>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</si>
  <si>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</si>
  <si>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</si>
  <si>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</si>
  <si>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</si>
  <si>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</si>
  <si>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</si>
  <si>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</si>
  <si>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</si>
  <si>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</si>
  <si>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</si>
  <si>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</si>
  <si>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</si>
  <si>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</si>
  <si>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</si>
  <si>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</si>
  <si>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</si>
  <si>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</si>
  <si>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</si>
  <si>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</si>
  <si>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</si>
  <si>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</si>
  <si>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</si>
  <si>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</si>
  <si>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</si>
  <si>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</si>
  <si>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</si>
  <si>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</si>
  <si>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</si>
  <si>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</si>
  <si>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</si>
  <si>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</si>
  <si>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</si>
  <si>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</si>
  <si>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</si>
  <si>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</si>
  <si>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</si>
  <si>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</si>
  <si>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</si>
  <si>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</si>
  <si>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</si>
  <si>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</si>
  <si>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</si>
  <si>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</si>
  <si>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</si>
  <si>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</si>
  <si>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</si>
  <si>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</si>
  <si>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</si>
  <si>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</si>
  <si>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</si>
  <si>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</si>
  <si>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</si>
  <si>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</si>
  <si>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</si>
  <si>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</si>
  <si>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</si>
  <si>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</si>
  <si>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</si>
  <si>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</si>
  <si>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</si>
  <si>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</si>
  <si>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</si>
  <si>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</si>
  <si>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</si>
  <si>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</si>
  <si>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</si>
  <si>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</si>
  <si>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</si>
  <si>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</si>
  <si>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</si>
  <si>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</si>
  <si>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</si>
  <si>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</si>
  <si>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</si>
  <si>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</si>
  <si>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</si>
  <si>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</si>
  <si>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</si>
  <si>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</si>
  <si>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</si>
  <si>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</si>
  <si>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</si>
  <si>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</si>
  <si>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</si>
  <si>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</si>
  <si>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</si>
  <si>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</si>
  <si>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</si>
  <si>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</si>
  <si>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</si>
  <si>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</si>
  <si>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</si>
  <si>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</si>
  <si>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</si>
  <si>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</si>
  <si>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</si>
  <si>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</si>
  <si>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</si>
  <si>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</si>
  <si>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</si>
  <si>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</si>
  <si>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</si>
  <si>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</si>
  <si>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</si>
  <si>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</si>
  <si>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</si>
  <si>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</si>
  <si>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</si>
  <si>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</si>
  <si>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</si>
  <si>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</si>
  <si>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</si>
  <si>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</si>
  <si>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</si>
  <si>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</si>
  <si>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</si>
  <si>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</si>
  <si>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</si>
  <si>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</si>
  <si>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</si>
  <si>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</si>
  <si>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</si>
  <si>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</si>
  <si>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</si>
  <si>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</si>
  <si>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</si>
  <si>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</si>
  <si>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</si>
  <si>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</si>
  <si>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</si>
  <si>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</si>
  <si>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</si>
  <si>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</si>
  <si>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</si>
  <si>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</si>
  <si>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</si>
  <si>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</si>
  <si>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</si>
  <si>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</si>
  <si>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</si>
  <si>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</si>
  <si>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</si>
  <si>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</si>
  <si>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</si>
  <si>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</si>
  <si>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</si>
  <si>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</si>
  <si>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</si>
  <si>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</si>
  <si>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</si>
  <si>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</si>
  <si>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</si>
  <si>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</si>
  <si>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</si>
  <si>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</si>
  <si>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</si>
  <si>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</si>
  <si>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</si>
  <si>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</si>
  <si>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</si>
  <si>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</si>
  <si>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</si>
  <si>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</si>
  <si>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</si>
  <si>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</si>
  <si>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</si>
  <si>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</si>
  <si>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</si>
  <si>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</si>
  <si>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</si>
  <si>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</si>
  <si>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</si>
  <si>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</si>
  <si>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</si>
  <si>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</si>
  <si>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</si>
  <si>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</si>
  <si>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</si>
  <si>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</si>
  <si>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</si>
  <si>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</si>
  <si>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</si>
  <si>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</si>
  <si>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</si>
  <si>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</si>
  <si>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</si>
  <si>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</si>
  <si>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</si>
  <si>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</si>
  <si>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</si>
  <si>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</si>
  <si>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</si>
  <si>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</si>
  <si>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</si>
  <si>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</si>
  <si>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</si>
  <si>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</si>
  <si>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</si>
  <si>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</si>
  <si>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</si>
  <si>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</si>
  <si>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</si>
  <si>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</si>
  <si>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</si>
  <si>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</si>
  <si>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</si>
  <si>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</si>
  <si>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</si>
  <si>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</si>
  <si>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</si>
  <si>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</si>
  <si>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</si>
  <si>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</si>
  <si>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</si>
  <si>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</si>
  <si>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</si>
  <si>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</si>
  <si>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</si>
  <si>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</si>
  <si>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</si>
  <si>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</si>
  <si>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</si>
  <si>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</si>
  <si>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</si>
  <si>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</si>
  <si>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</si>
  <si>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</si>
  <si>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</si>
  <si>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</si>
  <si>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</si>
  <si>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</si>
  <si>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</si>
  <si>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</si>
  <si>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</si>
  <si>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</si>
  <si>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</si>
  <si>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</si>
  <si>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</si>
  <si>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</si>
  <si>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</si>
  <si>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</si>
  <si>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</si>
  <si>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</si>
  <si>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</si>
  <si>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</si>
  <si>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</si>
  <si>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</si>
  <si>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</si>
  <si>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</si>
  <si>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</si>
  <si>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</si>
  <si>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</si>
  <si>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</si>
  <si>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</si>
  <si>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</si>
  <si>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</si>
  <si>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</si>
  <si>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</si>
  <si>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</si>
  <si>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</si>
  <si>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</si>
  <si>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</si>
  <si>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</si>
  <si>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</si>
  <si>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</si>
  <si>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</si>
  <si>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</si>
  <si>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</si>
  <si>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</si>
  <si>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</si>
  <si>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</si>
  <si>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</si>
  <si>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</si>
  <si>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</si>
  <si>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</si>
  <si>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</si>
  <si>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</si>
  <si>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</si>
  <si>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</si>
  <si>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</si>
  <si>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</si>
  <si>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</si>
  <si>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</si>
  <si>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</si>
  <si>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</si>
  <si>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</si>
  <si>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</si>
  <si>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</si>
  <si>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</si>
  <si>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</si>
  <si>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</si>
  <si>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</si>
  <si>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</si>
  <si>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</si>
  <si>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</si>
  <si>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</si>
  <si>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</si>
  <si>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</si>
  <si>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</si>
  <si>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</si>
  <si>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</si>
  <si>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</si>
  <si>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</si>
  <si>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</si>
  <si>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</si>
  <si>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</si>
  <si>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</si>
  <si>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</si>
  <si>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</si>
  <si>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</si>
  <si>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</si>
  <si>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</si>
  <si>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</si>
  <si>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</si>
  <si>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</si>
  <si>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</si>
  <si>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</si>
  <si>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</si>
  <si>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</si>
  <si>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</si>
  <si>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</si>
  <si>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</si>
  <si>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</si>
  <si>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</si>
  <si>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</si>
  <si>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</si>
  <si>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</si>
  <si>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</si>
  <si>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</si>
  <si>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</si>
  <si>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</si>
  <si>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</si>
  <si>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</si>
  <si>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</si>
  <si>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</si>
  <si>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</si>
  <si>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</si>
  <si>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</si>
  <si>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</si>
  <si>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</si>
  <si>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</si>
  <si>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</si>
  <si>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</si>
  <si>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</si>
  <si>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</si>
  <si>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</si>
  <si>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</si>
  <si>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</si>
  <si>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</si>
  <si>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</si>
  <si>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</si>
  <si>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</si>
  <si>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</si>
  <si>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</si>
  <si>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</si>
  <si>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</si>
  <si>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</si>
  <si>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</si>
  <si>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</si>
  <si>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</si>
  <si>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</si>
  <si>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</si>
  <si>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</si>
  <si>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</si>
  <si>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</si>
  <si>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</si>
  <si>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</si>
  <si>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</si>
  <si>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</si>
  <si>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</si>
  <si>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</si>
  <si>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</si>
  <si>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</si>
  <si>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</si>
  <si>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</si>
  <si>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</si>
  <si>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</si>
  <si>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</si>
  <si>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</si>
  <si>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</si>
  <si>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</si>
  <si>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</si>
  <si>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</si>
  <si>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</si>
  <si>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</si>
  <si>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</si>
  <si>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</si>
  <si>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</si>
  <si>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</si>
  <si>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</si>
  <si>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</si>
  <si>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</si>
  <si>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</si>
  <si>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</si>
  <si>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</si>
  <si>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</si>
  <si>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</si>
  <si>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</si>
  <si>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</si>
  <si>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</si>
  <si>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</si>
  <si>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</si>
  <si>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</si>
  <si>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</si>
  <si>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</si>
  <si>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</si>
  <si>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</si>
  <si>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</si>
  <si>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</si>
  <si>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</si>
  <si>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</si>
  <si>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</si>
  <si>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</si>
  <si>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</si>
  <si>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</si>
  <si>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</si>
  <si>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</si>
  <si>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</si>
  <si>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</si>
  <si>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</si>
  <si>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</si>
  <si>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</si>
  <si>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</si>
  <si>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</si>
  <si>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</si>
  <si>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</si>
  <si>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</si>
  <si>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</si>
  <si>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</si>
  <si>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</si>
  <si>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</si>
  <si>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</si>
  <si>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</si>
  <si>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</si>
  <si>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</si>
  <si>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</si>
  <si>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</si>
  <si>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</si>
  <si>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</si>
  <si>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</si>
  <si>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</si>
  <si>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</si>
  <si>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</si>
  <si>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</si>
  <si>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</si>
  <si>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</si>
  <si>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</si>
  <si>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</si>
  <si>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</si>
  <si>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</si>
  <si>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</si>
  <si>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</si>
  <si>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</si>
  <si>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</si>
  <si>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</si>
  <si>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</si>
  <si>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</si>
  <si>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</si>
  <si>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</si>
  <si>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</si>
  <si>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</si>
  <si>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</si>
  <si>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</si>
  <si>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</si>
  <si>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</si>
  <si>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ON HOLD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</si>
  <si>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</si>
  <si>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</si>
  <si>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</si>
  <si>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</si>
  <si>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</si>
  <si>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</si>
  <si>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</si>
  <si>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</si>
  <si>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</si>
  <si>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</si>
  <si>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</si>
  <si>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</si>
  <si>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</si>
  <si>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</si>
  <si>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</si>
  <si>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</si>
  <si>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</si>
  <si>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</si>
  <si>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</si>
  <si>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</si>
  <si>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</si>
  <si>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</si>
  <si>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</si>
  <si>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</si>
  <si>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</si>
  <si>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</si>
  <si>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</si>
  <si>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</si>
  <si>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</si>
  <si>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</si>
  <si>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</si>
  <si>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</si>
  <si>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</si>
  <si>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</si>
  <si>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</si>
  <si>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</si>
  <si>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</si>
  <si>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</si>
  <si>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</si>
  <si>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</si>
  <si>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</si>
  <si>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</si>
  <si>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</si>
  <si>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</si>
  <si>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</si>
  <si>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</si>
  <si>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</si>
  <si>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</si>
  <si>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</si>
  <si>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</si>
  <si>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</si>
  <si>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</si>
  <si>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</si>
  <si>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</si>
  <si>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</si>
  <si>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</si>
  <si>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</si>
  <si>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</si>
  <si>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</si>
  <si>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</si>
  <si>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</si>
  <si>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</si>
  <si>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</si>
  <si>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</si>
  <si>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</si>
  <si>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</si>
  <si>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</si>
  <si>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</si>
  <si>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</si>
  <si>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</si>
  <si>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</si>
  <si>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</si>
  <si>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</si>
  <si>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</si>
  <si>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</si>
  <si>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</si>
  <si>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</si>
  <si>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</si>
  <si>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</si>
  <si>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</si>
  <si>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</si>
  <si>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</si>
  <si>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</si>
  <si>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</si>
  <si>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</si>
  <si>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</si>
  <si>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</si>
  <si>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</si>
  <si>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</si>
  <si>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</si>
  <si>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</si>
  <si>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</si>
  <si>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</si>
  <si>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</si>
  <si>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</si>
  <si>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</si>
  <si>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</si>
  <si>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</si>
  <si>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</si>
  <si>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</si>
  <si>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</si>
  <si>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</si>
  <si>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</si>
  <si>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</si>
  <si>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</si>
  <si>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</si>
  <si>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</si>
  <si>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</si>
  <si>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</si>
  <si>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</si>
  <si>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</si>
  <si>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</si>
  <si>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</si>
  <si>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</si>
  <si>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</si>
  <si>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</si>
  <si>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</si>
  <si>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</si>
  <si>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</si>
  <si>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</si>
  <si>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</si>
  <si>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MOHAN SIR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</si>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</sst>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739"/>
  <sheetViews>
    <sheetView topLeftCell="H1" zoomScaleNormal="100" workbookViewId="0">
      <pane ySplit="1" topLeftCell="A2" activePane="bottomLeft" state="frozen"/>
      <selection sqref="A1:C37"/>
      <selection pane="bottomLeft" activeCell="J1" sqref="J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3497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7" t="s">
        <v>840</v>
      </c>
      <c r="W1" s="58" t="s">
        <v>2025</v>
      </c>
      <c r="X1" s="57" t="s">
        <v>2034</v>
      </c>
      <c r="Y1" s="57" t="s">
        <v>2035</v>
      </c>
      <c r="Z1" s="57" t="s">
        <v>1201</v>
      </c>
      <c r="AA1" s="57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9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60">
        <v>0</v>
      </c>
      <c r="P2" s="26" t="s">
        <v>17</v>
      </c>
      <c r="Q2" s="26" t="s">
        <v>637</v>
      </c>
      <c r="R2" s="26" t="s">
        <v>638</v>
      </c>
      <c r="S2" s="3"/>
      <c r="T2" s="61" t="s">
        <v>18</v>
      </c>
      <c r="U2" s="26" t="s">
        <v>19</v>
      </c>
      <c r="V2" s="26" t="str">
        <f>VLOOKUP(P2,'Customer List'!B:C,2,)</f>
        <v>Delhi</v>
      </c>
      <c r="W2" s="62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9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60">
        <v>0</v>
      </c>
      <c r="P3" s="26" t="s">
        <v>17</v>
      </c>
      <c r="Q3" s="26" t="s">
        <v>637</v>
      </c>
      <c r="R3" s="26" t="s">
        <v>638</v>
      </c>
      <c r="S3" s="3"/>
      <c r="T3" s="61" t="s">
        <v>18</v>
      </c>
      <c r="U3" s="26" t="s">
        <v>19</v>
      </c>
      <c r="V3" s="26" t="str">
        <f>VLOOKUP(P3,'Customer List'!B:C,2,)</f>
        <v>Delhi</v>
      </c>
      <c r="W3" s="62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9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60">
        <v>46546.5</v>
      </c>
      <c r="P4" s="26" t="s">
        <v>23</v>
      </c>
      <c r="Q4" s="26"/>
      <c r="R4" s="26"/>
      <c r="S4" s="3"/>
      <c r="T4" s="61"/>
      <c r="U4" s="26" t="s">
        <v>19</v>
      </c>
      <c r="V4" s="26" t="str">
        <f>VLOOKUP(P4,'Customer List'!B:C,2,)</f>
        <v>Chandigarh</v>
      </c>
      <c r="W4" s="62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9">
        <f t="shared" si="0"/>
        <v>0</v>
      </c>
      <c r="H5" s="26" t="s">
        <v>3581</v>
      </c>
      <c r="I5" s="26"/>
      <c r="J5" s="26">
        <v>1</v>
      </c>
      <c r="K5" s="26"/>
      <c r="L5" s="26">
        <f t="shared" si="2"/>
        <v>1</v>
      </c>
      <c r="M5" s="26"/>
      <c r="N5" s="47"/>
      <c r="O5" s="60"/>
      <c r="P5" s="26" t="s">
        <v>14</v>
      </c>
      <c r="Q5" s="26"/>
      <c r="R5" s="26"/>
      <c r="S5" s="3">
        <v>-20</v>
      </c>
      <c r="T5" s="61" t="s">
        <v>3580</v>
      </c>
      <c r="U5" s="26" t="s">
        <v>321</v>
      </c>
      <c r="V5" s="26" t="str">
        <f>VLOOKUP(P5,'Customer List'!B:C,2,)</f>
        <v>STOCK</v>
      </c>
      <c r="W5" s="62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9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60">
        <v>40904.5</v>
      </c>
      <c r="P6" s="26" t="s">
        <v>23</v>
      </c>
      <c r="Q6" s="26"/>
      <c r="R6" s="26"/>
      <c r="S6" s="3"/>
      <c r="T6" s="61"/>
      <c r="U6" s="26" t="s">
        <v>19</v>
      </c>
      <c r="V6" s="26" t="str">
        <f>VLOOKUP(P6,'Customer List'!B:C,2,)</f>
        <v>Chandigarh</v>
      </c>
      <c r="W6" s="62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9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60">
        <v>5967.5</v>
      </c>
      <c r="P7" s="26" t="s">
        <v>23</v>
      </c>
      <c r="Q7" s="26"/>
      <c r="R7" s="26"/>
      <c r="S7" s="3"/>
      <c r="T7" s="61"/>
      <c r="U7" s="26" t="s">
        <v>19</v>
      </c>
      <c r="V7" s="26" t="str">
        <f>VLOOKUP(P7,'Customer List'!B:C,2,)</f>
        <v>Chandigarh</v>
      </c>
      <c r="W7" s="62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9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60">
        <v>39819.5</v>
      </c>
      <c r="P8" s="26" t="s">
        <v>23</v>
      </c>
      <c r="Q8" s="26"/>
      <c r="R8" s="26"/>
      <c r="S8" s="3"/>
      <c r="T8" s="61"/>
      <c r="U8" s="26" t="s">
        <v>19</v>
      </c>
      <c r="V8" s="26" t="str">
        <f>VLOOKUP(P8,'Customer List'!B:C,2,)</f>
        <v>Chandigarh</v>
      </c>
      <c r="W8" s="62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9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60">
        <v>29295</v>
      </c>
      <c r="P9" s="26" t="s">
        <v>23</v>
      </c>
      <c r="Q9" s="26"/>
      <c r="R9" s="26"/>
      <c r="S9" s="3"/>
      <c r="T9" s="61"/>
      <c r="U9" s="26" t="s">
        <v>19</v>
      </c>
      <c r="V9" s="26" t="str">
        <f>VLOOKUP(P9,'Customer List'!B:C,2,)</f>
        <v>Chandigarh</v>
      </c>
      <c r="W9" s="62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9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60">
        <v>27451</v>
      </c>
      <c r="P10" s="26" t="s">
        <v>27</v>
      </c>
      <c r="Q10" s="26"/>
      <c r="R10" s="26"/>
      <c r="S10" s="3"/>
      <c r="T10" s="61"/>
      <c r="U10" s="26" t="s">
        <v>19</v>
      </c>
      <c r="V10" s="26" t="str">
        <f>VLOOKUP(P10,'Customer List'!B:C,2,)</f>
        <v>Chandigarh</v>
      </c>
      <c r="W10" s="62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9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60">
        <v>24521</v>
      </c>
      <c r="P11" s="26" t="s">
        <v>27</v>
      </c>
      <c r="Q11" s="26"/>
      <c r="R11" s="26"/>
      <c r="S11" s="3"/>
      <c r="T11" s="61" t="s">
        <v>29</v>
      </c>
      <c r="U11" s="26" t="s">
        <v>19</v>
      </c>
      <c r="V11" s="26" t="str">
        <f>VLOOKUP(P11,'Customer List'!B:C,2,)</f>
        <v>Chandigarh</v>
      </c>
      <c r="W11" s="62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9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60">
        <v>0</v>
      </c>
      <c r="P12" s="26" t="s">
        <v>31</v>
      </c>
      <c r="Q12" s="26" t="s">
        <v>637</v>
      </c>
      <c r="R12" s="26" t="s">
        <v>638</v>
      </c>
      <c r="S12" s="3"/>
      <c r="T12" s="61" t="s">
        <v>32</v>
      </c>
      <c r="U12" s="26" t="s">
        <v>19</v>
      </c>
      <c r="V12" s="26" t="str">
        <f>VLOOKUP(P12,'Customer List'!B:C,2,)</f>
        <v>Delhi</v>
      </c>
      <c r="W12" s="62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9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60">
        <v>0</v>
      </c>
      <c r="P13" s="26" t="s">
        <v>31</v>
      </c>
      <c r="Q13" s="26" t="s">
        <v>637</v>
      </c>
      <c r="R13" s="26" t="s">
        <v>638</v>
      </c>
      <c r="S13" s="3"/>
      <c r="T13" s="61" t="s">
        <v>32</v>
      </c>
      <c r="U13" s="26" t="s">
        <v>19</v>
      </c>
      <c r="V13" s="26" t="str">
        <f>VLOOKUP(P13,'Customer List'!B:C,2,)</f>
        <v>Delhi</v>
      </c>
      <c r="W13" s="62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9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60">
        <v>0</v>
      </c>
      <c r="P14" s="26" t="s">
        <v>31</v>
      </c>
      <c r="Q14" s="26" t="s">
        <v>637</v>
      </c>
      <c r="R14" s="26" t="s">
        <v>638</v>
      </c>
      <c r="S14" s="3"/>
      <c r="T14" s="61" t="s">
        <v>32</v>
      </c>
      <c r="U14" s="26" t="s">
        <v>19</v>
      </c>
      <c r="V14" s="26" t="str">
        <f>VLOOKUP(P14,'Customer List'!B:C,2,)</f>
        <v>Delhi</v>
      </c>
      <c r="W14" s="62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9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60">
        <v>0</v>
      </c>
      <c r="P15" s="26" t="s">
        <v>31</v>
      </c>
      <c r="Q15" s="26" t="s">
        <v>637</v>
      </c>
      <c r="R15" s="26" t="s">
        <v>638</v>
      </c>
      <c r="S15" s="3"/>
      <c r="T15" s="61" t="s">
        <v>32</v>
      </c>
      <c r="U15" s="26" t="s">
        <v>19</v>
      </c>
      <c r="V15" s="26" t="str">
        <f>VLOOKUP(P15,'Customer List'!B:C,2,)</f>
        <v>Delhi</v>
      </c>
      <c r="W15" s="62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9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60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61" t="s">
        <v>36</v>
      </c>
      <c r="U16" s="26" t="s">
        <v>19</v>
      </c>
      <c r="V16" s="26" t="str">
        <f>VLOOKUP(P16,'Customer List'!B:C,2,)</f>
        <v>Ghaziabad</v>
      </c>
      <c r="W16" s="62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9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60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61" t="s">
        <v>610</v>
      </c>
      <c r="U17" s="26" t="s">
        <v>19</v>
      </c>
      <c r="V17" s="26" t="str">
        <f>VLOOKUP(P17,'Customer List'!B:C,2,)</f>
        <v>Chandigarh</v>
      </c>
      <c r="W17" s="62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9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60"/>
      <c r="P18" s="26" t="s">
        <v>38</v>
      </c>
      <c r="Q18" s="26"/>
      <c r="R18" s="26"/>
      <c r="S18" s="3">
        <v>4</v>
      </c>
      <c r="T18" s="61" t="s">
        <v>3331</v>
      </c>
      <c r="U18" s="26" t="s">
        <v>19</v>
      </c>
      <c r="V18" s="26" t="str">
        <f>VLOOKUP(P18,'Customer List'!B:C,2,)</f>
        <v>Banglore</v>
      </c>
      <c r="W18" s="63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9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60"/>
      <c r="P19" s="26" t="s">
        <v>14</v>
      </c>
      <c r="Q19" s="26"/>
      <c r="R19" s="26"/>
      <c r="S19" s="3">
        <v>-20</v>
      </c>
      <c r="T19" s="61"/>
      <c r="U19" s="26" t="s">
        <v>19</v>
      </c>
      <c r="V19" s="26" t="str">
        <f>VLOOKUP(P19,'Customer List'!B:C,2,)</f>
        <v>STOCK</v>
      </c>
      <c r="W19" s="62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9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60"/>
      <c r="P20" s="26" t="s">
        <v>14</v>
      </c>
      <c r="Q20" s="26"/>
      <c r="R20" s="26"/>
      <c r="S20" s="3">
        <v>-20</v>
      </c>
      <c r="T20" s="61"/>
      <c r="U20" s="26" t="s">
        <v>19</v>
      </c>
      <c r="V20" s="26" t="str">
        <f>VLOOKUP(P20,'Customer List'!B:C,2,)</f>
        <v>STOCK</v>
      </c>
      <c r="W20" s="62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9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60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61"/>
      <c r="U21" s="26" t="s">
        <v>19</v>
      </c>
      <c r="V21" s="26" t="str">
        <f>VLOOKUP(P21,'Customer List'!B:C,2,)</f>
        <v>Delhi</v>
      </c>
      <c r="W21" s="62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9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60"/>
      <c r="P22" s="26" t="s">
        <v>14</v>
      </c>
      <c r="Q22" s="26"/>
      <c r="R22" s="26"/>
      <c r="S22" s="3">
        <v>-20</v>
      </c>
      <c r="T22" s="61"/>
      <c r="U22" s="26" t="s">
        <v>19</v>
      </c>
      <c r="V22" s="26" t="str">
        <f>VLOOKUP(P22,'Customer List'!B:C,2,)</f>
        <v>STOCK</v>
      </c>
      <c r="W22" s="62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9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60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61"/>
      <c r="U23" s="26" t="s">
        <v>19</v>
      </c>
      <c r="V23" s="26" t="str">
        <f>VLOOKUP(P23,'Customer List'!B:C,2,)</f>
        <v>Hyderabad</v>
      </c>
      <c r="W23" s="62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9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60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61"/>
      <c r="U24" s="26" t="s">
        <v>19</v>
      </c>
      <c r="V24" s="26" t="str">
        <f>VLOOKUP(P24,'Customer List'!B:C,2,)</f>
        <v>Kharagpur</v>
      </c>
      <c r="W24" s="62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9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60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61"/>
      <c r="U25" s="26" t="s">
        <v>19</v>
      </c>
      <c r="V25" s="26" t="str">
        <f>VLOOKUP(P25,'Customer List'!B:C,2,)</f>
        <v>Delhi</v>
      </c>
      <c r="W25" s="62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9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60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61"/>
      <c r="U26" s="26" t="s">
        <v>19</v>
      </c>
      <c r="V26" s="26" t="str">
        <f>VLOOKUP(P26,'Customer List'!B:C,2,)</f>
        <v>Pune</v>
      </c>
      <c r="W26" s="62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9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60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61"/>
      <c r="U27" s="26" t="s">
        <v>19</v>
      </c>
      <c r="V27" s="26" t="str">
        <f>VLOOKUP(P27,'Customer List'!B:C,2,)</f>
        <v>Chandigarh</v>
      </c>
      <c r="W27" s="62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9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60"/>
      <c r="P28" s="26" t="s">
        <v>14</v>
      </c>
      <c r="Q28" s="26"/>
      <c r="R28" s="26"/>
      <c r="S28" s="3">
        <v>4</v>
      </c>
      <c r="T28" s="61"/>
      <c r="U28" s="26" t="s">
        <v>19</v>
      </c>
      <c r="V28" s="26" t="str">
        <f>VLOOKUP(P28,'Customer List'!B:C,2,)</f>
        <v>STOCK</v>
      </c>
      <c r="W28" s="62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9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60"/>
      <c r="P29" s="26" t="s">
        <v>14</v>
      </c>
      <c r="Q29" s="26"/>
      <c r="R29" s="26"/>
      <c r="S29" s="3">
        <v>4</v>
      </c>
      <c r="T29" s="61"/>
      <c r="U29" s="26" t="s">
        <v>19</v>
      </c>
      <c r="V29" s="26" t="str">
        <f>VLOOKUP(P29,'Customer List'!B:C,2,)</f>
        <v>STOCK</v>
      </c>
      <c r="W29" s="62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9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60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61"/>
      <c r="U30" s="26" t="s">
        <v>19</v>
      </c>
      <c r="V30" s="26" t="str">
        <f>VLOOKUP(P30,'Customer List'!B:C,2,)</f>
        <v>Faridabad</v>
      </c>
      <c r="W30" s="62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9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60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61" t="s">
        <v>1128</v>
      </c>
      <c r="U31" s="26" t="s">
        <v>19</v>
      </c>
      <c r="V31" s="26" t="str">
        <f>VLOOKUP(P31,'Customer List'!B:C,2,)</f>
        <v>Punjab</v>
      </c>
      <c r="W31" s="62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9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60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61"/>
      <c r="U32" s="26" t="s">
        <v>19</v>
      </c>
      <c r="V32" s="26" t="str">
        <f>VLOOKUP(P32,'Customer List'!B:C,2,)</f>
        <v>Delhi</v>
      </c>
      <c r="W32" s="62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9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60"/>
      <c r="P33" s="26" t="s">
        <v>14</v>
      </c>
      <c r="Q33" s="26"/>
      <c r="R33" s="26"/>
      <c r="S33" s="3">
        <v>4</v>
      </c>
      <c r="T33" s="61"/>
      <c r="U33" s="26" t="s">
        <v>19</v>
      </c>
      <c r="V33" s="26" t="str">
        <f>VLOOKUP(P33,'Customer List'!B:C,2,)</f>
        <v>STOCK</v>
      </c>
      <c r="W33" s="62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9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3568</v>
      </c>
      <c r="N34" s="47">
        <v>45915</v>
      </c>
      <c r="O34" s="60">
        <v>8060</v>
      </c>
      <c r="P34" s="26" t="s">
        <v>3445</v>
      </c>
      <c r="Q34" s="26" t="s">
        <v>637</v>
      </c>
      <c r="R34" s="26" t="s">
        <v>638</v>
      </c>
      <c r="S34" s="3">
        <v>4</v>
      </c>
      <c r="T34" s="61"/>
      <c r="U34" s="26" t="s">
        <v>19</v>
      </c>
      <c r="V34" s="26" t="str">
        <f>VLOOKUP(P34,'Customer List'!B:C,2,)</f>
        <v>DELHI</v>
      </c>
      <c r="W34" s="62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9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60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61"/>
      <c r="U35" s="26" t="s">
        <v>19</v>
      </c>
      <c r="V35" s="26" t="str">
        <f>VLOOKUP(P35,'Customer List'!B:C,2,)</f>
        <v>Delhi</v>
      </c>
      <c r="W35" s="62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9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60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61"/>
      <c r="U36" s="26" t="s">
        <v>19</v>
      </c>
      <c r="V36" s="26" t="str">
        <f>VLOOKUP(P36,'Customer List'!B:C,2,)</f>
        <v>Delhi</v>
      </c>
      <c r="W36" s="62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9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60"/>
      <c r="P37" s="26" t="s">
        <v>14</v>
      </c>
      <c r="Q37" s="26"/>
      <c r="R37" s="26"/>
      <c r="S37" s="3">
        <v>4</v>
      </c>
      <c r="T37" s="61"/>
      <c r="U37" s="26" t="s">
        <v>19</v>
      </c>
      <c r="V37" s="26" t="str">
        <f>VLOOKUP(P37,'Customer List'!B:C,2,)</f>
        <v>STOCK</v>
      </c>
      <c r="W37" s="62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9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60"/>
      <c r="P38" s="26" t="s">
        <v>14</v>
      </c>
      <c r="Q38" s="26"/>
      <c r="R38" s="26"/>
      <c r="S38" s="3">
        <v>4</v>
      </c>
      <c r="T38" s="61"/>
      <c r="U38" s="26" t="s">
        <v>19</v>
      </c>
      <c r="V38" s="26" t="str">
        <f>VLOOKUP(P38,'Customer List'!B:C,2,)</f>
        <v>STOCK</v>
      </c>
      <c r="W38" s="62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9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60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61"/>
      <c r="U39" s="26" t="s">
        <v>19</v>
      </c>
      <c r="V39" s="26" t="str">
        <f>VLOOKUP(P39,'Customer List'!B:C,2,)</f>
        <v>Banglore</v>
      </c>
      <c r="W39" s="62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9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60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61" t="s">
        <v>14</v>
      </c>
      <c r="U40" s="26" t="s">
        <v>19</v>
      </c>
      <c r="V40" s="26" t="str">
        <f>VLOOKUP(P40,'Customer List'!B:C,2,)</f>
        <v>Banglore</v>
      </c>
      <c r="W40" s="62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9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60"/>
      <c r="P41" s="26" t="s">
        <v>14</v>
      </c>
      <c r="Q41" s="26"/>
      <c r="R41" s="26"/>
      <c r="S41" s="3">
        <v>4</v>
      </c>
      <c r="T41" s="61"/>
      <c r="U41" s="26" t="s">
        <v>19</v>
      </c>
      <c r="V41" s="26" t="str">
        <f>VLOOKUP(P41,'Customer List'!B:C,2,)</f>
        <v>STOCK</v>
      </c>
      <c r="W41" s="62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9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60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61"/>
      <c r="U42" s="26" t="s">
        <v>19</v>
      </c>
      <c r="V42" s="26" t="str">
        <f>VLOOKUP(P42,'Customer List'!B:C,2,)</f>
        <v>Delhi</v>
      </c>
      <c r="W42" s="62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9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60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61"/>
      <c r="U43" s="26" t="s">
        <v>19</v>
      </c>
      <c r="V43" s="26" t="str">
        <f>VLOOKUP(P43,'Customer List'!B:C,2,)</f>
        <v>Delhi</v>
      </c>
      <c r="W43" s="62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9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60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61"/>
      <c r="U44" s="26" t="s">
        <v>19</v>
      </c>
      <c r="V44" s="26" t="str">
        <f>VLOOKUP(P44,'Customer List'!B:C,2,)</f>
        <v>Delhi</v>
      </c>
      <c r="W44" s="62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9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60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61"/>
      <c r="U45" s="26" t="s">
        <v>19</v>
      </c>
      <c r="V45" s="26" t="str">
        <f>VLOOKUP(P45,'Customer List'!B:C,2,)</f>
        <v>Delhi</v>
      </c>
      <c r="W45" s="62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9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60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61"/>
      <c r="U46" s="26" t="s">
        <v>19</v>
      </c>
      <c r="V46" s="26" t="str">
        <f>VLOOKUP(P46,'Customer List'!B:C,2,)</f>
        <v>Delhi</v>
      </c>
      <c r="W46" s="62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9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60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61"/>
      <c r="U47" s="26" t="s">
        <v>19</v>
      </c>
      <c r="V47" s="26" t="str">
        <f>VLOOKUP(P47,'Customer List'!B:C,2,)</f>
        <v>Delhi</v>
      </c>
      <c r="W47" s="62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9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60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61"/>
      <c r="U48" s="26" t="s">
        <v>19</v>
      </c>
      <c r="V48" s="26" t="str">
        <f>VLOOKUP(P48,'Customer List'!B:C,2,)</f>
        <v>Delhi</v>
      </c>
      <c r="W48" s="62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9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60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61"/>
      <c r="U49" s="26" t="s">
        <v>19</v>
      </c>
      <c r="V49" s="26" t="str">
        <f>VLOOKUP(P49,'Customer List'!B:C,2,)</f>
        <v>Delhi</v>
      </c>
      <c r="W49" s="62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9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60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61"/>
      <c r="U50" s="26" t="s">
        <v>19</v>
      </c>
      <c r="V50" s="26" t="str">
        <f>VLOOKUP(P50,'Customer List'!B:C,2,)</f>
        <v>Delhi</v>
      </c>
      <c r="W50" s="62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9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60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61"/>
      <c r="U51" s="26" t="s">
        <v>19</v>
      </c>
      <c r="V51" s="26" t="str">
        <f>VLOOKUP(P51,'Customer List'!B:C,2,)</f>
        <v>Delhi</v>
      </c>
      <c r="W51" s="62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9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60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61"/>
      <c r="U52" s="26" t="s">
        <v>19</v>
      </c>
      <c r="V52" s="26" t="str">
        <f>VLOOKUP(P52,'Customer List'!B:C,2,)</f>
        <v>Delhi</v>
      </c>
      <c r="W52" s="62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9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60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61"/>
      <c r="U53" s="26" t="s">
        <v>19</v>
      </c>
      <c r="V53" s="26" t="str">
        <f>VLOOKUP(P53,'Customer List'!B:C,2,)</f>
        <v>Delhi</v>
      </c>
      <c r="W53" s="62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9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60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61"/>
      <c r="U54" s="26" t="s">
        <v>19</v>
      </c>
      <c r="V54" s="26" t="str">
        <f>VLOOKUP(P54,'Customer List'!B:C,2,)</f>
        <v>Delhi</v>
      </c>
      <c r="W54" s="62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9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60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61"/>
      <c r="U55" s="26" t="s">
        <v>19</v>
      </c>
      <c r="V55" s="26" t="str">
        <f>VLOOKUP(P55,'Customer List'!B:C,2,)</f>
        <v>Delhi</v>
      </c>
      <c r="W55" s="62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9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60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61"/>
      <c r="U56" s="26" t="s">
        <v>19</v>
      </c>
      <c r="V56" s="26" t="str">
        <f>VLOOKUP(P56,'Customer List'!B:C,2,)</f>
        <v>Delhi</v>
      </c>
      <c r="W56" s="62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9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60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61"/>
      <c r="U57" s="26" t="s">
        <v>19</v>
      </c>
      <c r="V57" s="26" t="str">
        <f>VLOOKUP(P57,'Customer List'!B:C,2,)</f>
        <v>Delhi</v>
      </c>
      <c r="W57" s="62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9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60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61"/>
      <c r="U58" s="26" t="s">
        <v>19</v>
      </c>
      <c r="V58" s="26" t="str">
        <f>VLOOKUP(P58,'Customer List'!B:C,2,)</f>
        <v>Delhi</v>
      </c>
      <c r="W58" s="62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9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60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61"/>
      <c r="U59" s="26" t="s">
        <v>19</v>
      </c>
      <c r="V59" s="26" t="str">
        <f>VLOOKUP(P59,'Customer List'!B:C,2,)</f>
        <v>Delhi</v>
      </c>
      <c r="W59" s="62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9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60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61"/>
      <c r="U60" s="26" t="s">
        <v>19</v>
      </c>
      <c r="V60" s="26" t="str">
        <f>VLOOKUP(P60,'Customer List'!B:C,2,)</f>
        <v>Faridabad</v>
      </c>
      <c r="W60" s="62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9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60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61"/>
      <c r="U61" s="26" t="s">
        <v>19</v>
      </c>
      <c r="V61" s="26" t="str">
        <f>VLOOKUP(P61,'Customer List'!B:C,2,)</f>
        <v>Delhi</v>
      </c>
      <c r="W61" s="62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9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60">
        <v>0</v>
      </c>
      <c r="P62" s="26" t="s">
        <v>841</v>
      </c>
      <c r="Q62" s="26"/>
      <c r="R62" s="26"/>
      <c r="S62" s="3">
        <v>4</v>
      </c>
      <c r="T62" s="61"/>
      <c r="U62" s="26" t="s">
        <v>19</v>
      </c>
      <c r="V62" s="26" t="str">
        <f>VLOOKUP(P62,'Customer List'!B:C,2,)</f>
        <v>Hyderabad</v>
      </c>
      <c r="W62" s="62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9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60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61"/>
      <c r="U63" s="26" t="s">
        <v>19</v>
      </c>
      <c r="V63" s="26" t="str">
        <f>VLOOKUP(P63,'Customer List'!B:C,2,)</f>
        <v>Faridabad</v>
      </c>
      <c r="W63" s="62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9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60">
        <v>8370</v>
      </c>
      <c r="P64" s="26" t="s">
        <v>776</v>
      </c>
      <c r="Q64" s="26"/>
      <c r="R64" s="26"/>
      <c r="S64" s="3">
        <v>4</v>
      </c>
      <c r="T64" s="61"/>
      <c r="U64" s="26" t="s">
        <v>19</v>
      </c>
      <c r="V64" s="26" t="str">
        <f>VLOOKUP(P64,'Customer List'!B:C,2,)</f>
        <v>Kharagpur</v>
      </c>
      <c r="W64" s="62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9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60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61"/>
      <c r="U65" s="26" t="s">
        <v>19</v>
      </c>
      <c r="V65" s="26" t="str">
        <f>VLOOKUP(P65,'Customer List'!B:C,2,)</f>
        <v>Faridabad</v>
      </c>
      <c r="W65" s="62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9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60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61"/>
      <c r="U66" s="26" t="s">
        <v>19</v>
      </c>
      <c r="V66" s="26" t="str">
        <f>VLOOKUP(P66,'Customer List'!B:C,2,)</f>
        <v>Faridabad</v>
      </c>
      <c r="W66" s="62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9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60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61"/>
      <c r="U67" s="26" t="s">
        <v>19</v>
      </c>
      <c r="V67" s="26" t="str">
        <f>VLOOKUP(P67,'Customer List'!B:C,2,)</f>
        <v>Delhi</v>
      </c>
      <c r="W67" s="62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9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60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61"/>
      <c r="U68" s="26" t="s">
        <v>19</v>
      </c>
      <c r="V68" s="26" t="str">
        <f>VLOOKUP(P68,'Customer List'!B:C,2,)</f>
        <v>Faridabad</v>
      </c>
      <c r="W68" s="62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9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60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61"/>
      <c r="U69" s="26" t="s">
        <v>19</v>
      </c>
      <c r="V69" s="26" t="str">
        <f>VLOOKUP(P69,'Customer List'!B:C,2,)</f>
        <v>Delhi</v>
      </c>
      <c r="W69" s="62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9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60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61"/>
      <c r="U70" s="26" t="s">
        <v>19</v>
      </c>
      <c r="V70" s="26" t="str">
        <f>VLOOKUP(P70,'Customer List'!B:C,2,)</f>
        <v>Faridabad</v>
      </c>
      <c r="W70" s="62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9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60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61"/>
      <c r="U71" s="26" t="s">
        <v>19</v>
      </c>
      <c r="V71" s="26" t="str">
        <f>VLOOKUP(P71,'Customer List'!B:C,2,)</f>
        <v>Faridabad</v>
      </c>
      <c r="W71" s="62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9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60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61"/>
      <c r="U72" s="26" t="s">
        <v>19</v>
      </c>
      <c r="V72" s="26" t="str">
        <f>VLOOKUP(P72,'Customer List'!B:C,2,)</f>
        <v>Delhi</v>
      </c>
      <c r="W72" s="62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9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60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61"/>
      <c r="U73" s="26" t="s">
        <v>19</v>
      </c>
      <c r="V73" s="26" t="str">
        <f>VLOOKUP(P73,'Customer List'!B:C,2,)</f>
        <v>Faridabad</v>
      </c>
      <c r="W73" s="62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9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60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61"/>
      <c r="U74" s="26" t="s">
        <v>19</v>
      </c>
      <c r="V74" s="26" t="str">
        <f>VLOOKUP(P74,'Customer List'!B:C,2,)</f>
        <v>Faridabad</v>
      </c>
      <c r="W74" s="62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9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60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61" t="s">
        <v>73</v>
      </c>
      <c r="U75" s="26" t="s">
        <v>19</v>
      </c>
      <c r="V75" s="26" t="str">
        <f>VLOOKUP(P75,'Customer List'!B:C,2,)</f>
        <v>Delhi</v>
      </c>
      <c r="W75" s="62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9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60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61"/>
      <c r="U76" s="26" t="s">
        <v>19</v>
      </c>
      <c r="V76" s="26" t="str">
        <f>VLOOKUP(P76,'Customer List'!B:C,2,)</f>
        <v>Faridabad</v>
      </c>
      <c r="W76" s="62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9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60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61"/>
      <c r="U77" s="26" t="s">
        <v>19</v>
      </c>
      <c r="V77" s="26" t="str">
        <f>VLOOKUP(P77,'Customer List'!B:C,2,)</f>
        <v>Delhi</v>
      </c>
      <c r="W77" s="62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9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60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61"/>
      <c r="U78" s="26" t="s">
        <v>19</v>
      </c>
      <c r="V78" s="26" t="str">
        <f>VLOOKUP(P78,'Customer List'!B:C,2,)</f>
        <v>Delhi</v>
      </c>
      <c r="W78" s="62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9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60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61"/>
      <c r="U79" s="26" t="s">
        <v>19</v>
      </c>
      <c r="V79" s="26" t="str">
        <f>VLOOKUP(P79,'Customer List'!B:C,2,)</f>
        <v>Delhi</v>
      </c>
      <c r="W79" s="62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9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60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61"/>
      <c r="U80" s="26" t="s">
        <v>19</v>
      </c>
      <c r="V80" s="26" t="str">
        <f>VLOOKUP(P80,'Customer List'!B:C,2,)</f>
        <v>Faridabad</v>
      </c>
      <c r="W80" s="62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9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60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61"/>
      <c r="U81" s="26" t="s">
        <v>19</v>
      </c>
      <c r="V81" s="26" t="str">
        <f>VLOOKUP(P81,'Customer List'!B:C,2,)</f>
        <v>Delhi</v>
      </c>
      <c r="W81" s="62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9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60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61"/>
      <c r="U82" s="26" t="s">
        <v>19</v>
      </c>
      <c r="V82" s="26" t="str">
        <f>VLOOKUP(P82,'Customer List'!B:C,2,)</f>
        <v>Faridabad</v>
      </c>
      <c r="W82" s="62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9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60">
        <v>8635.5</v>
      </c>
      <c r="P83" s="26" t="s">
        <v>841</v>
      </c>
      <c r="Q83" s="26"/>
      <c r="R83" s="26"/>
      <c r="S83" s="3">
        <v>4</v>
      </c>
      <c r="T83" s="61"/>
      <c r="U83" s="26" t="s">
        <v>19</v>
      </c>
      <c r="V83" s="26" t="str">
        <f>VLOOKUP(P83,'Customer List'!B:C,2,)</f>
        <v>Hyderabad</v>
      </c>
      <c r="W83" s="62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9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60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61"/>
      <c r="U84" s="26" t="s">
        <v>19</v>
      </c>
      <c r="V84" s="26" t="str">
        <f>VLOOKUP(P84,'Customer List'!B:C,2,)</f>
        <v>Faridabad</v>
      </c>
      <c r="W84" s="62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9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60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61"/>
      <c r="U85" s="26" t="s">
        <v>19</v>
      </c>
      <c r="V85" s="26" t="str">
        <f>VLOOKUP(P85,'Customer List'!B:C,2,)</f>
        <v>Faridabad</v>
      </c>
      <c r="W85" s="62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9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60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61"/>
      <c r="U86" s="26" t="s">
        <v>19</v>
      </c>
      <c r="V86" s="26" t="str">
        <f>VLOOKUP(P86,'Customer List'!B:C,2,)</f>
        <v>Faridabad</v>
      </c>
      <c r="W86" s="62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9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60">
        <v>22256.28</v>
      </c>
      <c r="P87" s="26" t="s">
        <v>277</v>
      </c>
      <c r="Q87" s="26"/>
      <c r="R87" s="26"/>
      <c r="S87" s="3">
        <v>4</v>
      </c>
      <c r="T87" s="61"/>
      <c r="U87" s="26" t="s">
        <v>19</v>
      </c>
      <c r="V87" s="26" t="str">
        <f>VLOOKUP(P87,'Customer List'!B:C,2,)</f>
        <v>Pune</v>
      </c>
      <c r="W87" s="62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9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60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61"/>
      <c r="U88" s="26" t="s">
        <v>19</v>
      </c>
      <c r="V88" s="26" t="str">
        <f>VLOOKUP(P88,'Customer List'!B:C,2,)</f>
        <v>Delhi</v>
      </c>
      <c r="W88" s="62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9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60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61"/>
      <c r="U89" s="26" t="s">
        <v>19</v>
      </c>
      <c r="V89" s="26" t="str">
        <f>VLOOKUP(P89,'Customer List'!B:C,2,)</f>
        <v>Faridabad</v>
      </c>
      <c r="W89" s="62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9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60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61"/>
      <c r="U90" s="26" t="s">
        <v>19</v>
      </c>
      <c r="V90" s="26" t="str">
        <f>VLOOKUP(P90,'Customer List'!B:C,2,)</f>
        <v>Delhi</v>
      </c>
      <c r="W90" s="62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9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60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61"/>
      <c r="U91" s="26" t="s">
        <v>19</v>
      </c>
      <c r="V91" s="26" t="str">
        <f>VLOOKUP(P91,'Customer List'!B:C,2,)</f>
        <v>Delhi</v>
      </c>
      <c r="W91" s="62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9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60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61"/>
      <c r="U92" s="26" t="s">
        <v>19</v>
      </c>
      <c r="V92" s="26" t="str">
        <f>VLOOKUP(P92,'Customer List'!B:C,2,)</f>
        <v>Faridabad</v>
      </c>
      <c r="W92" s="62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9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60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61"/>
      <c r="U93" s="26" t="s">
        <v>19</v>
      </c>
      <c r="V93" s="26" t="str">
        <f>VLOOKUP(P93,'Customer List'!B:C,2,)</f>
        <v>Delhi</v>
      </c>
      <c r="W93" s="62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9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60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61"/>
      <c r="U94" s="26" t="s">
        <v>19</v>
      </c>
      <c r="V94" s="26" t="str">
        <f>VLOOKUP(P94,'Customer List'!B:C,2,)</f>
        <v>Delhi</v>
      </c>
      <c r="W94" s="62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9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60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61"/>
      <c r="U95" s="26" t="s">
        <v>19</v>
      </c>
      <c r="V95" s="26" t="str">
        <f>VLOOKUP(P95,'Customer List'!B:C,2,)</f>
        <v>Delhi</v>
      </c>
      <c r="W95" s="62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9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60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61"/>
      <c r="U96" s="26" t="s">
        <v>19</v>
      </c>
      <c r="V96" s="26" t="str">
        <f>VLOOKUP(P96,'Customer List'!B:C,2,)</f>
        <v>Delhi</v>
      </c>
      <c r="W96" s="62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9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60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61"/>
      <c r="U97" s="26" t="s">
        <v>19</v>
      </c>
      <c r="V97" s="26" t="str">
        <f>VLOOKUP(P97,'Customer List'!B:C,2,)</f>
        <v>Delhi</v>
      </c>
      <c r="W97" s="62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9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60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61"/>
      <c r="U98" s="26" t="s">
        <v>19</v>
      </c>
      <c r="V98" s="26" t="str">
        <f>VLOOKUP(P98,'Customer List'!B:C,2,)</f>
        <v>Faridabad</v>
      </c>
      <c r="W98" s="62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9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60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61"/>
      <c r="U99" s="26" t="s">
        <v>19</v>
      </c>
      <c r="V99" s="26" t="str">
        <f>VLOOKUP(P99,'Customer List'!B:C,2,)</f>
        <v>Delhi</v>
      </c>
      <c r="W99" s="62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9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60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61"/>
      <c r="U100" s="26" t="s">
        <v>19</v>
      </c>
      <c r="V100" s="26" t="str">
        <f>VLOOKUP(P100,'Customer List'!B:C,2,)</f>
        <v>Faridabad</v>
      </c>
      <c r="W100" s="62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9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60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61"/>
      <c r="U101" s="26" t="s">
        <v>19</v>
      </c>
      <c r="V101" s="26" t="str">
        <f>VLOOKUP(P101,'Customer List'!B:C,2,)</f>
        <v>Faridabad</v>
      </c>
      <c r="W101" s="62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9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60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61"/>
      <c r="U102" s="26" t="s">
        <v>19</v>
      </c>
      <c r="V102" s="26" t="str">
        <f>VLOOKUP(P102,'Customer List'!B:C,2,)</f>
        <v>Delhi</v>
      </c>
      <c r="W102" s="62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9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60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61"/>
      <c r="U103" s="26" t="s">
        <v>19</v>
      </c>
      <c r="V103" s="26" t="str">
        <f>VLOOKUP(P103,'Customer List'!B:C,2,)</f>
        <v>Delhi</v>
      </c>
      <c r="W103" s="62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9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60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61"/>
      <c r="U104" s="26" t="s">
        <v>19</v>
      </c>
      <c r="V104" s="26" t="str">
        <f>VLOOKUP(P104,'Customer List'!B:C,2,)</f>
        <v>Faridabad</v>
      </c>
      <c r="W104" s="62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9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60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61"/>
      <c r="U105" s="26" t="s">
        <v>19</v>
      </c>
      <c r="V105" s="26" t="str">
        <f>VLOOKUP(P105,'Customer List'!B:C,2,)</f>
        <v>Delhi</v>
      </c>
      <c r="W105" s="62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9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60">
        <v>8037</v>
      </c>
      <c r="P106" s="26" t="s">
        <v>841</v>
      </c>
      <c r="Q106" s="26"/>
      <c r="R106" s="26"/>
      <c r="S106" s="3">
        <v>4</v>
      </c>
      <c r="T106" s="61"/>
      <c r="U106" s="26" t="s">
        <v>19</v>
      </c>
      <c r="V106" s="26" t="str">
        <f>VLOOKUP(P106,'Customer List'!B:C,2,)</f>
        <v>Hyderabad</v>
      </c>
      <c r="W106" s="62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9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60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61"/>
      <c r="U107" s="26" t="s">
        <v>19</v>
      </c>
      <c r="V107" s="26" t="str">
        <f>VLOOKUP(P107,'Customer List'!B:C,2,)</f>
        <v>Delhi</v>
      </c>
      <c r="W107" s="62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9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60">
        <v>15988.5</v>
      </c>
      <c r="P108" s="26" t="s">
        <v>841</v>
      </c>
      <c r="Q108" s="26"/>
      <c r="R108" s="26"/>
      <c r="S108" s="3">
        <v>4</v>
      </c>
      <c r="T108" s="61"/>
      <c r="U108" s="26" t="s">
        <v>19</v>
      </c>
      <c r="V108" s="26" t="str">
        <f>VLOOKUP(P108,'Customer List'!B:C,2,)</f>
        <v>Hyderabad</v>
      </c>
      <c r="W108" s="62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9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60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61"/>
      <c r="U109" s="26" t="s">
        <v>19</v>
      </c>
      <c r="V109" s="26" t="str">
        <f>VLOOKUP(P109,'Customer List'!B:C,2,)</f>
        <v>Delhi</v>
      </c>
      <c r="W109" s="62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9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60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61"/>
      <c r="U110" s="26" t="s">
        <v>19</v>
      </c>
      <c r="V110" s="26" t="str">
        <f>VLOOKUP(P110,'Customer List'!B:C,2,)</f>
        <v>Faridabad</v>
      </c>
      <c r="W110" s="62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9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60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61"/>
      <c r="U111" s="26" t="s">
        <v>19</v>
      </c>
      <c r="V111" s="26" t="str">
        <f>VLOOKUP(P111,'Customer List'!B:C,2,)</f>
        <v>Delhi</v>
      </c>
      <c r="W111" s="62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9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60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61"/>
      <c r="U112" s="26" t="s">
        <v>19</v>
      </c>
      <c r="V112" s="26" t="str">
        <f>VLOOKUP(P112,'Customer List'!B:C,2,)</f>
        <v>Delhi</v>
      </c>
      <c r="W112" s="62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9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60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61"/>
      <c r="U113" s="26" t="s">
        <v>19</v>
      </c>
      <c r="V113" s="26" t="str">
        <f>VLOOKUP(P113,'Customer List'!B:C,2,)</f>
        <v>Faridabad</v>
      </c>
      <c r="W113" s="62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9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60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61"/>
      <c r="U114" s="26" t="s">
        <v>19</v>
      </c>
      <c r="V114" s="26" t="str">
        <f>VLOOKUP(P114,'Customer List'!B:C,2,)</f>
        <v>Delhi</v>
      </c>
      <c r="W114" s="62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9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60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61"/>
      <c r="U115" s="26" t="s">
        <v>19</v>
      </c>
      <c r="V115" s="26" t="str">
        <f>VLOOKUP(P115,'Customer List'!B:C,2,)</f>
        <v>Delhi</v>
      </c>
      <c r="W115" s="62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9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60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61"/>
      <c r="U116" s="26" t="s">
        <v>19</v>
      </c>
      <c r="V116" s="26" t="str">
        <f>VLOOKUP(P116,'Customer List'!B:C,2,)</f>
        <v>Delhi</v>
      </c>
      <c r="W116" s="62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9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60">
        <v>23927.4</v>
      </c>
      <c r="P117" s="26" t="s">
        <v>277</v>
      </c>
      <c r="Q117" s="26"/>
      <c r="R117" s="26"/>
      <c r="S117" s="3">
        <v>4</v>
      </c>
      <c r="T117" s="61"/>
      <c r="U117" s="26" t="s">
        <v>19</v>
      </c>
      <c r="V117" s="26" t="str">
        <f>VLOOKUP(P117,'Customer List'!B:C,2,)</f>
        <v>Pune</v>
      </c>
      <c r="W117" s="62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9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60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61"/>
      <c r="U118" s="26" t="s">
        <v>19</v>
      </c>
      <c r="V118" s="26" t="str">
        <f>VLOOKUP(P118,'Customer List'!B:C,2,)</f>
        <v>Delhi</v>
      </c>
      <c r="W118" s="62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9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60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61"/>
      <c r="U119" s="26" t="s">
        <v>19</v>
      </c>
      <c r="V119" s="26" t="str">
        <f>VLOOKUP(P119,'Customer List'!B:C,2,)</f>
        <v>Faridabad</v>
      </c>
      <c r="W119" s="62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9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60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61"/>
      <c r="U120" s="26" t="s">
        <v>19</v>
      </c>
      <c r="V120" s="26" t="str">
        <f>VLOOKUP(P120,'Customer List'!B:C,2,)</f>
        <v>Delhi</v>
      </c>
      <c r="W120" s="62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9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60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61"/>
      <c r="U121" s="26" t="s">
        <v>19</v>
      </c>
      <c r="V121" s="26" t="str">
        <f>VLOOKUP(P121,'Customer List'!B:C,2,)</f>
        <v>Delhi</v>
      </c>
      <c r="W121" s="62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9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60">
        <v>8355.6</v>
      </c>
      <c r="P122" s="26" t="s">
        <v>277</v>
      </c>
      <c r="Q122" s="26"/>
      <c r="R122" s="26"/>
      <c r="S122" s="3">
        <v>4</v>
      </c>
      <c r="T122" s="61"/>
      <c r="U122" s="26" t="s">
        <v>19</v>
      </c>
      <c r="V122" s="26" t="str">
        <f>VLOOKUP(P122,'Customer List'!B:C,2,)</f>
        <v>Pune</v>
      </c>
      <c r="W122" s="62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9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60">
        <v>10848</v>
      </c>
      <c r="P123" s="26" t="s">
        <v>265</v>
      </c>
      <c r="Q123" s="26"/>
      <c r="R123" s="26"/>
      <c r="S123" s="3">
        <v>4</v>
      </c>
      <c r="T123" s="61"/>
      <c r="U123" s="26" t="s">
        <v>19</v>
      </c>
      <c r="V123" s="26" t="str">
        <f>VLOOKUP(P123,'Customer List'!B:C,2,)</f>
        <v>Banglore</v>
      </c>
      <c r="W123" s="62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9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60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61"/>
      <c r="U124" s="26" t="s">
        <v>19</v>
      </c>
      <c r="V124" s="26" t="str">
        <f>VLOOKUP(P124,'Customer List'!B:C,2,)</f>
        <v>Delhi</v>
      </c>
      <c r="W124" s="62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9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60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61"/>
      <c r="U125" s="26" t="s">
        <v>19</v>
      </c>
      <c r="V125" s="26" t="str">
        <f>VLOOKUP(P125,'Customer List'!B:C,2,)</f>
        <v>Delhi</v>
      </c>
      <c r="W125" s="62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9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60">
        <v>31682</v>
      </c>
      <c r="P126" s="26" t="s">
        <v>253</v>
      </c>
      <c r="Q126" s="26"/>
      <c r="R126" s="26"/>
      <c r="S126" s="3">
        <v>4</v>
      </c>
      <c r="T126" s="61"/>
      <c r="U126" s="26" t="s">
        <v>19</v>
      </c>
      <c r="V126" s="26" t="str">
        <f>VLOOKUP(P126,'Customer List'!B:C,2,)</f>
        <v>Gujrat</v>
      </c>
      <c r="W126" s="62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9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60">
        <v>12889.8</v>
      </c>
      <c r="P127" s="26" t="s">
        <v>92</v>
      </c>
      <c r="Q127" s="26"/>
      <c r="R127" s="26"/>
      <c r="S127" s="3">
        <v>4</v>
      </c>
      <c r="T127" s="61"/>
      <c r="U127" s="26" t="s">
        <v>19</v>
      </c>
      <c r="V127" s="26" t="str">
        <f>VLOOKUP(P127,'Customer List'!B:C,2,)</f>
        <v>Gwalior, Mp</v>
      </c>
      <c r="W127" s="62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9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60">
        <v>40796</v>
      </c>
      <c r="P128" s="26" t="s">
        <v>253</v>
      </c>
      <c r="Q128" s="26"/>
      <c r="R128" s="26"/>
      <c r="S128" s="3">
        <v>4</v>
      </c>
      <c r="T128" s="61"/>
      <c r="U128" s="26" t="s">
        <v>19</v>
      </c>
      <c r="V128" s="26" t="str">
        <f>VLOOKUP(P128,'Customer List'!B:C,2,)</f>
        <v>Gujrat</v>
      </c>
      <c r="W128" s="62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9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60">
        <v>46004</v>
      </c>
      <c r="P129" s="26" t="s">
        <v>253</v>
      </c>
      <c r="Q129" s="26"/>
      <c r="R129" s="26"/>
      <c r="S129" s="3">
        <v>4</v>
      </c>
      <c r="T129" s="61"/>
      <c r="U129" s="26" t="s">
        <v>19</v>
      </c>
      <c r="V129" s="26" t="str">
        <f>VLOOKUP(P129,'Customer List'!B:C,2,)</f>
        <v>Gujrat</v>
      </c>
      <c r="W129" s="62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9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60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61"/>
      <c r="U130" s="26" t="s">
        <v>19</v>
      </c>
      <c r="V130" s="26" t="str">
        <f>VLOOKUP(P130,'Customer List'!B:C,2,)</f>
        <v>Delhi</v>
      </c>
      <c r="W130" s="62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9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60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61"/>
      <c r="U131" s="26" t="s">
        <v>19</v>
      </c>
      <c r="V131" s="26" t="str">
        <f>VLOOKUP(P131,'Customer List'!B:C,2,)</f>
        <v>Delhi</v>
      </c>
      <c r="W131" s="62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9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60">
        <v>5812.5</v>
      </c>
      <c r="P132" s="26" t="s">
        <v>98</v>
      </c>
      <c r="Q132" s="26"/>
      <c r="R132" s="26"/>
      <c r="S132" s="3">
        <v>4</v>
      </c>
      <c r="T132" s="61"/>
      <c r="U132" s="26" t="s">
        <v>19</v>
      </c>
      <c r="V132" s="26" t="str">
        <f>VLOOKUP(P132,'Customer List'!B:C,2,)</f>
        <v>Mumbai</v>
      </c>
      <c r="W132" s="62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9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60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61"/>
      <c r="U133" s="26" t="s">
        <v>19</v>
      </c>
      <c r="V133" s="26" t="str">
        <f>VLOOKUP(P133,'Customer List'!B:C,2,)</f>
        <v>Delhi</v>
      </c>
      <c r="W133" s="62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9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60">
        <v>12260.5</v>
      </c>
      <c r="P134" s="26" t="s">
        <v>1913</v>
      </c>
      <c r="Q134" s="26"/>
      <c r="R134" s="26"/>
      <c r="S134" s="3">
        <v>4</v>
      </c>
      <c r="T134" s="61"/>
      <c r="U134" s="26" t="s">
        <v>19</v>
      </c>
      <c r="V134" s="26" t="str">
        <f>VLOOKUP(P134,'Customer List'!B:C,2,)</f>
        <v>Chandigarh</v>
      </c>
      <c r="W134" s="62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9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60">
        <v>82677</v>
      </c>
      <c r="P135" s="26" t="s">
        <v>253</v>
      </c>
      <c r="Q135" s="26"/>
      <c r="R135" s="26"/>
      <c r="S135" s="3">
        <v>4</v>
      </c>
      <c r="T135" s="61"/>
      <c r="U135" s="26" t="s">
        <v>19</v>
      </c>
      <c r="V135" s="26" t="str">
        <f>VLOOKUP(P135,'Customer List'!B:C,2,)</f>
        <v>Gujrat</v>
      </c>
      <c r="W135" s="62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4">
        <v>45807</v>
      </c>
      <c r="D136" s="64">
        <v>45818</v>
      </c>
      <c r="E136" s="11">
        <v>50.4</v>
      </c>
      <c r="F136" s="8">
        <f t="shared" si="23"/>
        <v>4435.2</v>
      </c>
      <c r="G136" s="65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4">
        <v>45818</v>
      </c>
      <c r="O136" s="66">
        <v>7812</v>
      </c>
      <c r="P136" s="27" t="s">
        <v>106</v>
      </c>
      <c r="Q136" s="27"/>
      <c r="R136" s="27"/>
      <c r="S136" s="12">
        <v>4</v>
      </c>
      <c r="T136" s="67"/>
      <c r="U136" s="27" t="s">
        <v>19</v>
      </c>
      <c r="V136" s="27" t="str">
        <f>VLOOKUP(P136,'Customer List'!B:C,2,)</f>
        <v>Chandigarh</v>
      </c>
      <c r="W136" s="68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4">
        <v>45808</v>
      </c>
      <c r="D137" s="64">
        <v>45808</v>
      </c>
      <c r="E137" s="11">
        <v>50.4</v>
      </c>
      <c r="F137" s="8">
        <f t="shared" si="23"/>
        <v>4435.2</v>
      </c>
      <c r="G137" s="65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4">
        <v>45822</v>
      </c>
      <c r="O137" s="66">
        <v>7254</v>
      </c>
      <c r="P137" s="27" t="s">
        <v>166</v>
      </c>
      <c r="Q137" s="27"/>
      <c r="R137" s="27"/>
      <c r="S137" s="12">
        <v>4</v>
      </c>
      <c r="T137" s="67"/>
      <c r="U137" s="27" t="s">
        <v>19</v>
      </c>
      <c r="V137" s="27" t="str">
        <f>VLOOKUP(P137,'Customer List'!B:C,2,)</f>
        <v>Lucknow</v>
      </c>
      <c r="W137" s="68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9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60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61"/>
      <c r="U138" s="26" t="s">
        <v>19</v>
      </c>
      <c r="V138" s="26" t="str">
        <f>VLOOKUP(P138,'Customer List'!B:C,2,)</f>
        <v>Delhi</v>
      </c>
      <c r="W138" s="62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9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60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61"/>
      <c r="U139" s="26" t="s">
        <v>19</v>
      </c>
      <c r="V139" s="26" t="str">
        <f>VLOOKUP(P139,'Customer List'!B:C,2,)</f>
        <v>Delhi</v>
      </c>
      <c r="W139" s="62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9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60">
        <v>94395</v>
      </c>
      <c r="P140" s="26" t="s">
        <v>265</v>
      </c>
      <c r="Q140" s="26"/>
      <c r="R140" s="26"/>
      <c r="S140" s="3">
        <v>4</v>
      </c>
      <c r="T140" s="61"/>
      <c r="U140" s="26" t="s">
        <v>19</v>
      </c>
      <c r="V140" s="26" t="str">
        <f>VLOOKUP(P140,'Customer List'!B:C,2,)</f>
        <v>Banglore</v>
      </c>
      <c r="W140" s="62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9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60">
        <v>15515.5</v>
      </c>
      <c r="P141" s="26" t="s">
        <v>1913</v>
      </c>
      <c r="Q141" s="26"/>
      <c r="R141" s="26"/>
      <c r="S141" s="3">
        <v>4</v>
      </c>
      <c r="T141" s="61"/>
      <c r="U141" s="26" t="s">
        <v>19</v>
      </c>
      <c r="V141" s="26" t="str">
        <f>VLOOKUP(P141,'Customer List'!B:C,2,)</f>
        <v>Chandigarh</v>
      </c>
      <c r="W141" s="62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9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60">
        <v>20754.5</v>
      </c>
      <c r="P142" s="26" t="s">
        <v>166</v>
      </c>
      <c r="Q142" s="26"/>
      <c r="R142" s="26"/>
      <c r="S142" s="3">
        <v>4</v>
      </c>
      <c r="T142" s="61"/>
      <c r="U142" s="26" t="s">
        <v>19</v>
      </c>
      <c r="V142" s="26" t="str">
        <f>VLOOKUP(P142,'Customer List'!B:C,2,)</f>
        <v>Lucknow</v>
      </c>
      <c r="W142" s="62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9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60">
        <v>25993.5</v>
      </c>
      <c r="P143" s="26" t="s">
        <v>166</v>
      </c>
      <c r="Q143" s="26"/>
      <c r="R143" s="26"/>
      <c r="S143" s="3">
        <v>4</v>
      </c>
      <c r="T143" s="61"/>
      <c r="U143" s="26" t="s">
        <v>19</v>
      </c>
      <c r="V143" s="26" t="str">
        <f>VLOOKUP(P143,'Customer List'!B:C,2,)</f>
        <v>Lucknow</v>
      </c>
      <c r="W143" s="62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9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60">
        <v>14407.25</v>
      </c>
      <c r="P144" s="26" t="s">
        <v>166</v>
      </c>
      <c r="Q144" s="26"/>
      <c r="R144" s="26"/>
      <c r="S144" s="3">
        <v>4</v>
      </c>
      <c r="T144" s="61"/>
      <c r="U144" s="26" t="s">
        <v>19</v>
      </c>
      <c r="V144" s="26" t="str">
        <f>VLOOKUP(P144,'Customer List'!B:C,2,)</f>
        <v>Lucknow</v>
      </c>
      <c r="W144" s="62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9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60">
        <v>16112.25</v>
      </c>
      <c r="P145" s="26" t="s">
        <v>92</v>
      </c>
      <c r="Q145" s="26"/>
      <c r="R145" s="26"/>
      <c r="S145" s="3">
        <v>4</v>
      </c>
      <c r="T145" s="61"/>
      <c r="U145" s="26" t="s">
        <v>19</v>
      </c>
      <c r="V145" s="26" t="str">
        <f>VLOOKUP(P145,'Customer List'!B:C,2,)</f>
        <v>Gwalior, Mp</v>
      </c>
      <c r="W145" s="62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9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60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61"/>
      <c r="U146" s="26" t="s">
        <v>19</v>
      </c>
      <c r="V146" s="26" t="str">
        <f>VLOOKUP(P146,'Customer List'!B:C,2,)</f>
        <v>Delhi</v>
      </c>
      <c r="W146" s="62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9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60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61"/>
      <c r="U147" s="26" t="s">
        <v>19</v>
      </c>
      <c r="V147" s="26" t="str">
        <f>VLOOKUP(P147,'Customer List'!B:C,2,)</f>
        <v>Delhi</v>
      </c>
      <c r="W147" s="62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9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60">
        <v>21258.25</v>
      </c>
      <c r="P148" s="26" t="s">
        <v>166</v>
      </c>
      <c r="Q148" s="26"/>
      <c r="R148" s="26"/>
      <c r="S148" s="3">
        <v>4</v>
      </c>
      <c r="T148" s="61"/>
      <c r="U148" s="26" t="s">
        <v>19</v>
      </c>
      <c r="V148" s="26" t="str">
        <f>VLOOKUP(P148,'Customer List'!B:C,2,)</f>
        <v>Lucknow</v>
      </c>
      <c r="W148" s="62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9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60">
        <v>33201</v>
      </c>
      <c r="P149" s="26" t="s">
        <v>253</v>
      </c>
      <c r="Q149" s="26"/>
      <c r="R149" s="26"/>
      <c r="S149" s="3">
        <v>4</v>
      </c>
      <c r="T149" s="61"/>
      <c r="U149" s="26" t="s">
        <v>19</v>
      </c>
      <c r="V149" s="26" t="str">
        <f>VLOOKUP(P149,'Customer List'!B:C,2,)</f>
        <v>Gujrat</v>
      </c>
      <c r="W149" s="62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9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60">
        <v>17228.25</v>
      </c>
      <c r="P150" s="26" t="s">
        <v>166</v>
      </c>
      <c r="Q150" s="26"/>
      <c r="R150" s="26"/>
      <c r="S150" s="3">
        <v>4</v>
      </c>
      <c r="T150" s="61"/>
      <c r="U150" s="26" t="s">
        <v>19</v>
      </c>
      <c r="V150" s="26" t="str">
        <f>VLOOKUP(P150,'Customer List'!B:C,2,)</f>
        <v>Lucknow</v>
      </c>
      <c r="W150" s="62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9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60">
        <v>27001</v>
      </c>
      <c r="P151" s="26" t="s">
        <v>166</v>
      </c>
      <c r="Q151" s="26"/>
      <c r="R151" s="26"/>
      <c r="S151" s="3">
        <v>4</v>
      </c>
      <c r="T151" s="61"/>
      <c r="U151" s="26" t="s">
        <v>19</v>
      </c>
      <c r="V151" s="26" t="str">
        <f>VLOOKUP(P151,'Customer List'!B:C,2,)</f>
        <v>Lucknow</v>
      </c>
      <c r="W151" s="62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9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60">
        <v>24846.5</v>
      </c>
      <c r="P152" s="26" t="s">
        <v>106</v>
      </c>
      <c r="Q152" s="26"/>
      <c r="R152" s="26"/>
      <c r="S152" s="3">
        <v>4</v>
      </c>
      <c r="T152" s="61"/>
      <c r="U152" s="26" t="s">
        <v>19</v>
      </c>
      <c r="V152" s="26" t="str">
        <f>VLOOKUP(P152,'Customer List'!B:C,2,)</f>
        <v>Chandigarh</v>
      </c>
      <c r="W152" s="62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9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60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61"/>
      <c r="U153" s="26" t="s">
        <v>19</v>
      </c>
      <c r="V153" s="26" t="str">
        <f>VLOOKUP(P153,'Customer List'!B:C,2,)</f>
        <v>Delhi</v>
      </c>
      <c r="W153" s="62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9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60">
        <v>58156</v>
      </c>
      <c r="P154" s="26" t="s">
        <v>265</v>
      </c>
      <c r="Q154" s="26"/>
      <c r="R154" s="26"/>
      <c r="S154" s="3">
        <v>4</v>
      </c>
      <c r="T154" s="61"/>
      <c r="U154" s="26" t="s">
        <v>19</v>
      </c>
      <c r="V154" s="26" t="str">
        <f>VLOOKUP(P154,'Customer List'!B:C,2,)</f>
        <v>Banglore</v>
      </c>
      <c r="W154" s="62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9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60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61" t="s">
        <v>120</v>
      </c>
      <c r="U155" s="26" t="s">
        <v>19</v>
      </c>
      <c r="V155" s="26" t="str">
        <f>VLOOKUP(P155,'Customer List'!B:C,2,)</f>
        <v>Delhi</v>
      </c>
      <c r="W155" s="62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9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60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61"/>
      <c r="U156" s="26" t="s">
        <v>19</v>
      </c>
      <c r="V156" s="26" t="str">
        <f>VLOOKUP(P156,'Customer List'!B:C,2,)</f>
        <v>Delhi</v>
      </c>
      <c r="W156" s="62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9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60">
        <v>29519.75</v>
      </c>
      <c r="P157" s="26" t="s">
        <v>166</v>
      </c>
      <c r="Q157" s="26"/>
      <c r="R157" s="26"/>
      <c r="S157" s="3">
        <v>4</v>
      </c>
      <c r="T157" s="61"/>
      <c r="U157" s="26" t="s">
        <v>19</v>
      </c>
      <c r="V157" s="26" t="str">
        <f>VLOOKUP(P157,'Customer List'!B:C,2,)</f>
        <v>Lucknow</v>
      </c>
      <c r="W157" s="62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9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60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61"/>
      <c r="U158" s="26" t="s">
        <v>19</v>
      </c>
      <c r="V158" s="26" t="str">
        <f>VLOOKUP(P158,'Customer List'!B:C,2,)</f>
        <v>Delhi</v>
      </c>
      <c r="W158" s="62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9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60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61"/>
      <c r="U159" s="26" t="s">
        <v>19</v>
      </c>
      <c r="V159" s="26" t="str">
        <f>VLOOKUP(P159,'Customer List'!B:C,2,)</f>
        <v>Delhi</v>
      </c>
      <c r="W159" s="62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9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60">
        <v>34960.25</v>
      </c>
      <c r="P160" s="26" t="s">
        <v>166</v>
      </c>
      <c r="Q160" s="26"/>
      <c r="R160" s="26"/>
      <c r="S160" s="3">
        <v>4</v>
      </c>
      <c r="T160" s="61"/>
      <c r="U160" s="26" t="s">
        <v>19</v>
      </c>
      <c r="V160" s="26" t="str">
        <f>VLOOKUP(P160,'Customer List'!B:C,2,)</f>
        <v>Lucknow</v>
      </c>
      <c r="W160" s="62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9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60">
        <v>48391</v>
      </c>
      <c r="P161" s="26" t="s">
        <v>106</v>
      </c>
      <c r="Q161" s="26"/>
      <c r="R161" s="26"/>
      <c r="S161" s="3">
        <v>4</v>
      </c>
      <c r="T161" s="61"/>
      <c r="U161" s="26" t="s">
        <v>19</v>
      </c>
      <c r="V161" s="26" t="str">
        <f>VLOOKUP(P161,'Customer List'!B:C,2,)</f>
        <v>Chandigarh</v>
      </c>
      <c r="W161" s="62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9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60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61"/>
      <c r="U162" s="26" t="s">
        <v>19</v>
      </c>
      <c r="V162" s="26" t="str">
        <f>VLOOKUP(P162,'Customer List'!B:C,2,)</f>
        <v>Delhi</v>
      </c>
      <c r="W162" s="62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9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60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61"/>
      <c r="U163" s="26" t="s">
        <v>19</v>
      </c>
      <c r="V163" s="26" t="str">
        <f>VLOOKUP(P163,'Customer List'!B:C,2,)</f>
        <v>Delhi</v>
      </c>
      <c r="W163" s="62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9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60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61"/>
      <c r="U164" s="26" t="s">
        <v>19</v>
      </c>
      <c r="V164" s="26" t="str">
        <f>VLOOKUP(P164,'Customer List'!B:C,2,)</f>
        <v>Delhi</v>
      </c>
      <c r="W164" s="62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9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60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61"/>
      <c r="U165" s="26" t="s">
        <v>19</v>
      </c>
      <c r="V165" s="26" t="str">
        <f>VLOOKUP(P165,'Customer List'!B:C,2,)</f>
        <v>Delhi</v>
      </c>
      <c r="W165" s="62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9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60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61"/>
      <c r="U166" s="26" t="s">
        <v>19</v>
      </c>
      <c r="V166" s="26" t="str">
        <f>VLOOKUP(P166,'Customer List'!B:C,2,)</f>
        <v>Delhi</v>
      </c>
      <c r="W166" s="62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9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60">
        <v>83545</v>
      </c>
      <c r="P167" s="26" t="s">
        <v>253</v>
      </c>
      <c r="Q167" s="26"/>
      <c r="R167" s="26"/>
      <c r="S167" s="3">
        <v>4</v>
      </c>
      <c r="T167" s="61"/>
      <c r="U167" s="26" t="s">
        <v>19</v>
      </c>
      <c r="V167" s="26" t="str">
        <f>VLOOKUP(P167,'Customer List'!B:C,2,)</f>
        <v>Gujrat</v>
      </c>
      <c r="W167" s="62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9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60">
        <v>11284</v>
      </c>
      <c r="P168" s="26" t="s">
        <v>166</v>
      </c>
      <c r="Q168" s="26"/>
      <c r="R168" s="26"/>
      <c r="S168" s="3">
        <v>4</v>
      </c>
      <c r="T168" s="61"/>
      <c r="U168" s="26" t="s">
        <v>19</v>
      </c>
      <c r="V168" s="26" t="str">
        <f>VLOOKUP(P168,'Customer List'!B:C,2,)</f>
        <v>Lucknow</v>
      </c>
      <c r="W168" s="62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9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60">
        <v>40145</v>
      </c>
      <c r="P169" s="26" t="s">
        <v>106</v>
      </c>
      <c r="Q169" s="26"/>
      <c r="R169" s="26"/>
      <c r="S169" s="3">
        <v>4</v>
      </c>
      <c r="T169" s="61"/>
      <c r="U169" s="26" t="s">
        <v>19</v>
      </c>
      <c r="V169" s="26" t="str">
        <f>VLOOKUP(P169,'Customer List'!B:C,2,)</f>
        <v>Chandigarh</v>
      </c>
      <c r="W169" s="62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9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60">
        <v>46546.5</v>
      </c>
      <c r="P170" s="26" t="s">
        <v>106</v>
      </c>
      <c r="Q170" s="26"/>
      <c r="R170" s="26"/>
      <c r="S170" s="3">
        <v>4</v>
      </c>
      <c r="T170" s="61"/>
      <c r="U170" s="26" t="s">
        <v>19</v>
      </c>
      <c r="V170" s="26" t="str">
        <f>VLOOKUP(P170,'Customer List'!B:C,2,)</f>
        <v>Chandigarh</v>
      </c>
      <c r="W170" s="62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9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60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61"/>
      <c r="U171" s="26" t="s">
        <v>19</v>
      </c>
      <c r="V171" s="26" t="str">
        <f>VLOOKUP(P171,'Customer List'!B:C,2,)</f>
        <v>Delhi</v>
      </c>
      <c r="W171" s="62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9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60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61"/>
      <c r="U172" s="26" t="s">
        <v>19</v>
      </c>
      <c r="V172" s="26" t="str">
        <f>VLOOKUP(P172,'Customer List'!B:C,2,)</f>
        <v>Delhi</v>
      </c>
      <c r="W172" s="62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9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60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61"/>
      <c r="U173" s="26" t="s">
        <v>19</v>
      </c>
      <c r="V173" s="26" t="str">
        <f>VLOOKUP(P173,'Customer List'!B:C,2,)</f>
        <v>Faridabad</v>
      </c>
      <c r="W173" s="62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9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60">
        <v>21560.5</v>
      </c>
      <c r="P174" s="26" t="s">
        <v>166</v>
      </c>
      <c r="Q174" s="26"/>
      <c r="R174" s="26"/>
      <c r="S174" s="3">
        <v>4</v>
      </c>
      <c r="T174" s="61"/>
      <c r="U174" s="26" t="s">
        <v>19</v>
      </c>
      <c r="V174" s="26" t="str">
        <f>VLOOKUP(P174,'Customer List'!B:C,2,)</f>
        <v>Lucknow</v>
      </c>
      <c r="W174" s="62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9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60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61"/>
      <c r="U175" s="26" t="s">
        <v>19</v>
      </c>
      <c r="V175" s="26" t="str">
        <f>VLOOKUP(P175,'Customer List'!B:C,2,)</f>
        <v>Delhi</v>
      </c>
      <c r="W175" s="62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9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60">
        <v>3487.5</v>
      </c>
      <c r="P176" s="26" t="s">
        <v>128</v>
      </c>
      <c r="Q176" s="26"/>
      <c r="R176" s="26"/>
      <c r="S176" s="3">
        <v>4</v>
      </c>
      <c r="T176" s="61"/>
      <c r="U176" s="26" t="s">
        <v>19</v>
      </c>
      <c r="V176" s="26" t="str">
        <f>VLOOKUP(P176,'Customer List'!B:C,2,)</f>
        <v>Dehradoon</v>
      </c>
      <c r="W176" s="62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9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60">
        <v>9874.7999999999993</v>
      </c>
      <c r="P177" s="26" t="s">
        <v>277</v>
      </c>
      <c r="Q177" s="26"/>
      <c r="R177" s="26"/>
      <c r="S177" s="3">
        <v>4</v>
      </c>
      <c r="T177" s="61"/>
      <c r="U177" s="26" t="s">
        <v>19</v>
      </c>
      <c r="V177" s="26" t="str">
        <f>VLOOKUP(P177,'Customer List'!B:C,2,)</f>
        <v>Pune</v>
      </c>
      <c r="W177" s="62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9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60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61"/>
      <c r="U178" s="26" t="s">
        <v>19</v>
      </c>
      <c r="V178" s="26" t="str">
        <f>VLOOKUP(P178,'Customer List'!B:C,2,)</f>
        <v>Delhi</v>
      </c>
      <c r="W178" s="62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9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60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61"/>
      <c r="U179" s="26" t="s">
        <v>19</v>
      </c>
      <c r="V179" s="26" t="str">
        <f>VLOOKUP(P179,'Customer List'!B:C,2,)</f>
        <v>Delhi</v>
      </c>
      <c r="W179" s="62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9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60">
        <v>10958.5</v>
      </c>
      <c r="P180" s="26" t="s">
        <v>1913</v>
      </c>
      <c r="Q180" s="26"/>
      <c r="R180" s="26"/>
      <c r="S180" s="3">
        <v>4</v>
      </c>
      <c r="T180" s="61"/>
      <c r="U180" s="26" t="s">
        <v>19</v>
      </c>
      <c r="V180" s="26" t="str">
        <f>VLOOKUP(P180,'Customer List'!B:C,2,)</f>
        <v>Chandigarh</v>
      </c>
      <c r="W180" s="62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9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60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61"/>
      <c r="U181" s="26" t="s">
        <v>19</v>
      </c>
      <c r="V181" s="26" t="str">
        <f>VLOOKUP(P181,'Customer List'!B:C,2,)</f>
        <v>Delhi</v>
      </c>
      <c r="W181" s="62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9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60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61"/>
      <c r="U182" s="26" t="s">
        <v>19</v>
      </c>
      <c r="V182" s="26" t="str">
        <f>VLOOKUP(P182,'Customer List'!B:C,2,)</f>
        <v>Faridabad</v>
      </c>
      <c r="W182" s="62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9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60">
        <v>36347.5</v>
      </c>
      <c r="P183" s="26" t="s">
        <v>653</v>
      </c>
      <c r="Q183" s="26"/>
      <c r="R183" s="26"/>
      <c r="S183" s="3">
        <v>-20</v>
      </c>
      <c r="T183" s="61"/>
      <c r="U183" s="26" t="s">
        <v>19</v>
      </c>
      <c r="V183" s="26" t="str">
        <f>VLOOKUP(P183,'Customer List'!B:C,2,)</f>
        <v>Ropar</v>
      </c>
      <c r="W183" s="62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9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60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61" t="s">
        <v>859</v>
      </c>
      <c r="U184" s="26" t="s">
        <v>19</v>
      </c>
      <c r="V184" s="26" t="str">
        <f>VLOOKUP(P184,'Customer List'!B:C,2,)</f>
        <v>Delhi</v>
      </c>
      <c r="W184" s="62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9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60">
        <v>10346.25</v>
      </c>
      <c r="P185" s="26" t="s">
        <v>134</v>
      </c>
      <c r="Q185" s="26"/>
      <c r="R185" s="26"/>
      <c r="S185" s="3">
        <v>4</v>
      </c>
      <c r="T185" s="61"/>
      <c r="U185" s="26" t="s">
        <v>19</v>
      </c>
      <c r="V185" s="26" t="str">
        <f>VLOOKUP(P185,'Customer List'!B:C,2,)</f>
        <v>Hyderabad</v>
      </c>
      <c r="W185" s="62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9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60">
        <v>56314.6</v>
      </c>
      <c r="P186" s="26" t="s">
        <v>166</v>
      </c>
      <c r="Q186" s="26"/>
      <c r="R186" s="26"/>
      <c r="S186" s="3">
        <v>4</v>
      </c>
      <c r="T186" s="61"/>
      <c r="U186" s="26" t="s">
        <v>19</v>
      </c>
      <c r="V186" s="26" t="str">
        <f>VLOOKUP(P186,'Customer List'!B:C,2,)</f>
        <v>Lucknow</v>
      </c>
      <c r="W186" s="62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9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60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61"/>
      <c r="U187" s="26" t="s">
        <v>19</v>
      </c>
      <c r="V187" s="26" t="str">
        <f>VLOOKUP(P187,'Customer List'!B:C,2,)</f>
        <v>Faridabad</v>
      </c>
      <c r="W187" s="62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9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60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61"/>
      <c r="U188" s="26" t="s">
        <v>19</v>
      </c>
      <c r="V188" s="26" t="str">
        <f>VLOOKUP(P188,'Customer List'!B:C,2,)</f>
        <v>Faridabad</v>
      </c>
      <c r="W188" s="62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9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60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61"/>
      <c r="U189" s="26" t="s">
        <v>19</v>
      </c>
      <c r="V189" s="26" t="str">
        <f>VLOOKUP(P189,'Customer List'!B:C,2,)</f>
        <v>Faridabad</v>
      </c>
      <c r="W189" s="62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9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60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61"/>
      <c r="U190" s="26" t="s">
        <v>19</v>
      </c>
      <c r="V190" s="26" t="str">
        <f>VLOOKUP(P190,'Customer List'!B:C,2,)</f>
        <v>Faridabad</v>
      </c>
      <c r="W190" s="62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9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60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61"/>
      <c r="U191" s="26" t="s">
        <v>19</v>
      </c>
      <c r="V191" s="26" t="str">
        <f>VLOOKUP(P191,'Customer List'!B:C,2,)</f>
        <v>Faridabad</v>
      </c>
      <c r="W191" s="62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9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60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61"/>
      <c r="U192" s="26" t="s">
        <v>19</v>
      </c>
      <c r="V192" s="26" t="str">
        <f>VLOOKUP(P192,'Customer List'!B:C,2,)</f>
        <v>Faridabad</v>
      </c>
      <c r="W192" s="62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9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60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61"/>
      <c r="U193" s="26" t="s">
        <v>19</v>
      </c>
      <c r="V193" s="26" t="str">
        <f>VLOOKUP(P193,'Customer List'!B:C,2,)</f>
        <v>Faridabad</v>
      </c>
      <c r="W193" s="62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9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60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61"/>
      <c r="U194" s="26" t="s">
        <v>19</v>
      </c>
      <c r="V194" s="26" t="str">
        <f>VLOOKUP(P194,'Customer List'!B:C,2,)</f>
        <v>Faridabad</v>
      </c>
      <c r="W194" s="62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9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60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61"/>
      <c r="U195" s="26" t="s">
        <v>19</v>
      </c>
      <c r="V195" s="26" t="str">
        <f>VLOOKUP(P195,'Customer List'!B:C,2,)</f>
        <v>Faridabad</v>
      </c>
      <c r="W195" s="62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9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60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61"/>
      <c r="U196" s="26" t="s">
        <v>19</v>
      </c>
      <c r="V196" s="26" t="str">
        <f>VLOOKUP(P196,'Customer List'!B:C,2,)</f>
        <v>Faridabad</v>
      </c>
      <c r="W196" s="62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9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60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61"/>
      <c r="U197" s="26" t="s">
        <v>19</v>
      </c>
      <c r="V197" s="26" t="str">
        <f>VLOOKUP(P197,'Customer List'!B:C,2,)</f>
        <v>Faridabad</v>
      </c>
      <c r="W197" s="62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9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60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61"/>
      <c r="U198" s="26" t="s">
        <v>19</v>
      </c>
      <c r="V198" s="26" t="str">
        <f>VLOOKUP(P198,'Customer List'!B:C,2,)</f>
        <v>Faridabad</v>
      </c>
      <c r="W198" s="62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9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60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61"/>
      <c r="U199" s="26" t="s">
        <v>19</v>
      </c>
      <c r="V199" s="26" t="str">
        <f>VLOOKUP(P199,'Customer List'!B:C,2,)</f>
        <v>Faridabad</v>
      </c>
      <c r="W199" s="62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9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60">
        <v>34960.25</v>
      </c>
      <c r="P200" s="26" t="s">
        <v>166</v>
      </c>
      <c r="Q200" s="26"/>
      <c r="R200" s="26"/>
      <c r="S200" s="3">
        <v>-20</v>
      </c>
      <c r="T200" s="61"/>
      <c r="U200" s="26" t="s">
        <v>19</v>
      </c>
      <c r="V200" s="26" t="str">
        <f>VLOOKUP(P200,'Customer List'!B:C,2,)</f>
        <v>Lucknow</v>
      </c>
      <c r="W200" s="62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9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60">
        <v>339605</v>
      </c>
      <c r="P201" s="26" t="s">
        <v>166</v>
      </c>
      <c r="Q201" s="26"/>
      <c r="R201" s="26"/>
      <c r="S201" s="3">
        <v>-20</v>
      </c>
      <c r="T201" s="61"/>
      <c r="U201" s="26" t="s">
        <v>19</v>
      </c>
      <c r="V201" s="26" t="str">
        <f>VLOOKUP(P201,'Customer List'!B:C,2,)</f>
        <v>Lucknow</v>
      </c>
      <c r="W201" s="62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9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60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61"/>
      <c r="U202" s="26" t="s">
        <v>19</v>
      </c>
      <c r="V202" s="26" t="str">
        <f>VLOOKUP(P202,'Customer List'!B:C,2,)</f>
        <v>Delhi</v>
      </c>
      <c r="W202" s="62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9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60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61"/>
      <c r="U203" s="26" t="s">
        <v>19</v>
      </c>
      <c r="V203" s="26" t="str">
        <f>VLOOKUP(P203,'Customer List'!B:C,2,)</f>
        <v>Delhi</v>
      </c>
      <c r="W203" s="62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9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60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61"/>
      <c r="U204" s="26" t="s">
        <v>19</v>
      </c>
      <c r="V204" s="26" t="str">
        <f>VLOOKUP(P204,'Customer List'!B:C,2,)</f>
        <v>Delhi</v>
      </c>
      <c r="W204" s="62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9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60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61"/>
      <c r="U205" s="26" t="s">
        <v>19</v>
      </c>
      <c r="V205" s="26" t="str">
        <f>VLOOKUP(P205,'Customer List'!B:C,2,)</f>
        <v>Delhi</v>
      </c>
      <c r="W205" s="62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9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60">
        <v>48626.6</v>
      </c>
      <c r="P206" s="26" t="s">
        <v>166</v>
      </c>
      <c r="Q206" s="26"/>
      <c r="R206" s="26"/>
      <c r="S206" s="3">
        <v>4</v>
      </c>
      <c r="T206" s="61"/>
      <c r="U206" s="26" t="s">
        <v>19</v>
      </c>
      <c r="V206" s="26" t="str">
        <f>VLOOKUP(P206,'Customer List'!B:C,2,)</f>
        <v>Lucknow</v>
      </c>
      <c r="W206" s="62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9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60">
        <v>200925</v>
      </c>
      <c r="P207" s="26" t="s">
        <v>150</v>
      </c>
      <c r="Q207" s="26"/>
      <c r="R207" s="26"/>
      <c r="S207" s="3">
        <v>4</v>
      </c>
      <c r="T207" s="61"/>
      <c r="U207" s="26" t="s">
        <v>19</v>
      </c>
      <c r="V207" s="26" t="str">
        <f>VLOOKUP(P207,'Customer List'!B:C,2,)</f>
        <v>Banglore</v>
      </c>
      <c r="W207" s="62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9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60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61"/>
      <c r="U208" s="26" t="s">
        <v>19</v>
      </c>
      <c r="V208" s="26" t="str">
        <f>VLOOKUP(P208,'Customer List'!B:C,2,)</f>
        <v>Delhi</v>
      </c>
      <c r="W208" s="62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9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60">
        <v>10936.8</v>
      </c>
      <c r="P209" s="26" t="s">
        <v>92</v>
      </c>
      <c r="Q209" s="26"/>
      <c r="R209" s="26"/>
      <c r="S209" s="3">
        <v>4</v>
      </c>
      <c r="T209" s="61"/>
      <c r="U209" s="26" t="s">
        <v>19</v>
      </c>
      <c r="V209" s="26" t="str">
        <f>VLOOKUP(P209,'Customer List'!B:C,2,)</f>
        <v>Gwalior, Mp</v>
      </c>
      <c r="W209" s="62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9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60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61"/>
      <c r="U210" s="26" t="s">
        <v>19</v>
      </c>
      <c r="V210" s="26" t="str">
        <f>VLOOKUP(P210,'Customer List'!B:C,2,)</f>
        <v>Noida</v>
      </c>
      <c r="W210" s="62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9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60">
        <v>26908</v>
      </c>
      <c r="P211" s="26" t="s">
        <v>27</v>
      </c>
      <c r="Q211" s="26"/>
      <c r="R211" s="26"/>
      <c r="S211" s="3">
        <v>4</v>
      </c>
      <c r="T211" s="61"/>
      <c r="U211" s="26" t="s">
        <v>19</v>
      </c>
      <c r="V211" s="26" t="str">
        <f>VLOOKUP(P211,'Customer List'!B:C,2,)</f>
        <v>Chandigarh</v>
      </c>
      <c r="W211" s="62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9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60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61"/>
      <c r="U212" s="26" t="s">
        <v>19</v>
      </c>
      <c r="V212" s="26" t="str">
        <f>VLOOKUP(P212,'Customer List'!B:C,2,)</f>
        <v>Noida</v>
      </c>
      <c r="W212" s="62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9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60">
        <v>35045</v>
      </c>
      <c r="P213" s="26" t="s">
        <v>27</v>
      </c>
      <c r="Q213" s="26"/>
      <c r="R213" s="26"/>
      <c r="S213" s="3">
        <v>4</v>
      </c>
      <c r="T213" s="61"/>
      <c r="U213" s="26" t="s">
        <v>19</v>
      </c>
      <c r="V213" s="26" t="str">
        <f>VLOOKUP(P213,'Customer List'!B:C,2,)</f>
        <v>Chandigarh</v>
      </c>
      <c r="W213" s="62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9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60">
        <v>29620.5</v>
      </c>
      <c r="P214" s="26" t="s">
        <v>1913</v>
      </c>
      <c r="Q214" s="26"/>
      <c r="R214" s="26"/>
      <c r="S214" s="3">
        <v>4</v>
      </c>
      <c r="T214" s="61"/>
      <c r="U214" s="26" t="s">
        <v>19</v>
      </c>
      <c r="V214" s="26" t="str">
        <f>VLOOKUP(P214,'Customer List'!B:C,2,)</f>
        <v>Chandigarh</v>
      </c>
      <c r="W214" s="62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9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60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61"/>
      <c r="U215" s="26" t="s">
        <v>19</v>
      </c>
      <c r="V215" s="26" t="str">
        <f>VLOOKUP(P215,'Customer List'!B:C,2,)</f>
        <v>Faridabad</v>
      </c>
      <c r="W215" s="62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9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60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61" t="s">
        <v>163</v>
      </c>
      <c r="U216" s="26" t="s">
        <v>19</v>
      </c>
      <c r="V216" s="26" t="str">
        <f>VLOOKUP(P216,'Customer List'!B:C,2,)</f>
        <v>Delhi</v>
      </c>
      <c r="W216" s="62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9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60">
        <v>30752</v>
      </c>
      <c r="P217" s="26" t="s">
        <v>166</v>
      </c>
      <c r="Q217" s="26"/>
      <c r="R217" s="26"/>
      <c r="S217" s="3">
        <v>4</v>
      </c>
      <c r="T217" s="61"/>
      <c r="U217" s="26" t="s">
        <v>19</v>
      </c>
      <c r="V217" s="26" t="str">
        <f>VLOOKUP(P217,'Customer List'!B:C,2,)</f>
        <v>Lucknow</v>
      </c>
      <c r="W217" s="62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9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60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61"/>
      <c r="U218" s="26" t="s">
        <v>19</v>
      </c>
      <c r="V218" s="26" t="str">
        <f>VLOOKUP(P218,'Customer List'!B:C,2,)</f>
        <v>Bhopal</v>
      </c>
      <c r="W218" s="62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9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60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61" t="s">
        <v>163</v>
      </c>
      <c r="U219" s="26" t="s">
        <v>19</v>
      </c>
      <c r="V219" s="26" t="str">
        <f>VLOOKUP(P219,'Customer List'!B:C,2,)</f>
        <v>Delhi</v>
      </c>
      <c r="W219" s="62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9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60">
        <v>11865</v>
      </c>
      <c r="P220" s="26" t="s">
        <v>173</v>
      </c>
      <c r="Q220" s="26"/>
      <c r="R220" s="26"/>
      <c r="S220" s="3">
        <v>4</v>
      </c>
      <c r="T220" s="61"/>
      <c r="U220" s="26" t="s">
        <v>19</v>
      </c>
      <c r="V220" s="26" t="str">
        <f>VLOOKUP(P220,'Customer List'!B:C,2,)</f>
        <v>Kolkata</v>
      </c>
      <c r="W220" s="62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9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60">
        <v>29462.400000000001</v>
      </c>
      <c r="P221" s="26" t="s">
        <v>176</v>
      </c>
      <c r="Q221" s="26"/>
      <c r="R221" s="26"/>
      <c r="S221" s="3">
        <v>4</v>
      </c>
      <c r="T221" s="61"/>
      <c r="U221" s="26" t="s">
        <v>19</v>
      </c>
      <c r="V221" s="26" t="str">
        <f>VLOOKUP(P221,'Customer List'!B:C,2,)</f>
        <v>Banglore</v>
      </c>
      <c r="W221" s="62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9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60">
        <v>47318.400000000001</v>
      </c>
      <c r="P222" s="26" t="s">
        <v>176</v>
      </c>
      <c r="Q222" s="26"/>
      <c r="R222" s="26"/>
      <c r="S222" s="3">
        <v>4</v>
      </c>
      <c r="T222" s="61"/>
      <c r="U222" s="26" t="s">
        <v>19</v>
      </c>
      <c r="V222" s="26" t="str">
        <f>VLOOKUP(P222,'Customer List'!B:C,2,)</f>
        <v>Banglore</v>
      </c>
      <c r="W222" s="62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9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60">
        <v>44193.599999999999</v>
      </c>
      <c r="P223" s="26" t="s">
        <v>176</v>
      </c>
      <c r="Q223" s="26"/>
      <c r="R223" s="26"/>
      <c r="S223" s="3">
        <v>4</v>
      </c>
      <c r="T223" s="61"/>
      <c r="U223" s="26" t="s">
        <v>19</v>
      </c>
      <c r="V223" s="26" t="str">
        <f>VLOOKUP(P223,'Customer List'!B:C,2,)</f>
        <v>Banglore</v>
      </c>
      <c r="W223" s="62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9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60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61"/>
      <c r="U224" s="26" t="s">
        <v>19</v>
      </c>
      <c r="V224" s="26" t="str">
        <f>VLOOKUP(P224,'Customer List'!B:C,2,)</f>
        <v>Faridabad</v>
      </c>
      <c r="W224" s="62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9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60">
        <v>86444</v>
      </c>
      <c r="P225" s="26" t="s">
        <v>184</v>
      </c>
      <c r="Q225" s="26"/>
      <c r="R225" s="26"/>
      <c r="S225" s="3">
        <v>4</v>
      </c>
      <c r="T225" s="61"/>
      <c r="U225" s="26" t="s">
        <v>19</v>
      </c>
      <c r="V225" s="26" t="str">
        <f>VLOOKUP(P225,'Customer List'!B:C,2,)</f>
        <v>Mumbai</v>
      </c>
      <c r="W225" s="62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9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60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61"/>
      <c r="U226" s="26" t="s">
        <v>19</v>
      </c>
      <c r="V226" s="26" t="str">
        <f>VLOOKUP(P226,'Customer List'!B:C,2,)</f>
        <v>Faridabad</v>
      </c>
      <c r="W226" s="62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9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60">
        <v>32587.200000000001</v>
      </c>
      <c r="P227" s="26" t="s">
        <v>176</v>
      </c>
      <c r="Q227" s="26"/>
      <c r="R227" s="26"/>
      <c r="S227" s="3">
        <v>4</v>
      </c>
      <c r="T227" s="61"/>
      <c r="U227" s="26" t="s">
        <v>19</v>
      </c>
      <c r="V227" s="26" t="str">
        <f>VLOOKUP(P227,'Customer List'!B:C,2,)</f>
        <v>Banglore</v>
      </c>
      <c r="W227" s="62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9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60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61"/>
      <c r="U228" s="26" t="s">
        <v>19</v>
      </c>
      <c r="V228" s="26" t="str">
        <f>VLOOKUP(P228,'Customer List'!B:C,2,)</f>
        <v>Faridabad</v>
      </c>
      <c r="W228" s="62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9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60">
        <v>25556.400000000001</v>
      </c>
      <c r="P229" s="26" t="s">
        <v>188</v>
      </c>
      <c r="Q229" s="26"/>
      <c r="R229" s="26"/>
      <c r="S229" s="3">
        <v>4</v>
      </c>
      <c r="T229" s="61"/>
      <c r="U229" s="26" t="s">
        <v>19</v>
      </c>
      <c r="V229" s="26" t="str">
        <f>VLOOKUP(P229,'Customer List'!B:C,2,)</f>
        <v>Kolkata</v>
      </c>
      <c r="W229" s="62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9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60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61"/>
      <c r="U230" s="26" t="s">
        <v>19</v>
      </c>
      <c r="V230" s="26" t="str">
        <f>VLOOKUP(P230,'Customer List'!B:C,2,)</f>
        <v>Faridabad</v>
      </c>
      <c r="W230" s="62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9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60">
        <v>14322</v>
      </c>
      <c r="P231" s="26" t="s">
        <v>192</v>
      </c>
      <c r="Q231" s="26"/>
      <c r="R231" s="26"/>
      <c r="S231" s="3">
        <v>4</v>
      </c>
      <c r="T231" s="61"/>
      <c r="U231" s="26" t="s">
        <v>19</v>
      </c>
      <c r="V231" s="26" t="str">
        <f>VLOOKUP(P231,'Customer List'!B:C,2,)</f>
        <v>Chandigarh</v>
      </c>
      <c r="W231" s="62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9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60">
        <v>29574</v>
      </c>
      <c r="P232" s="26" t="s">
        <v>176</v>
      </c>
      <c r="Q232" s="26"/>
      <c r="R232" s="26"/>
      <c r="S232" s="3">
        <v>4</v>
      </c>
      <c r="T232" s="61"/>
      <c r="U232" s="26" t="s">
        <v>19</v>
      </c>
      <c r="V232" s="26" t="str">
        <f>VLOOKUP(P232,'Customer List'!B:C,2,)</f>
        <v>Banglore</v>
      </c>
      <c r="W232" s="62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9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60">
        <v>15345</v>
      </c>
      <c r="P233" s="26" t="s">
        <v>195</v>
      </c>
      <c r="Q233" s="26"/>
      <c r="R233" s="26"/>
      <c r="S233" s="3">
        <v>4</v>
      </c>
      <c r="T233" s="61"/>
      <c r="U233" s="26" t="s">
        <v>19</v>
      </c>
      <c r="V233" s="26" t="str">
        <f>VLOOKUP(P233,'Customer List'!B:C,2,)</f>
        <v>Kanpur</v>
      </c>
      <c r="W233" s="62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9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60">
        <v>29295</v>
      </c>
      <c r="P234" s="26" t="s">
        <v>195</v>
      </c>
      <c r="Q234" s="26"/>
      <c r="R234" s="26"/>
      <c r="S234" s="3">
        <v>4</v>
      </c>
      <c r="T234" s="61"/>
      <c r="U234" s="26" t="s">
        <v>19</v>
      </c>
      <c r="V234" s="26" t="str">
        <f>VLOOKUP(P234,'Customer List'!B:C,2,)</f>
        <v>Kanpur</v>
      </c>
      <c r="W234" s="62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9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60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61"/>
      <c r="U235" s="26" t="s">
        <v>19</v>
      </c>
      <c r="V235" s="26" t="str">
        <f>VLOOKUP(P235,'Customer List'!B:C,2,)</f>
        <v>Faridabad</v>
      </c>
      <c r="W235" s="62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9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60">
        <v>7812</v>
      </c>
      <c r="P236" s="26" t="s">
        <v>192</v>
      </c>
      <c r="Q236" s="26"/>
      <c r="R236" s="26"/>
      <c r="S236" s="3">
        <v>4</v>
      </c>
      <c r="T236" s="61"/>
      <c r="U236" s="26" t="s">
        <v>19</v>
      </c>
      <c r="V236" s="26" t="str">
        <f>VLOOKUP(P236,'Customer List'!B:C,2,)</f>
        <v>Chandigarh</v>
      </c>
      <c r="W236" s="62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9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60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61"/>
      <c r="U237" s="26" t="s">
        <v>19</v>
      </c>
      <c r="V237" s="26" t="str">
        <f>VLOOKUP(P237,'Customer List'!B:C,2,)</f>
        <v>Faridabad</v>
      </c>
      <c r="W237" s="62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9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60">
        <v>62310</v>
      </c>
      <c r="P238" s="26" t="s">
        <v>188</v>
      </c>
      <c r="Q238" s="26"/>
      <c r="R238" s="26"/>
      <c r="S238" s="3">
        <v>4</v>
      </c>
      <c r="T238" s="61"/>
      <c r="U238" s="26" t="s">
        <v>19</v>
      </c>
      <c r="V238" s="26" t="str">
        <f>VLOOKUP(P238,'Customer List'!B:C,2,)</f>
        <v>Kolkata</v>
      </c>
      <c r="W238" s="62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9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60">
        <v>28644</v>
      </c>
      <c r="P239" s="26" t="s">
        <v>192</v>
      </c>
      <c r="Q239" s="26"/>
      <c r="R239" s="26"/>
      <c r="S239" s="3">
        <v>4</v>
      </c>
      <c r="T239" s="61"/>
      <c r="U239" s="26" t="s">
        <v>19</v>
      </c>
      <c r="V239" s="26" t="str">
        <f>VLOOKUP(P239,'Customer List'!B:C,2,)</f>
        <v>Chandigarh</v>
      </c>
      <c r="W239" s="62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9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60">
        <v>29574</v>
      </c>
      <c r="P240" s="26" t="s">
        <v>188</v>
      </c>
      <c r="Q240" s="26"/>
      <c r="R240" s="26"/>
      <c r="S240" s="3">
        <v>4</v>
      </c>
      <c r="T240" s="61"/>
      <c r="U240" s="26" t="s">
        <v>19</v>
      </c>
      <c r="V240" s="26" t="str">
        <f>VLOOKUP(P240,'Customer List'!B:C,2,)</f>
        <v>Kolkata</v>
      </c>
      <c r="W240" s="62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9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60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61"/>
      <c r="U241" s="26" t="s">
        <v>19</v>
      </c>
      <c r="V241" s="26" t="str">
        <f>VLOOKUP(P241,'Customer List'!B:C,2,)</f>
        <v>Faridabad</v>
      </c>
      <c r="W241" s="62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9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60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61"/>
      <c r="U242" s="26" t="s">
        <v>19</v>
      </c>
      <c r="V242" s="26" t="str">
        <f>VLOOKUP(P242,'Customer List'!B:C,2,)</f>
        <v>Faridabad</v>
      </c>
      <c r="W242" s="62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9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60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61"/>
      <c r="U243" s="26" t="s">
        <v>19</v>
      </c>
      <c r="V243" s="26" t="str">
        <f>VLOOKUP(P243,'Customer List'!B:C,2,)</f>
        <v>Faridabad</v>
      </c>
      <c r="W243" s="62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9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60">
        <v>60760</v>
      </c>
      <c r="P244" s="26" t="s">
        <v>1900</v>
      </c>
      <c r="Q244" s="26"/>
      <c r="R244" s="26"/>
      <c r="S244" s="3">
        <v>4</v>
      </c>
      <c r="T244" s="61"/>
      <c r="U244" s="26" t="s">
        <v>19</v>
      </c>
      <c r="V244" s="26" t="str">
        <f>VLOOKUP(P244,'Customer List'!B:C,2,)</f>
        <v>Banglore</v>
      </c>
      <c r="W244" s="62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9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60">
        <v>30211.05</v>
      </c>
      <c r="P245" s="26" t="s">
        <v>207</v>
      </c>
      <c r="Q245" s="26"/>
      <c r="R245" s="26"/>
      <c r="S245" s="3">
        <v>4</v>
      </c>
      <c r="T245" s="61"/>
      <c r="U245" s="26" t="s">
        <v>19</v>
      </c>
      <c r="V245" s="26" t="str">
        <f>VLOOKUP(P245,'Customer List'!B:C,2,)</f>
        <v>Hyderabad</v>
      </c>
      <c r="W245" s="62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9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60">
        <v>32475.599999999999</v>
      </c>
      <c r="P246" s="26" t="s">
        <v>188</v>
      </c>
      <c r="Q246" s="26"/>
      <c r="R246" s="26"/>
      <c r="S246" s="3">
        <v>4</v>
      </c>
      <c r="T246" s="61"/>
      <c r="U246" s="26" t="s">
        <v>19</v>
      </c>
      <c r="V246" s="26" t="str">
        <f>VLOOKUP(P246,'Customer List'!B:C,2,)</f>
        <v>Kolkata</v>
      </c>
      <c r="W246" s="62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9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60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61"/>
      <c r="U247" s="26" t="s">
        <v>19</v>
      </c>
      <c r="V247" s="26" t="str">
        <f>VLOOKUP(P247,'Customer List'!B:C,2,)</f>
        <v>Delhi</v>
      </c>
      <c r="W247" s="62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9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60">
        <v>34960.25</v>
      </c>
      <c r="P248" s="26" t="s">
        <v>212</v>
      </c>
      <c r="Q248" s="26"/>
      <c r="R248" s="26"/>
      <c r="S248" s="3">
        <v>4</v>
      </c>
      <c r="T248" s="61"/>
      <c r="U248" s="26" t="s">
        <v>19</v>
      </c>
      <c r="V248" s="26" t="str">
        <f>VLOOKUP(P248,'Customer List'!B:C,2,)</f>
        <v>Banglore</v>
      </c>
      <c r="W248" s="62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9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60">
        <v>46648.800000000003</v>
      </c>
      <c r="P249" s="26" t="s">
        <v>176</v>
      </c>
      <c r="Q249" s="26"/>
      <c r="R249" s="26"/>
      <c r="S249" s="3">
        <v>4</v>
      </c>
      <c r="T249" s="61"/>
      <c r="U249" s="26" t="s">
        <v>19</v>
      </c>
      <c r="V249" s="26" t="str">
        <f>VLOOKUP(P249,'Customer List'!B:C,2,)</f>
        <v>Banglore</v>
      </c>
      <c r="W249" s="62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9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60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61"/>
      <c r="U250" s="26" t="s">
        <v>19</v>
      </c>
      <c r="V250" s="26" t="str">
        <f>VLOOKUP(P250,'Customer List'!B:C,2,)</f>
        <v>Faridabad</v>
      </c>
      <c r="W250" s="62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9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60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61"/>
      <c r="U251" s="26" t="s">
        <v>19</v>
      </c>
      <c r="V251" s="26" t="str">
        <f>VLOOKUP(P251,'Customer List'!B:C,2,)</f>
        <v>Delhi</v>
      </c>
      <c r="W251" s="62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9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60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61"/>
      <c r="U252" s="26" t="s">
        <v>19</v>
      </c>
      <c r="V252" s="26" t="str">
        <f>VLOOKUP(P252,'Customer List'!B:C,2,)</f>
        <v>Delhi</v>
      </c>
      <c r="W252" s="62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9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60">
        <v>38725.199999999997</v>
      </c>
      <c r="P253" s="26" t="s">
        <v>176</v>
      </c>
      <c r="Q253" s="26"/>
      <c r="R253" s="26"/>
      <c r="S253" s="3">
        <v>4</v>
      </c>
      <c r="T253" s="61"/>
      <c r="U253" s="26" t="s">
        <v>19</v>
      </c>
      <c r="V253" s="26" t="str">
        <f>VLOOKUP(P253,'Customer List'!B:C,2,)</f>
        <v>Banglore</v>
      </c>
      <c r="W253" s="62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9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60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61"/>
      <c r="U254" s="26" t="s">
        <v>19</v>
      </c>
      <c r="V254" s="26" t="str">
        <f>VLOOKUP(P254,'Customer List'!B:C,2,)</f>
        <v>Faridabad</v>
      </c>
      <c r="W254" s="62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9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60">
        <v>36270</v>
      </c>
      <c r="P255" s="26" t="s">
        <v>188</v>
      </c>
      <c r="Q255" s="26"/>
      <c r="R255" s="26"/>
      <c r="S255" s="3">
        <v>4</v>
      </c>
      <c r="T255" s="61"/>
      <c r="U255" s="26" t="s">
        <v>19</v>
      </c>
      <c r="V255" s="26" t="str">
        <f>VLOOKUP(P255,'Customer List'!B:C,2,)</f>
        <v>Kolkata</v>
      </c>
      <c r="W255" s="62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9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60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61"/>
      <c r="U256" s="26" t="s">
        <v>19</v>
      </c>
      <c r="V256" s="26" t="str">
        <f>VLOOKUP(P256,'Customer List'!B:C,2,)</f>
        <v>Faridabad</v>
      </c>
      <c r="W256" s="62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9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60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61" t="s">
        <v>220</v>
      </c>
      <c r="U257" s="26" t="s">
        <v>19</v>
      </c>
      <c r="V257" s="26" t="str">
        <f>VLOOKUP(P257,'Customer List'!B:C,2,)</f>
        <v>Delhi</v>
      </c>
      <c r="W257" s="62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9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60">
        <v>13702</v>
      </c>
      <c r="P258" s="26" t="s">
        <v>212</v>
      </c>
      <c r="Q258" s="26"/>
      <c r="R258" s="26"/>
      <c r="S258" s="3">
        <v>4</v>
      </c>
      <c r="T258" s="61"/>
      <c r="U258" s="26" t="s">
        <v>19</v>
      </c>
      <c r="V258" s="26" t="str">
        <f>VLOOKUP(P258,'Customer List'!B:C,2,)</f>
        <v>Banglore</v>
      </c>
      <c r="W258" s="62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9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60">
        <v>28123.599999999999</v>
      </c>
      <c r="P259" s="26" t="s">
        <v>188</v>
      </c>
      <c r="Q259" s="26"/>
      <c r="R259" s="26"/>
      <c r="S259" s="3">
        <v>4</v>
      </c>
      <c r="T259" s="61"/>
      <c r="U259" s="26" t="s">
        <v>19</v>
      </c>
      <c r="V259" s="26" t="str">
        <f>VLOOKUP(P259,'Customer List'!B:C,2,)</f>
        <v>Kolkata</v>
      </c>
      <c r="W259" s="62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9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60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61" t="s">
        <v>859</v>
      </c>
      <c r="U260" s="26" t="s">
        <v>19</v>
      </c>
      <c r="V260" s="26" t="str">
        <f>VLOOKUP(P260,'Customer List'!B:C,2,)</f>
        <v>Delhi</v>
      </c>
      <c r="W260" s="62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9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60">
        <v>41447</v>
      </c>
      <c r="P261" s="26" t="s">
        <v>23</v>
      </c>
      <c r="Q261" s="26"/>
      <c r="R261" s="26"/>
      <c r="S261" s="3">
        <v>4</v>
      </c>
      <c r="T261" s="61"/>
      <c r="U261" s="26" t="s">
        <v>19</v>
      </c>
      <c r="V261" s="26" t="str">
        <f>VLOOKUP(P261,'Customer List'!B:C,2,)</f>
        <v>Chandigarh</v>
      </c>
      <c r="W261" s="62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9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60">
        <v>34069</v>
      </c>
      <c r="P262" s="26" t="s">
        <v>225</v>
      </c>
      <c r="Q262" s="26"/>
      <c r="R262" s="26"/>
      <c r="S262" s="3">
        <v>4</v>
      </c>
      <c r="T262" s="61"/>
      <c r="U262" s="26" t="s">
        <v>19</v>
      </c>
      <c r="V262" s="26" t="str">
        <f>VLOOKUP(P262,'Customer List'!B:C,2,)</f>
        <v>Punjab</v>
      </c>
      <c r="W262" s="62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9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60">
        <v>13702</v>
      </c>
      <c r="P263" s="26" t="s">
        <v>212</v>
      </c>
      <c r="Q263" s="26"/>
      <c r="R263" s="26"/>
      <c r="S263" s="3">
        <v>4</v>
      </c>
      <c r="T263" s="61"/>
      <c r="U263" s="26" t="s">
        <v>19</v>
      </c>
      <c r="V263" s="26" t="str">
        <f>VLOOKUP(P263,'Customer List'!B:C,2,)</f>
        <v>Banglore</v>
      </c>
      <c r="W263" s="62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9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60">
        <v>13702</v>
      </c>
      <c r="P264" s="26" t="s">
        <v>212</v>
      </c>
      <c r="Q264" s="26"/>
      <c r="R264" s="26"/>
      <c r="S264" s="3">
        <v>4</v>
      </c>
      <c r="T264" s="61"/>
      <c r="U264" s="26" t="s">
        <v>19</v>
      </c>
      <c r="V264" s="26" t="str">
        <f>VLOOKUP(P264,'Customer List'!B:C,2,)</f>
        <v>Banglore</v>
      </c>
      <c r="W264" s="62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9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60">
        <v>10780.25</v>
      </c>
      <c r="P265" s="26" t="s">
        <v>212</v>
      </c>
      <c r="Q265" s="26"/>
      <c r="R265" s="26"/>
      <c r="S265" s="3">
        <v>4</v>
      </c>
      <c r="T265" s="61"/>
      <c r="U265" s="26" t="s">
        <v>19</v>
      </c>
      <c r="V265" s="26" t="str">
        <f>VLOOKUP(P265,'Customer List'!B:C,2,)</f>
        <v>Banglore</v>
      </c>
      <c r="W265" s="62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9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60">
        <v>33751.25</v>
      </c>
      <c r="P266" s="26" t="s">
        <v>212</v>
      </c>
      <c r="Q266" s="26"/>
      <c r="R266" s="26"/>
      <c r="S266" s="3">
        <v>4</v>
      </c>
      <c r="T266" s="61"/>
      <c r="U266" s="26" t="s">
        <v>19</v>
      </c>
      <c r="V266" s="26" t="str">
        <f>VLOOKUP(P266,'Customer List'!B:C,2,)</f>
        <v>Banglore</v>
      </c>
      <c r="W266" s="62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9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60">
        <v>16127.56</v>
      </c>
      <c r="P267" s="26" t="s">
        <v>229</v>
      </c>
      <c r="Q267" s="26"/>
      <c r="R267" s="26"/>
      <c r="S267" s="3">
        <v>4</v>
      </c>
      <c r="T267" s="61"/>
      <c r="U267" s="26" t="s">
        <v>19</v>
      </c>
      <c r="V267" s="26" t="str">
        <f>VLOOKUP(P267,'Customer List'!B:C,2,)</f>
        <v>Kolkata</v>
      </c>
      <c r="W267" s="62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9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60">
        <v>20754.5</v>
      </c>
      <c r="P268" s="26" t="s">
        <v>212</v>
      </c>
      <c r="Q268" s="26"/>
      <c r="R268" s="26"/>
      <c r="S268" s="3">
        <v>4</v>
      </c>
      <c r="T268" s="61"/>
      <c r="U268" s="26" t="s">
        <v>19</v>
      </c>
      <c r="V268" s="26" t="str">
        <f>VLOOKUP(P268,'Customer List'!B:C,2,)</f>
        <v>Banglore</v>
      </c>
      <c r="W268" s="62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9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60">
        <v>4410</v>
      </c>
      <c r="P269" s="26" t="s">
        <v>173</v>
      </c>
      <c r="Q269" s="26"/>
      <c r="R269" s="26"/>
      <c r="S269" s="3">
        <v>4</v>
      </c>
      <c r="T269" s="61"/>
      <c r="U269" s="26" t="s">
        <v>19</v>
      </c>
      <c r="V269" s="26" t="str">
        <f>VLOOKUP(P269,'Customer List'!B:C,2,)</f>
        <v>Kolkata</v>
      </c>
      <c r="W269" s="62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9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60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61"/>
      <c r="U270" s="26" t="s">
        <v>19</v>
      </c>
      <c r="V270" s="26" t="str">
        <f>VLOOKUP(P270,'Customer List'!B:C,2,)</f>
        <v>Faridabad</v>
      </c>
      <c r="W270" s="62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9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60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61"/>
      <c r="U271" s="26" t="s">
        <v>19</v>
      </c>
      <c r="V271" s="26" t="str">
        <f>VLOOKUP(P271,'Customer List'!B:C,2,)</f>
        <v>Faridabad</v>
      </c>
      <c r="W271" s="62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9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60">
        <v>59039.5</v>
      </c>
      <c r="P272" s="26" t="s">
        <v>212</v>
      </c>
      <c r="Q272" s="26"/>
      <c r="R272" s="26"/>
      <c r="S272" s="3">
        <v>4</v>
      </c>
      <c r="T272" s="61"/>
      <c r="U272" s="26" t="s">
        <v>19</v>
      </c>
      <c r="V272" s="26" t="str">
        <f>VLOOKUP(P272,'Customer List'!B:C,2,)</f>
        <v>Banglore</v>
      </c>
      <c r="W272" s="62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9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60">
        <v>71610</v>
      </c>
      <c r="P273" s="26" t="s">
        <v>225</v>
      </c>
      <c r="Q273" s="26"/>
      <c r="R273" s="26"/>
      <c r="S273" s="3">
        <v>4</v>
      </c>
      <c r="T273" s="61"/>
      <c r="U273" s="26" t="s">
        <v>19</v>
      </c>
      <c r="V273" s="26" t="str">
        <f>VLOOKUP(P273,'Customer List'!B:C,2,)</f>
        <v>Punjab</v>
      </c>
      <c r="W273" s="62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9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60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61" t="s">
        <v>163</v>
      </c>
      <c r="U274" s="26" t="s">
        <v>19</v>
      </c>
      <c r="V274" s="26" t="str">
        <f>VLOOKUP(P274,'Customer List'!B:C,2,)</f>
        <v>Delhi</v>
      </c>
      <c r="W274" s="62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9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60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61" t="s">
        <v>163</v>
      </c>
      <c r="U275" s="26" t="s">
        <v>19</v>
      </c>
      <c r="V275" s="26" t="str">
        <f>VLOOKUP(P275,'Customer List'!B:C,2,)</f>
        <v>Delhi</v>
      </c>
      <c r="W275" s="62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9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60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61" t="s">
        <v>163</v>
      </c>
      <c r="U276" s="26" t="s">
        <v>19</v>
      </c>
      <c r="V276" s="26" t="str">
        <f>VLOOKUP(P276,'Customer List'!B:C,2,)</f>
        <v>Delhi</v>
      </c>
      <c r="W276" s="62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9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60">
        <v>54141.5</v>
      </c>
      <c r="P277" s="26" t="s">
        <v>237</v>
      </c>
      <c r="Q277" s="26"/>
      <c r="R277" s="26"/>
      <c r="S277" s="3">
        <v>-20</v>
      </c>
      <c r="T277" s="61"/>
      <c r="U277" s="26" t="s">
        <v>19</v>
      </c>
      <c r="V277" s="26" t="str">
        <f>VLOOKUP(P277,'Customer List'!B:C,2,)</f>
        <v>Jammu</v>
      </c>
      <c r="W277" s="62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9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60">
        <v>10175.75</v>
      </c>
      <c r="P278" s="26" t="s">
        <v>212</v>
      </c>
      <c r="Q278" s="26"/>
      <c r="R278" s="26"/>
      <c r="S278" s="3">
        <v>4</v>
      </c>
      <c r="T278" s="61"/>
      <c r="U278" s="26" t="s">
        <v>19</v>
      </c>
      <c r="V278" s="26" t="str">
        <f>VLOOKUP(P278,'Customer List'!B:C,2,)</f>
        <v>Banglore</v>
      </c>
      <c r="W278" s="62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9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60">
        <v>23071.75</v>
      </c>
      <c r="P279" s="26" t="s">
        <v>212</v>
      </c>
      <c r="Q279" s="26"/>
      <c r="R279" s="26"/>
      <c r="S279" s="3">
        <v>4</v>
      </c>
      <c r="T279" s="61"/>
      <c r="U279" s="26" t="s">
        <v>19</v>
      </c>
      <c r="V279" s="26" t="str">
        <f>VLOOKUP(P279,'Customer List'!B:C,2,)</f>
        <v>Banglore</v>
      </c>
      <c r="W279" s="62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9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60"/>
      <c r="P280" s="26" t="s">
        <v>2031</v>
      </c>
      <c r="Q280" s="26"/>
      <c r="R280" s="26"/>
      <c r="S280" s="3">
        <v>4</v>
      </c>
      <c r="T280" s="61" t="s">
        <v>1195</v>
      </c>
      <c r="U280" s="26" t="s">
        <v>19</v>
      </c>
      <c r="V280" s="26" t="str">
        <f>VLOOKUP(P280,'Customer List'!B:C,2,)</f>
        <v>STOCK</v>
      </c>
      <c r="W280" s="62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9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60"/>
      <c r="P281" s="26" t="s">
        <v>2031</v>
      </c>
      <c r="Q281" s="26"/>
      <c r="R281" s="26"/>
      <c r="S281" s="3">
        <v>4</v>
      </c>
      <c r="T281" s="61" t="s">
        <v>1195</v>
      </c>
      <c r="U281" s="26" t="s">
        <v>19</v>
      </c>
      <c r="V281" s="26" t="str">
        <f>VLOOKUP(P281,'Customer List'!B:C,2,)</f>
        <v>STOCK</v>
      </c>
      <c r="W281" s="62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9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60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61"/>
      <c r="U282" s="26" t="s">
        <v>19</v>
      </c>
      <c r="V282" s="26" t="str">
        <f>VLOOKUP(P282,'Customer List'!B:C,2,)</f>
        <v>Noida</v>
      </c>
      <c r="W282" s="62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9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60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61"/>
      <c r="U283" s="26" t="s">
        <v>19</v>
      </c>
      <c r="V283" s="26" t="str">
        <f>VLOOKUP(P283,'Customer List'!B:C,2,)</f>
        <v>Mumbai</v>
      </c>
      <c r="W283" s="62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9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60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61"/>
      <c r="U284" s="26" t="s">
        <v>19</v>
      </c>
      <c r="V284" s="26" t="str">
        <f>VLOOKUP(P284,'Customer List'!B:C,2,)</f>
        <v>Mumbai</v>
      </c>
      <c r="W284" s="62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9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60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61"/>
      <c r="U285" s="26" t="s">
        <v>19</v>
      </c>
      <c r="V285" s="26" t="str">
        <f>VLOOKUP(P285,'Customer List'!B:C,2,)</f>
        <v>Mumbai</v>
      </c>
      <c r="W285" s="62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9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60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61"/>
      <c r="U286" s="26" t="s">
        <v>19</v>
      </c>
      <c r="V286" s="26" t="str">
        <f>VLOOKUP(P286,'Customer List'!B:C,2,)</f>
        <v>Mumbai</v>
      </c>
      <c r="W286" s="62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9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60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61"/>
      <c r="U287" s="26" t="s">
        <v>19</v>
      </c>
      <c r="V287" s="26" t="str">
        <f>VLOOKUP(P287,'Customer List'!B:C,2,)</f>
        <v>Mumbai</v>
      </c>
      <c r="W287" s="62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9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60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61"/>
      <c r="U288" s="26" t="s">
        <v>19</v>
      </c>
      <c r="V288" s="26" t="str">
        <f>VLOOKUP(P288,'Customer List'!B:C,2,)</f>
        <v>Mumbai</v>
      </c>
      <c r="W288" s="62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9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60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61"/>
      <c r="U289" s="26" t="s">
        <v>19</v>
      </c>
      <c r="V289" s="26" t="str">
        <f>VLOOKUP(P289,'Customer List'!B:C,2,)</f>
        <v>Mumbai</v>
      </c>
      <c r="W289" s="62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9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60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61"/>
      <c r="U290" s="26" t="s">
        <v>19</v>
      </c>
      <c r="V290" s="26" t="str">
        <f>VLOOKUP(P290,'Customer List'!B:C,2,)</f>
        <v>Mumbai</v>
      </c>
      <c r="W290" s="62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9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60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61"/>
      <c r="U291" s="26" t="s">
        <v>19</v>
      </c>
      <c r="V291" s="26" t="str">
        <f>VLOOKUP(P291,'Customer List'!B:C,2,)</f>
        <v>Mumbai</v>
      </c>
      <c r="W291" s="62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9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60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61"/>
      <c r="U292" s="26" t="s">
        <v>19</v>
      </c>
      <c r="V292" s="26" t="str">
        <f>VLOOKUP(P292,'Customer List'!B:C,2,)</f>
        <v>Mumbai</v>
      </c>
      <c r="W292" s="62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9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60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61"/>
      <c r="U293" s="26" t="s">
        <v>19</v>
      </c>
      <c r="V293" s="26" t="str">
        <f>VLOOKUP(P293,'Customer List'!B:C,2,)</f>
        <v>Mumbai</v>
      </c>
      <c r="W293" s="62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9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60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61"/>
      <c r="U294" s="26" t="s">
        <v>19</v>
      </c>
      <c r="V294" s="26" t="str">
        <f>VLOOKUP(P294,'Customer List'!B:C,2,)</f>
        <v>Mumbai</v>
      </c>
      <c r="W294" s="62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9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60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61"/>
      <c r="U295" s="26" t="s">
        <v>19</v>
      </c>
      <c r="V295" s="26" t="str">
        <f>VLOOKUP(P295,'Customer List'!B:C,2,)</f>
        <v>Mumbai</v>
      </c>
      <c r="W295" s="62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9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60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61"/>
      <c r="U296" s="26" t="s">
        <v>19</v>
      </c>
      <c r="V296" s="26" t="str">
        <f>VLOOKUP(P296,'Customer List'!B:C,2,)</f>
        <v>Mumbai</v>
      </c>
      <c r="W296" s="62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9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60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61" t="s">
        <v>163</v>
      </c>
      <c r="U297" s="26" t="s">
        <v>19</v>
      </c>
      <c r="V297" s="26" t="str">
        <f>VLOOKUP(P297,'Customer List'!B:C,2,)</f>
        <v>Delhi</v>
      </c>
      <c r="W297" s="62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9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60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61"/>
      <c r="U298" s="26" t="s">
        <v>19</v>
      </c>
      <c r="V298" s="26" t="str">
        <f>VLOOKUP(P298,'Customer List'!B:C,2,)</f>
        <v>Mumbai</v>
      </c>
      <c r="W298" s="62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9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60"/>
      <c r="P299" s="26" t="s">
        <v>2031</v>
      </c>
      <c r="Q299" s="26"/>
      <c r="R299" s="26"/>
      <c r="S299" s="3">
        <v>4</v>
      </c>
      <c r="T299" s="61" t="s">
        <v>1195</v>
      </c>
      <c r="U299" s="26" t="s">
        <v>19</v>
      </c>
      <c r="V299" s="26" t="str">
        <f>VLOOKUP(P299,'Customer List'!B:C,2,)</f>
        <v>STOCK</v>
      </c>
      <c r="W299" s="62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9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60">
        <v>42818.75</v>
      </c>
      <c r="P300" s="26" t="s">
        <v>212</v>
      </c>
      <c r="Q300" s="26"/>
      <c r="R300" s="26"/>
      <c r="S300" s="3">
        <v>4</v>
      </c>
      <c r="T300" s="61"/>
      <c r="U300" s="26" t="s">
        <v>19</v>
      </c>
      <c r="V300" s="26" t="str">
        <f>VLOOKUP(P300,'Customer List'!B:C,2,)</f>
        <v>Banglore</v>
      </c>
      <c r="W300" s="62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9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60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61"/>
      <c r="U301" s="26" t="s">
        <v>19</v>
      </c>
      <c r="V301" s="26" t="str">
        <f>VLOOKUP(P301,'Customer List'!B:C,2,)</f>
        <v>Chandigarh</v>
      </c>
      <c r="W301" s="62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9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60">
        <v>46655</v>
      </c>
      <c r="P302" s="26" t="s">
        <v>253</v>
      </c>
      <c r="Q302" s="26"/>
      <c r="R302" s="26"/>
      <c r="S302" s="3">
        <v>4</v>
      </c>
      <c r="T302" s="61"/>
      <c r="U302" s="26" t="s">
        <v>19</v>
      </c>
      <c r="V302" s="26" t="str">
        <f>VLOOKUP(P302,'Customer List'!B:C,2,)</f>
        <v>Gujrat</v>
      </c>
      <c r="W302" s="62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9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60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61" t="s">
        <v>817</v>
      </c>
      <c r="U303" s="26" t="s">
        <v>19</v>
      </c>
      <c r="V303" s="26" t="str">
        <f>VLOOKUP(P303,'Customer List'!B:C,2,)</f>
        <v>Delhi</v>
      </c>
      <c r="W303" s="62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9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60">
        <v>46655</v>
      </c>
      <c r="P304" s="26" t="s">
        <v>253</v>
      </c>
      <c r="Q304" s="26"/>
      <c r="R304" s="26"/>
      <c r="S304" s="3">
        <v>4</v>
      </c>
      <c r="T304" s="61"/>
      <c r="U304" s="26" t="s">
        <v>19</v>
      </c>
      <c r="V304" s="26" t="str">
        <f>VLOOKUP(P304,'Customer List'!B:C,2,)</f>
        <v>Gujrat</v>
      </c>
      <c r="W304" s="62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9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60">
        <v>61411</v>
      </c>
      <c r="P305" s="26" t="s">
        <v>253</v>
      </c>
      <c r="Q305" s="26"/>
      <c r="R305" s="26"/>
      <c r="S305" s="3">
        <v>4</v>
      </c>
      <c r="T305" s="61"/>
      <c r="U305" s="26" t="s">
        <v>19</v>
      </c>
      <c r="V305" s="26" t="str">
        <f>VLOOKUP(P305,'Customer List'!B:C,2,)</f>
        <v>Gujrat</v>
      </c>
      <c r="W305" s="62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9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60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61"/>
      <c r="U306" s="26" t="s">
        <v>19</v>
      </c>
      <c r="V306" s="26" t="str">
        <f>VLOOKUP(P306,'Customer List'!B:C,2,)</f>
        <v>Chandigarh</v>
      </c>
      <c r="W306" s="62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9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60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61" t="s">
        <v>817</v>
      </c>
      <c r="U307" s="26" t="s">
        <v>19</v>
      </c>
      <c r="V307" s="26" t="str">
        <f>VLOOKUP(P307,'Customer List'!B:C,2,)</f>
        <v>Delhi</v>
      </c>
      <c r="W307" s="62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9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60">
        <v>59892</v>
      </c>
      <c r="P308" s="26" t="s">
        <v>253</v>
      </c>
      <c r="Q308" s="26"/>
      <c r="R308" s="26"/>
      <c r="S308" s="3">
        <v>4</v>
      </c>
      <c r="T308" s="61"/>
      <c r="U308" s="26" t="s">
        <v>19</v>
      </c>
      <c r="V308" s="26" t="str">
        <f>VLOOKUP(P308,'Customer List'!B:C,2,)</f>
        <v>Gujrat</v>
      </c>
      <c r="W308" s="62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9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60">
        <v>77686</v>
      </c>
      <c r="P309" s="26" t="s">
        <v>253</v>
      </c>
      <c r="Q309" s="26"/>
      <c r="R309" s="26"/>
      <c r="S309" s="3">
        <v>4</v>
      </c>
      <c r="T309" s="61"/>
      <c r="U309" s="26" t="s">
        <v>19</v>
      </c>
      <c r="V309" s="26" t="str">
        <f>VLOOKUP(P309,'Customer List'!B:C,2,)</f>
        <v>Gujrat</v>
      </c>
      <c r="W309" s="62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9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60">
        <v>58156</v>
      </c>
      <c r="P310" s="26" t="s">
        <v>253</v>
      </c>
      <c r="Q310" s="26"/>
      <c r="R310" s="26"/>
      <c r="S310" s="3">
        <v>4</v>
      </c>
      <c r="T310" s="61"/>
      <c r="U310" s="26" t="s">
        <v>19</v>
      </c>
      <c r="V310" s="26" t="str">
        <f>VLOOKUP(P310,'Customer List'!B:C,2,)</f>
        <v>Gujrat</v>
      </c>
      <c r="W310" s="62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9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60">
        <v>45787</v>
      </c>
      <c r="P311" s="26" t="s">
        <v>253</v>
      </c>
      <c r="Q311" s="26"/>
      <c r="R311" s="26"/>
      <c r="S311" s="3">
        <v>4</v>
      </c>
      <c r="T311" s="61"/>
      <c r="U311" s="26" t="s">
        <v>19</v>
      </c>
      <c r="V311" s="26" t="str">
        <f>VLOOKUP(P311,'Customer List'!B:C,2,)</f>
        <v>Gujrat</v>
      </c>
      <c r="W311" s="62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9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60">
        <v>45353</v>
      </c>
      <c r="P312" s="26" t="s">
        <v>253</v>
      </c>
      <c r="Q312" s="26"/>
      <c r="R312" s="26"/>
      <c r="S312" s="3">
        <v>4</v>
      </c>
      <c r="T312" s="61"/>
      <c r="U312" s="26" t="s">
        <v>19</v>
      </c>
      <c r="V312" s="26" t="str">
        <f>VLOOKUP(P312,'Customer List'!B:C,2,)</f>
        <v>Gujrat</v>
      </c>
      <c r="W312" s="62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9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60">
        <v>46655</v>
      </c>
      <c r="P313" s="26" t="s">
        <v>253</v>
      </c>
      <c r="Q313" s="26"/>
      <c r="R313" s="26"/>
      <c r="S313" s="3">
        <v>4</v>
      </c>
      <c r="T313" s="61"/>
      <c r="U313" s="26" t="s">
        <v>19</v>
      </c>
      <c r="V313" s="26" t="str">
        <f>VLOOKUP(P313,'Customer List'!B:C,2,)</f>
        <v>Gujrat</v>
      </c>
      <c r="W313" s="62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9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60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61" t="s">
        <v>817</v>
      </c>
      <c r="U314" s="26" t="s">
        <v>19</v>
      </c>
      <c r="V314" s="26" t="str">
        <f>VLOOKUP(P314,'Customer List'!B:C,2,)</f>
        <v>Delhi</v>
      </c>
      <c r="W314" s="62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9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60">
        <v>46655</v>
      </c>
      <c r="P315" s="26" t="s">
        <v>253</v>
      </c>
      <c r="Q315" s="26"/>
      <c r="R315" s="26"/>
      <c r="S315" s="3">
        <v>4</v>
      </c>
      <c r="T315" s="61"/>
      <c r="U315" s="26" t="s">
        <v>19</v>
      </c>
      <c r="V315" s="26" t="str">
        <f>VLOOKUP(P315,'Customer List'!B:C,2,)</f>
        <v>Gujrat</v>
      </c>
      <c r="W315" s="62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9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60">
        <v>76601</v>
      </c>
      <c r="P316" s="26" t="s">
        <v>253</v>
      </c>
      <c r="Q316" s="26"/>
      <c r="R316" s="26"/>
      <c r="S316" s="3">
        <v>4</v>
      </c>
      <c r="T316" s="61"/>
      <c r="U316" s="26" t="s">
        <v>19</v>
      </c>
      <c r="V316" s="26" t="str">
        <f>VLOOKUP(P316,'Customer List'!B:C,2,)</f>
        <v>Gujrat</v>
      </c>
      <c r="W316" s="62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9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60">
        <v>65968</v>
      </c>
      <c r="P317" s="26" t="s">
        <v>253</v>
      </c>
      <c r="Q317" s="26"/>
      <c r="R317" s="26"/>
      <c r="S317" s="3">
        <v>4</v>
      </c>
      <c r="T317" s="61"/>
      <c r="U317" s="26" t="s">
        <v>19</v>
      </c>
      <c r="V317" s="26" t="str">
        <f>VLOOKUP(P317,'Customer List'!B:C,2,)</f>
        <v>Gujrat</v>
      </c>
      <c r="W317" s="62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9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60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61"/>
      <c r="U318" s="26" t="s">
        <v>19</v>
      </c>
      <c r="V318" s="26" t="str">
        <f>VLOOKUP(P318,'Customer List'!B:C,2,)</f>
        <v>Delhi</v>
      </c>
      <c r="W318" s="62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9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60">
        <v>26908</v>
      </c>
      <c r="P319" s="26" t="s">
        <v>253</v>
      </c>
      <c r="Q319" s="26"/>
      <c r="R319" s="26"/>
      <c r="S319" s="3">
        <v>4</v>
      </c>
      <c r="T319" s="61"/>
      <c r="U319" s="26" t="s">
        <v>19</v>
      </c>
      <c r="V319" s="26" t="str">
        <f>VLOOKUP(P319,'Customer List'!B:C,2,)</f>
        <v>Gujrat</v>
      </c>
      <c r="W319" s="62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9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60">
        <v>46655</v>
      </c>
      <c r="P320" s="26" t="s">
        <v>253</v>
      </c>
      <c r="Q320" s="26"/>
      <c r="R320" s="26"/>
      <c r="S320" s="3">
        <v>4</v>
      </c>
      <c r="T320" s="61"/>
      <c r="U320" s="26" t="s">
        <v>19</v>
      </c>
      <c r="V320" s="26" t="str">
        <f>VLOOKUP(P320,'Customer List'!B:C,2,)</f>
        <v>Gujrat</v>
      </c>
      <c r="W320" s="62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9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60">
        <v>23327.5</v>
      </c>
      <c r="P321" s="26" t="s">
        <v>253</v>
      </c>
      <c r="Q321" s="26"/>
      <c r="R321" s="26"/>
      <c r="S321" s="3">
        <v>4</v>
      </c>
      <c r="T321" s="61"/>
      <c r="U321" s="26" t="s">
        <v>19</v>
      </c>
      <c r="V321" s="26" t="str">
        <f>VLOOKUP(P321,'Customer List'!B:C,2,)</f>
        <v>Gujrat</v>
      </c>
      <c r="W321" s="62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9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60">
        <v>68138</v>
      </c>
      <c r="P322" s="26" t="s">
        <v>253</v>
      </c>
      <c r="Q322" s="26"/>
      <c r="R322" s="26"/>
      <c r="S322" s="3">
        <v>4</v>
      </c>
      <c r="T322" s="61"/>
      <c r="U322" s="26" t="s">
        <v>19</v>
      </c>
      <c r="V322" s="26" t="str">
        <f>VLOOKUP(P322,'Customer List'!B:C,2,)</f>
        <v>Gujrat</v>
      </c>
      <c r="W322" s="62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9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60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61" t="s">
        <v>817</v>
      </c>
      <c r="U323" s="26" t="s">
        <v>19</v>
      </c>
      <c r="V323" s="26" t="str">
        <f>VLOOKUP(P323,'Customer List'!B:C,2,)</f>
        <v>Delhi</v>
      </c>
      <c r="W323" s="62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9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60">
        <v>69223</v>
      </c>
      <c r="P324" s="26" t="s">
        <v>253</v>
      </c>
      <c r="Q324" s="26"/>
      <c r="R324" s="26"/>
      <c r="S324" s="3">
        <v>4</v>
      </c>
      <c r="T324" s="61"/>
      <c r="U324" s="26" t="s">
        <v>19</v>
      </c>
      <c r="V324" s="26" t="str">
        <f>VLOOKUP(P324,'Customer List'!B:C,2,)</f>
        <v>Gujrat</v>
      </c>
      <c r="W324" s="62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9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60">
        <v>82894</v>
      </c>
      <c r="P325" s="26" t="s">
        <v>253</v>
      </c>
      <c r="Q325" s="26"/>
      <c r="R325" s="26"/>
      <c r="S325" s="3">
        <v>4</v>
      </c>
      <c r="T325" s="61"/>
      <c r="U325" s="26" t="s">
        <v>19</v>
      </c>
      <c r="V325" s="26" t="str">
        <f>VLOOKUP(P325,'Customer List'!B:C,2,)</f>
        <v>Gujrat</v>
      </c>
      <c r="W325" s="62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9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60">
        <v>42098</v>
      </c>
      <c r="P326" s="26" t="s">
        <v>253</v>
      </c>
      <c r="Q326" s="26"/>
      <c r="R326" s="26"/>
      <c r="S326" s="3">
        <v>4</v>
      </c>
      <c r="T326" s="61"/>
      <c r="U326" s="26" t="s">
        <v>19</v>
      </c>
      <c r="V326" s="26" t="str">
        <f>VLOOKUP(P326,'Customer List'!B:C,2,)</f>
        <v>Gujrat</v>
      </c>
      <c r="W326" s="62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9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60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61" t="s">
        <v>163</v>
      </c>
      <c r="U327" s="26" t="s">
        <v>19</v>
      </c>
      <c r="V327" s="26" t="str">
        <f>VLOOKUP(P327,'Customer List'!B:C,2,)</f>
        <v>Delhi</v>
      </c>
      <c r="W327" s="62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9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60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61"/>
      <c r="U328" s="26" t="s">
        <v>19</v>
      </c>
      <c r="V328" s="26" t="str">
        <f>VLOOKUP(P328,'Customer List'!B:C,2,)</f>
        <v>Gujrat</v>
      </c>
      <c r="W328" s="62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9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60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61"/>
      <c r="U329" s="26" t="s">
        <v>19</v>
      </c>
      <c r="V329" s="26" t="str">
        <f>VLOOKUP(P329,'Customer List'!B:C,2,)</f>
        <v>Delhi</v>
      </c>
      <c r="W329" s="62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9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60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61" t="s">
        <v>817</v>
      </c>
      <c r="U330" s="26" t="s">
        <v>19</v>
      </c>
      <c r="V330" s="26" t="str">
        <f>VLOOKUP(P330,'Customer List'!B:C,2,)</f>
        <v>Delhi</v>
      </c>
      <c r="W330" s="62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9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60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61" t="s">
        <v>817</v>
      </c>
      <c r="U331" s="26" t="s">
        <v>19</v>
      </c>
      <c r="V331" s="26" t="str">
        <f>VLOOKUP(P331,'Customer List'!B:C,2,)</f>
        <v>Delhi</v>
      </c>
      <c r="W331" s="62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9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60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61" t="s">
        <v>163</v>
      </c>
      <c r="U332" s="26" t="s">
        <v>19</v>
      </c>
      <c r="V332" s="26" t="str">
        <f>VLOOKUP(P332,'Customer List'!B:C,2,)</f>
        <v>Delhi</v>
      </c>
      <c r="W332" s="62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9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60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61"/>
      <c r="U333" s="26" t="s">
        <v>19</v>
      </c>
      <c r="V333" s="26" t="str">
        <f>VLOOKUP(P333,'Customer List'!B:C,2,)</f>
        <v>Banglore</v>
      </c>
      <c r="W333" s="62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9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60">
        <v>19437</v>
      </c>
      <c r="P334" s="26" t="s">
        <v>267</v>
      </c>
      <c r="Q334" s="26"/>
      <c r="R334" s="26"/>
      <c r="S334" s="3">
        <v>4</v>
      </c>
      <c r="T334" s="61"/>
      <c r="U334" s="26" t="s">
        <v>19</v>
      </c>
      <c r="V334" s="26" t="str">
        <f>VLOOKUP(P334,'Customer List'!B:C,2,)</f>
        <v>Pune</v>
      </c>
      <c r="W334" s="62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9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60">
        <v>16926</v>
      </c>
      <c r="P335" s="26" t="s">
        <v>267</v>
      </c>
      <c r="Q335" s="26"/>
      <c r="R335" s="26"/>
      <c r="S335" s="3">
        <v>4</v>
      </c>
      <c r="T335" s="61"/>
      <c r="U335" s="26" t="s">
        <v>19</v>
      </c>
      <c r="V335" s="26" t="str">
        <f>VLOOKUP(P335,'Customer List'!B:C,2,)</f>
        <v>Pune</v>
      </c>
      <c r="W335" s="62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9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60">
        <v>22041</v>
      </c>
      <c r="P336" s="26" t="s">
        <v>267</v>
      </c>
      <c r="Q336" s="26"/>
      <c r="R336" s="26"/>
      <c r="S336" s="3">
        <v>4</v>
      </c>
      <c r="T336" s="61"/>
      <c r="U336" s="26" t="s">
        <v>19</v>
      </c>
      <c r="V336" s="26" t="str">
        <f>VLOOKUP(P336,'Customer List'!B:C,2,)</f>
        <v>Pune</v>
      </c>
      <c r="W336" s="62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9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60">
        <v>32550</v>
      </c>
      <c r="P337" s="26" t="s">
        <v>253</v>
      </c>
      <c r="Q337" s="26"/>
      <c r="R337" s="26"/>
      <c r="S337" s="3">
        <v>4</v>
      </c>
      <c r="T337" s="61"/>
      <c r="U337" s="26" t="s">
        <v>19</v>
      </c>
      <c r="V337" s="26" t="str">
        <f>VLOOKUP(P337,'Customer List'!B:C,2,)</f>
        <v>Gujrat</v>
      </c>
      <c r="W337" s="62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9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60">
        <v>13206</v>
      </c>
      <c r="P338" s="26" t="s">
        <v>267</v>
      </c>
      <c r="Q338" s="26"/>
      <c r="R338" s="26"/>
      <c r="S338" s="3">
        <v>4</v>
      </c>
      <c r="T338" s="61"/>
      <c r="U338" s="26" t="s">
        <v>19</v>
      </c>
      <c r="V338" s="26" t="str">
        <f>VLOOKUP(P338,'Customer List'!B:C,2,)</f>
        <v>Pune</v>
      </c>
      <c r="W338" s="62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9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60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61"/>
      <c r="U339" s="26" t="s">
        <v>19</v>
      </c>
      <c r="V339" s="26" t="str">
        <f>VLOOKUP(P339,'Customer List'!B:C,2,)</f>
        <v>Kalyani</v>
      </c>
      <c r="W339" s="62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9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60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61" t="s">
        <v>817</v>
      </c>
      <c r="U340" s="26" t="s">
        <v>19</v>
      </c>
      <c r="V340" s="26" t="str">
        <f>VLOOKUP(P340,'Customer List'!B:C,2,)</f>
        <v>Delhi</v>
      </c>
      <c r="W340" s="62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9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60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61"/>
      <c r="U341" s="26" t="s">
        <v>19</v>
      </c>
      <c r="V341" s="26" t="str">
        <f>VLOOKUP(P341,'Customer List'!B:C,2,)</f>
        <v>Chandigarh</v>
      </c>
      <c r="W341" s="62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9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60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61" t="s">
        <v>817</v>
      </c>
      <c r="U342" s="26" t="s">
        <v>19</v>
      </c>
      <c r="V342" s="26" t="str">
        <f>VLOOKUP(P342,'Customer List'!B:C,2,)</f>
        <v>Delhi</v>
      </c>
      <c r="W342" s="62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9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60">
        <v>100254</v>
      </c>
      <c r="P343" s="26" t="s">
        <v>253</v>
      </c>
      <c r="Q343" s="26"/>
      <c r="R343" s="26"/>
      <c r="S343" s="3">
        <v>4</v>
      </c>
      <c r="T343" s="61"/>
      <c r="U343" s="26" t="s">
        <v>19</v>
      </c>
      <c r="V343" s="26" t="str">
        <f>VLOOKUP(P343,'Customer List'!B:C,2,)</f>
        <v>Gujrat</v>
      </c>
      <c r="W343" s="62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9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60">
        <v>44702</v>
      </c>
      <c r="P344" s="26" t="s">
        <v>253</v>
      </c>
      <c r="Q344" s="26"/>
      <c r="R344" s="26"/>
      <c r="S344" s="3">
        <v>4</v>
      </c>
      <c r="T344" s="61"/>
      <c r="U344" s="26" t="s">
        <v>19</v>
      </c>
      <c r="V344" s="26" t="str">
        <f>VLOOKUP(P344,'Customer List'!B:C,2,)</f>
        <v>Gujrat</v>
      </c>
      <c r="W344" s="62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9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60">
        <v>44702</v>
      </c>
      <c r="P345" s="26" t="s">
        <v>253</v>
      </c>
      <c r="Q345" s="26"/>
      <c r="R345" s="26"/>
      <c r="S345" s="3">
        <v>4</v>
      </c>
      <c r="T345" s="61"/>
      <c r="U345" s="26" t="s">
        <v>19</v>
      </c>
      <c r="V345" s="26" t="str">
        <f>VLOOKUP(P345,'Customer List'!B:C,2,)</f>
        <v>Gujrat</v>
      </c>
      <c r="W345" s="62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9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60">
        <v>75299</v>
      </c>
      <c r="P346" s="26" t="s">
        <v>253</v>
      </c>
      <c r="Q346" s="26"/>
      <c r="R346" s="26"/>
      <c r="S346" s="3">
        <v>4</v>
      </c>
      <c r="T346" s="61"/>
      <c r="U346" s="26" t="s">
        <v>19</v>
      </c>
      <c r="V346" s="26" t="str">
        <f>VLOOKUP(P346,'Customer List'!B:C,2,)</f>
        <v>Gujrat</v>
      </c>
      <c r="W346" s="62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9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60">
        <v>73780</v>
      </c>
      <c r="P347" s="26" t="s">
        <v>253</v>
      </c>
      <c r="Q347" s="26"/>
      <c r="R347" s="26"/>
      <c r="S347" s="3">
        <v>4</v>
      </c>
      <c r="T347" s="61"/>
      <c r="U347" s="26" t="s">
        <v>19</v>
      </c>
      <c r="V347" s="26" t="str">
        <f>VLOOKUP(P347,'Customer List'!B:C,2,)</f>
        <v>Gujrat</v>
      </c>
      <c r="W347" s="62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9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60">
        <v>32007.5</v>
      </c>
      <c r="P348" s="26" t="s">
        <v>253</v>
      </c>
      <c r="Q348" s="26"/>
      <c r="R348" s="26"/>
      <c r="S348" s="3">
        <v>4</v>
      </c>
      <c r="T348" s="61"/>
      <c r="U348" s="26" t="s">
        <v>19</v>
      </c>
      <c r="V348" s="26" t="str">
        <f>VLOOKUP(P348,'Customer List'!B:C,2,)</f>
        <v>Gujrat</v>
      </c>
      <c r="W348" s="62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9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60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61"/>
      <c r="U349" s="26" t="s">
        <v>19</v>
      </c>
      <c r="V349" s="26" t="str">
        <f>VLOOKUP(P349,'Customer List'!B:C,2,)</f>
        <v>Banglore</v>
      </c>
      <c r="W349" s="62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9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60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61"/>
      <c r="U350" s="26" t="s">
        <v>19</v>
      </c>
      <c r="V350" s="26" t="str">
        <f>VLOOKUP(P350,'Customer List'!B:C,2,)</f>
        <v>Mumbai</v>
      </c>
      <c r="W350" s="62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9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60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61"/>
      <c r="U351" s="26" t="s">
        <v>19</v>
      </c>
      <c r="V351" s="26" t="str">
        <f>VLOOKUP(P351,'Customer List'!B:C,2,)</f>
        <v>Chandigarh</v>
      </c>
      <c r="W351" s="62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9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60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61" t="s">
        <v>817</v>
      </c>
      <c r="U352" s="26" t="s">
        <v>19</v>
      </c>
      <c r="V352" s="26" t="str">
        <f>VLOOKUP(P352,'Customer List'!B:C,2,)</f>
        <v>Delhi</v>
      </c>
      <c r="W352" s="62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9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60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61"/>
      <c r="U353" s="26" t="s">
        <v>19</v>
      </c>
      <c r="V353" s="26" t="str">
        <f>VLOOKUP(P353,'Customer List'!B:C,2,)</f>
        <v>Delhi</v>
      </c>
      <c r="W353" s="62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9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60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61" t="s">
        <v>711</v>
      </c>
      <c r="U354" s="26" t="s">
        <v>19</v>
      </c>
      <c r="V354" s="26" t="str">
        <f>VLOOKUP(P354,'Customer List'!B:C,2,)</f>
        <v>Chandigarh</v>
      </c>
      <c r="W354" s="62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9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60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61" t="s">
        <v>609</v>
      </c>
      <c r="U355" s="26" t="s">
        <v>19</v>
      </c>
      <c r="V355" s="26" t="str">
        <f>VLOOKUP(P355,'Customer List'!B:C,2,)</f>
        <v>Faridabad</v>
      </c>
      <c r="W355" s="62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9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60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61"/>
      <c r="U356" s="26" t="s">
        <v>19</v>
      </c>
      <c r="V356" s="26" t="str">
        <f>VLOOKUP(P356,'Customer List'!B:C,2,)</f>
        <v>Delhi</v>
      </c>
      <c r="W356" s="62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9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60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61"/>
      <c r="U357" s="26" t="s">
        <v>19</v>
      </c>
      <c r="V357" s="26" t="str">
        <f>VLOOKUP(P357,'Customer List'!B:C,2,)</f>
        <v>Hyderabad</v>
      </c>
      <c r="W357" s="62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9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60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61" t="s">
        <v>711</v>
      </c>
      <c r="U358" s="26" t="s">
        <v>19</v>
      </c>
      <c r="V358" s="26" t="str">
        <f>VLOOKUP(P358,'Customer List'!B:C,2,)</f>
        <v>Chandigarh</v>
      </c>
      <c r="W358" s="62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9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60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61" t="s">
        <v>609</v>
      </c>
      <c r="U359" s="26" t="s">
        <v>19</v>
      </c>
      <c r="V359" s="26" t="str">
        <f>VLOOKUP(P359,'Customer List'!B:C,2,)</f>
        <v>Faridabad</v>
      </c>
      <c r="W359" s="62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9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60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61" t="s">
        <v>1132</v>
      </c>
      <c r="U360" s="26" t="s">
        <v>19</v>
      </c>
      <c r="V360" s="26" t="str">
        <f>VLOOKUP(P360,'Customer List'!B:C,2,)</f>
        <v>Ropar</v>
      </c>
      <c r="W360" s="62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9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60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61"/>
      <c r="U361" s="26" t="s">
        <v>19</v>
      </c>
      <c r="V361" s="26" t="str">
        <f>VLOOKUP(P361,'Customer List'!B:C,2,)</f>
        <v>Pune</v>
      </c>
      <c r="W361" s="62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9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60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61"/>
      <c r="U362" s="26" t="s">
        <v>19</v>
      </c>
      <c r="V362" s="26" t="str">
        <f>VLOOKUP(P362,'Customer List'!B:C,2,)</f>
        <v>Delhi</v>
      </c>
      <c r="W362" s="62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9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60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61"/>
      <c r="U363" s="26" t="s">
        <v>19</v>
      </c>
      <c r="V363" s="26" t="str">
        <f>VLOOKUP(P363,'Customer List'!B:C,2,)</f>
        <v>Delhi</v>
      </c>
      <c r="W363" s="62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9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60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61"/>
      <c r="U364" s="26" t="s">
        <v>19</v>
      </c>
      <c r="V364" s="26" t="str">
        <f>VLOOKUP(P364,'Customer List'!B:C,2,)</f>
        <v>Delhi</v>
      </c>
      <c r="W364" s="62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9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60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61" t="s">
        <v>2153</v>
      </c>
      <c r="U365" s="26" t="s">
        <v>19</v>
      </c>
      <c r="V365" s="26" t="str">
        <f>VLOOKUP(P365,'Customer List'!B:C,2,)</f>
        <v>Chandigarh</v>
      </c>
      <c r="W365" s="62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9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60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61"/>
      <c r="U366" s="26" t="s">
        <v>19</v>
      </c>
      <c r="V366" s="26" t="str">
        <f>VLOOKUP(P366,'Customer List'!B:C,2,)</f>
        <v>Delhi</v>
      </c>
      <c r="W366" s="62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9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60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61" t="s">
        <v>1132</v>
      </c>
      <c r="U367" s="26" t="s">
        <v>19</v>
      </c>
      <c r="V367" s="26" t="str">
        <f>VLOOKUP(P367,'Customer List'!B:C,2,)</f>
        <v>Ropar</v>
      </c>
      <c r="W367" s="62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9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60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61" t="s">
        <v>609</v>
      </c>
      <c r="U368" s="26" t="s">
        <v>19</v>
      </c>
      <c r="V368" s="26" t="str">
        <f>VLOOKUP(P368,'Customer List'!B:C,2,)</f>
        <v>Faridabad</v>
      </c>
      <c r="W368" s="62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9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60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61"/>
      <c r="U369" s="26" t="s">
        <v>19</v>
      </c>
      <c r="V369" s="26" t="str">
        <f>VLOOKUP(P369,'Customer List'!B:C,2,)</f>
        <v>Delhi</v>
      </c>
      <c r="W369" s="62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9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60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61"/>
      <c r="U370" s="26" t="s">
        <v>19</v>
      </c>
      <c r="V370" s="26" t="str">
        <f>VLOOKUP(P370,'Customer List'!B:C,2,)</f>
        <v>Mumbai</v>
      </c>
      <c r="W370" s="62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9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60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61" t="s">
        <v>609</v>
      </c>
      <c r="U371" s="26" t="s">
        <v>19</v>
      </c>
      <c r="V371" s="26" t="str">
        <f>VLOOKUP(P371,'Customer List'!B:C,2,)</f>
        <v>Faridabad</v>
      </c>
      <c r="W371" s="62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9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60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61"/>
      <c r="U372" s="26" t="s">
        <v>19</v>
      </c>
      <c r="V372" s="26" t="str">
        <f>VLOOKUP(P372,'Customer List'!B:C,2,)</f>
        <v>Hyderabad</v>
      </c>
      <c r="W372" s="62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9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60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61" t="s">
        <v>711</v>
      </c>
      <c r="U373" s="26" t="s">
        <v>19</v>
      </c>
      <c r="V373" s="26" t="str">
        <f>VLOOKUP(P373,'Customer List'!B:C,2,)</f>
        <v>Chandigarh</v>
      </c>
      <c r="W373" s="62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9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60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61" t="s">
        <v>815</v>
      </c>
      <c r="U374" s="26" t="s">
        <v>19</v>
      </c>
      <c r="V374" s="26" t="str">
        <f>VLOOKUP(P374,'Customer List'!B:C,2,)</f>
        <v>Lucknow</v>
      </c>
      <c r="W374" s="62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9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60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61"/>
      <c r="U375" s="26" t="s">
        <v>19</v>
      </c>
      <c r="V375" s="26" t="str">
        <f>VLOOKUP(P375,'Customer List'!B:C,2,)</f>
        <v>Delhi</v>
      </c>
      <c r="W375" s="62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9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60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61"/>
      <c r="U376" s="26" t="s">
        <v>19</v>
      </c>
      <c r="V376" s="26" t="str">
        <f>VLOOKUP(P376,'Customer List'!B:C,2,)</f>
        <v>Hyderabad</v>
      </c>
      <c r="W376" s="62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9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60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61" t="s">
        <v>711</v>
      </c>
      <c r="U377" s="26" t="s">
        <v>19</v>
      </c>
      <c r="V377" s="26" t="str">
        <f>VLOOKUP(P377,'Customer List'!B:C,2,)</f>
        <v>Chandigarh</v>
      </c>
      <c r="W377" s="62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9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60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61" t="s">
        <v>1132</v>
      </c>
      <c r="U378" s="26" t="s">
        <v>19</v>
      </c>
      <c r="V378" s="26" t="str">
        <f>VLOOKUP(P378,'Customer List'!B:C,2,)</f>
        <v>Ropar</v>
      </c>
      <c r="W378" s="62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9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60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61" t="s">
        <v>609</v>
      </c>
      <c r="U379" s="26" t="s">
        <v>19</v>
      </c>
      <c r="V379" s="26" t="str">
        <f>VLOOKUP(P379,'Customer List'!B:C,2,)</f>
        <v>Faridabad</v>
      </c>
      <c r="W379" s="62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9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60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61" t="s">
        <v>815</v>
      </c>
      <c r="U380" s="26" t="s">
        <v>19</v>
      </c>
      <c r="V380" s="26" t="str">
        <f>VLOOKUP(P380,'Customer List'!B:C,2,)</f>
        <v>Lucknow</v>
      </c>
      <c r="W380" s="62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9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60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61"/>
      <c r="U381" s="26" t="s">
        <v>19</v>
      </c>
      <c r="V381" s="26" t="str">
        <f>VLOOKUP(P381,'Customer List'!B:C,2,)</f>
        <v>Delhi</v>
      </c>
      <c r="W381" s="62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9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60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61" t="s">
        <v>609</v>
      </c>
      <c r="U382" s="26" t="s">
        <v>19</v>
      </c>
      <c r="V382" s="26" t="str">
        <f>VLOOKUP(P382,'Customer List'!B:C,2,)</f>
        <v>Faridabad</v>
      </c>
      <c r="W382" s="62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9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60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61" t="s">
        <v>1132</v>
      </c>
      <c r="U383" s="26" t="s">
        <v>19</v>
      </c>
      <c r="V383" s="26" t="str">
        <f>VLOOKUP(P383,'Customer List'!B:C,2,)</f>
        <v>Ropar</v>
      </c>
      <c r="W383" s="62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9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60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61" t="s">
        <v>609</v>
      </c>
      <c r="U384" s="26" t="s">
        <v>19</v>
      </c>
      <c r="V384" s="26" t="str">
        <f>VLOOKUP(P384,'Customer List'!B:C,2,)</f>
        <v>Faridabad</v>
      </c>
      <c r="W384" s="62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9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60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61" t="s">
        <v>1132</v>
      </c>
      <c r="U385" s="26" t="s">
        <v>19</v>
      </c>
      <c r="V385" s="26" t="str">
        <f>VLOOKUP(P385,'Customer List'!B:C,2,)</f>
        <v>Ropar</v>
      </c>
      <c r="W385" s="62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9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60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61"/>
      <c r="U386" s="26" t="s">
        <v>19</v>
      </c>
      <c r="V386" s="26" t="str">
        <f>VLOOKUP(P386,'Customer List'!B:C,2,)</f>
        <v>Hyderabad</v>
      </c>
      <c r="W386" s="62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9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60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61" t="s">
        <v>609</v>
      </c>
      <c r="U387" s="26" t="s">
        <v>19</v>
      </c>
      <c r="V387" s="26" t="str">
        <f>VLOOKUP(P387,'Customer List'!B:C,2,)</f>
        <v>Faridabad</v>
      </c>
      <c r="W387" s="62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9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60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61"/>
      <c r="U388" s="26" t="s">
        <v>19</v>
      </c>
      <c r="V388" s="26" t="str">
        <f>VLOOKUP(P388,'Customer List'!B:C,2,)</f>
        <v>Hyderabad</v>
      </c>
      <c r="W388" s="62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9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60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61"/>
      <c r="U389" s="26" t="s">
        <v>19</v>
      </c>
      <c r="V389" s="26" t="str">
        <f>VLOOKUP(P389,'Customer List'!B:C,2,)</f>
        <v>Pune</v>
      </c>
      <c r="W389" s="62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9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60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61" t="s">
        <v>815</v>
      </c>
      <c r="U390" s="26" t="s">
        <v>19</v>
      </c>
      <c r="V390" s="26" t="str">
        <f>VLOOKUP(P390,'Customer List'!B:C,2,)</f>
        <v>Lucknow</v>
      </c>
      <c r="W390" s="62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9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60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61"/>
      <c r="U391" s="26" t="s">
        <v>19</v>
      </c>
      <c r="V391" s="26" t="str">
        <f>VLOOKUP(P391,'Customer List'!B:C,2,)</f>
        <v>Chandigarh</v>
      </c>
      <c r="W391" s="62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9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60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61"/>
      <c r="U392" s="26" t="s">
        <v>19</v>
      </c>
      <c r="V392" s="26" t="str">
        <f>VLOOKUP(P392,'Customer List'!B:C,2,)</f>
        <v>Pune</v>
      </c>
      <c r="W392" s="62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9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60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61" t="s">
        <v>609</v>
      </c>
      <c r="U393" s="26" t="s">
        <v>19</v>
      </c>
      <c r="V393" s="26" t="str">
        <f>VLOOKUP(P393,'Customer List'!B:C,2,)</f>
        <v>Faridabad</v>
      </c>
      <c r="W393" s="62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9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60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61" t="s">
        <v>609</v>
      </c>
      <c r="U394" s="26" t="s">
        <v>19</v>
      </c>
      <c r="V394" s="26" t="str">
        <f>VLOOKUP(P394,'Customer List'!B:C,2,)</f>
        <v>Faridabad</v>
      </c>
      <c r="W394" s="62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9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60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61"/>
      <c r="U395" s="26" t="s">
        <v>19</v>
      </c>
      <c r="V395" s="26" t="str">
        <f>VLOOKUP(P395,'Customer List'!B:C,2,)</f>
        <v>Pune</v>
      </c>
      <c r="W395" s="62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9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60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61" t="s">
        <v>609</v>
      </c>
      <c r="U396" s="26" t="s">
        <v>19</v>
      </c>
      <c r="V396" s="26" t="str">
        <f>VLOOKUP(P396,'Customer List'!B:C,2,)</f>
        <v>Faridabad</v>
      </c>
      <c r="W396" s="62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9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60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61"/>
      <c r="U397" s="26" t="s">
        <v>19</v>
      </c>
      <c r="V397" s="26" t="str">
        <f>VLOOKUP(P397,'Customer List'!B:C,2,)</f>
        <v>Hyderabad</v>
      </c>
      <c r="W397" s="62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9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60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61" t="s">
        <v>1132</v>
      </c>
      <c r="U398" s="26" t="s">
        <v>19</v>
      </c>
      <c r="V398" s="26" t="str">
        <f>VLOOKUP(P398,'Customer List'!B:C,2,)</f>
        <v>Ropar</v>
      </c>
      <c r="W398" s="62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9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60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61" t="s">
        <v>815</v>
      </c>
      <c r="U399" s="26" t="s">
        <v>19</v>
      </c>
      <c r="V399" s="26" t="str">
        <f>VLOOKUP(P399,'Customer List'!B:C,2,)</f>
        <v>Lucknow</v>
      </c>
      <c r="W399" s="62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9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60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61" t="s">
        <v>1132</v>
      </c>
      <c r="U400" s="26" t="s">
        <v>19</v>
      </c>
      <c r="V400" s="26" t="str">
        <f>VLOOKUP(P400,'Customer List'!B:C,2,)</f>
        <v>Ropar</v>
      </c>
      <c r="W400" s="62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9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60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61" t="s">
        <v>610</v>
      </c>
      <c r="U401" s="26" t="s">
        <v>19</v>
      </c>
      <c r="V401" s="26" t="str">
        <f>VLOOKUP(P401,'Customer List'!B:C,2,)</f>
        <v>Delhi</v>
      </c>
      <c r="W401" s="62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9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60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61" t="s">
        <v>609</v>
      </c>
      <c r="U402" s="26" t="s">
        <v>19</v>
      </c>
      <c r="V402" s="26" t="str">
        <f>VLOOKUP(P402,'Customer List'!B:C,2,)</f>
        <v>Faridabad</v>
      </c>
      <c r="W402" s="62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9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60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61"/>
      <c r="U403" s="26" t="s">
        <v>19</v>
      </c>
      <c r="V403" s="26" t="str">
        <f>VLOOKUP(P403,'Customer List'!B:C,2,)</f>
        <v>Delhi</v>
      </c>
      <c r="W403" s="62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9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60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61" t="s">
        <v>711</v>
      </c>
      <c r="U404" s="26" t="s">
        <v>19</v>
      </c>
      <c r="V404" s="26" t="str">
        <f>VLOOKUP(P404,'Customer List'!B:C,2,)</f>
        <v>Chandigarh</v>
      </c>
      <c r="W404" s="62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9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60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61" t="s">
        <v>609</v>
      </c>
      <c r="U405" s="26" t="s">
        <v>19</v>
      </c>
      <c r="V405" s="26" t="str">
        <f>VLOOKUP(P405,'Customer List'!B:C,2,)</f>
        <v>Faridabad</v>
      </c>
      <c r="W405" s="62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9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60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61"/>
      <c r="U406" s="26" t="s">
        <v>19</v>
      </c>
      <c r="V406" s="26" t="str">
        <f>VLOOKUP(P406,'Customer List'!B:C,2,)</f>
        <v>Delhi</v>
      </c>
      <c r="W406" s="62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9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60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61" t="s">
        <v>711</v>
      </c>
      <c r="U407" s="26" t="s">
        <v>19</v>
      </c>
      <c r="V407" s="26" t="str">
        <f>VLOOKUP(P407,'Customer List'!B:C,2,)</f>
        <v>Chandigarh</v>
      </c>
      <c r="W407" s="62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9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60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61"/>
      <c r="U408" s="26" t="s">
        <v>19</v>
      </c>
      <c r="V408" s="26" t="str">
        <f>VLOOKUP(P408,'Customer List'!B:C,2,)</f>
        <v>Delhi</v>
      </c>
      <c r="W408" s="62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9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60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61" t="s">
        <v>711</v>
      </c>
      <c r="U409" s="26" t="s">
        <v>19</v>
      </c>
      <c r="V409" s="26" t="str">
        <f>VLOOKUP(P409,'Customer List'!B:C,2,)</f>
        <v>Chandigarh</v>
      </c>
      <c r="W409" s="62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9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60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61"/>
      <c r="U410" s="26" t="s">
        <v>19</v>
      </c>
      <c r="V410" s="26" t="str">
        <f>VLOOKUP(P410,'Customer List'!B:C,2,)</f>
        <v>Pune</v>
      </c>
      <c r="W410" s="62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9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60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61" t="s">
        <v>609</v>
      </c>
      <c r="U411" s="26" t="s">
        <v>19</v>
      </c>
      <c r="V411" s="26" t="str">
        <f>VLOOKUP(P411,'Customer List'!B:C,2,)</f>
        <v>Faridabad</v>
      </c>
      <c r="W411" s="62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9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60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61" t="s">
        <v>815</v>
      </c>
      <c r="U412" s="26" t="s">
        <v>19</v>
      </c>
      <c r="V412" s="26" t="str">
        <f>VLOOKUP(P412,'Customer List'!B:C,2,)</f>
        <v>Lucknow</v>
      </c>
      <c r="W412" s="62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9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60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61"/>
      <c r="U413" s="26" t="s">
        <v>19</v>
      </c>
      <c r="V413" s="26" t="str">
        <f>VLOOKUP(P413,'Customer List'!B:C,2,)</f>
        <v>Pune</v>
      </c>
      <c r="W413" s="62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9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60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61"/>
      <c r="U414" s="26" t="s">
        <v>19</v>
      </c>
      <c r="V414" s="26" t="str">
        <f>VLOOKUP(P414,'Customer List'!B:C,2,)</f>
        <v>Delhi</v>
      </c>
      <c r="W414" s="62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9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60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61"/>
      <c r="U415" s="26" t="s">
        <v>19</v>
      </c>
      <c r="V415" s="26" t="str">
        <f>VLOOKUP(P415,'Customer List'!B:C,2,)</f>
        <v>Pune</v>
      </c>
      <c r="W415" s="62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9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60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61" t="s">
        <v>815</v>
      </c>
      <c r="U416" s="26" t="s">
        <v>19</v>
      </c>
      <c r="V416" s="26" t="str">
        <f>VLOOKUP(P416,'Customer List'!B:C,2,)</f>
        <v>Lucknow</v>
      </c>
      <c r="W416" s="62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9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60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61"/>
      <c r="U417" s="26" t="s">
        <v>19</v>
      </c>
      <c r="V417" s="26" t="str">
        <f>VLOOKUP(P417,'Customer List'!B:C,2,)</f>
        <v>Gujrat</v>
      </c>
      <c r="W417" s="62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9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60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61" t="s">
        <v>610</v>
      </c>
      <c r="U418" s="26" t="s">
        <v>19</v>
      </c>
      <c r="V418" s="26" t="str">
        <f>VLOOKUP(P418,'Customer List'!B:C,2,)</f>
        <v>Ahemedabad</v>
      </c>
      <c r="W418" s="62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9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60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61"/>
      <c r="U419" s="26" t="s">
        <v>19</v>
      </c>
      <c r="V419" s="26" t="str">
        <f>VLOOKUP(P419,'Customer List'!B:C,2,)</f>
        <v>Faridabad</v>
      </c>
      <c r="W419" s="62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9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60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61"/>
      <c r="U420" s="26" t="s">
        <v>19</v>
      </c>
      <c r="V420" s="26" t="str">
        <f>VLOOKUP(P420,'Customer List'!B:C,2,)</f>
        <v>Gujrat</v>
      </c>
      <c r="W420" s="62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9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60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61"/>
      <c r="U421" s="26" t="s">
        <v>19</v>
      </c>
      <c r="V421" s="26" t="str">
        <f>VLOOKUP(P421,'Customer List'!B:C,2,)</f>
        <v>Mumbai</v>
      </c>
      <c r="W421" s="62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9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60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61"/>
      <c r="U422" s="26" t="s">
        <v>19</v>
      </c>
      <c r="V422" s="26" t="str">
        <f>VLOOKUP(P422,'Customer List'!B:C,2,)</f>
        <v>Gujrat</v>
      </c>
      <c r="W422" s="62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9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60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61"/>
      <c r="U423" s="26" t="s">
        <v>19</v>
      </c>
      <c r="V423" s="26" t="str">
        <f>VLOOKUP(P423,'Customer List'!B:C,2,)</f>
        <v>Gujrat</v>
      </c>
      <c r="W423" s="62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9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60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61" t="s">
        <v>607</v>
      </c>
      <c r="U424" s="26" t="s">
        <v>19</v>
      </c>
      <c r="V424" s="26" t="str">
        <f>VLOOKUP(P424,'Customer List'!B:C,2,)</f>
        <v>Vishakhapatnam</v>
      </c>
      <c r="W424" s="62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9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60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61" t="s">
        <v>610</v>
      </c>
      <c r="U425" s="26" t="s">
        <v>19</v>
      </c>
      <c r="V425" s="26" t="str">
        <f>VLOOKUP(P425,'Customer List'!B:C,2,)</f>
        <v>Ahemedabad</v>
      </c>
      <c r="W425" s="62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9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60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61"/>
      <c r="U426" s="26" t="s">
        <v>19</v>
      </c>
      <c r="V426" s="26" t="str">
        <f>VLOOKUP(P426,'Customer List'!B:C,2,)</f>
        <v>Faridabad</v>
      </c>
      <c r="W426" s="62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9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60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61"/>
      <c r="U427" s="26" t="s">
        <v>19</v>
      </c>
      <c r="V427" s="26" t="str">
        <f>VLOOKUP(P427,'Customer List'!B:C,2,)</f>
        <v>Gujrat</v>
      </c>
      <c r="W427" s="62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9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60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61"/>
      <c r="U428" s="26" t="s">
        <v>19</v>
      </c>
      <c r="V428" s="26" t="str">
        <f>VLOOKUP(P428,'Customer List'!B:C,2,)</f>
        <v>Mumbai</v>
      </c>
      <c r="W428" s="62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9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60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61"/>
      <c r="U429" s="26" t="s">
        <v>19</v>
      </c>
      <c r="V429" s="26" t="str">
        <f>VLOOKUP(P429,'Customer List'!B:C,2,)</f>
        <v>Gujrat</v>
      </c>
      <c r="W429" s="62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9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60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61"/>
      <c r="U430" s="26" t="s">
        <v>19</v>
      </c>
      <c r="V430" s="26" t="str">
        <f>VLOOKUP(P430,'Customer List'!B:C,2,)</f>
        <v>Faridabad</v>
      </c>
      <c r="W430" s="62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9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60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61"/>
      <c r="U431" s="26" t="s">
        <v>19</v>
      </c>
      <c r="V431" s="26" t="str">
        <f>VLOOKUP(P431,'Customer List'!B:C,2,)</f>
        <v>Mumbai</v>
      </c>
      <c r="W431" s="62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9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60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61"/>
      <c r="U432" s="26" t="s">
        <v>19</v>
      </c>
      <c r="V432" s="26" t="str">
        <f>VLOOKUP(P432,'Customer List'!B:C,2,)</f>
        <v>Faridabad</v>
      </c>
      <c r="W432" s="62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9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60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61"/>
      <c r="U433" s="26" t="s">
        <v>19</v>
      </c>
      <c r="V433" s="26" t="str">
        <f>VLOOKUP(P433,'Customer List'!B:C,2,)</f>
        <v>Faridabad</v>
      </c>
      <c r="W433" s="62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9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60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61"/>
      <c r="U434" s="26" t="s">
        <v>19</v>
      </c>
      <c r="V434" s="26" t="str">
        <f>VLOOKUP(P434,'Customer List'!B:C,2,)</f>
        <v>Mumbai</v>
      </c>
      <c r="W434" s="62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9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60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61"/>
      <c r="U435" s="26" t="s">
        <v>19</v>
      </c>
      <c r="V435" s="26" t="str">
        <f>VLOOKUP(P435,'Customer List'!B:C,2,)</f>
        <v>Banglore</v>
      </c>
      <c r="W435" s="62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9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60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61"/>
      <c r="U436" s="26" t="s">
        <v>19</v>
      </c>
      <c r="V436" s="26" t="str">
        <f>VLOOKUP(P436,'Customer List'!B:C,2,)</f>
        <v>Gujrat</v>
      </c>
      <c r="W436" s="62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9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60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61"/>
      <c r="U437" s="26" t="s">
        <v>19</v>
      </c>
      <c r="V437" s="26" t="str">
        <f>VLOOKUP(P437,'Customer List'!B:C,2,)</f>
        <v>Banglore</v>
      </c>
      <c r="W437" s="62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9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60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61"/>
      <c r="U438" s="26" t="s">
        <v>19</v>
      </c>
      <c r="V438" s="26" t="str">
        <f>VLOOKUP(P438,'Customer List'!B:C,2,)</f>
        <v>Banglore</v>
      </c>
      <c r="W438" s="62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9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60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61" t="s">
        <v>610</v>
      </c>
      <c r="U439" s="26" t="s">
        <v>19</v>
      </c>
      <c r="V439" s="26" t="str">
        <f>VLOOKUP(P439,'Customer List'!B:C,2,)</f>
        <v>Ahemedabad</v>
      </c>
      <c r="W439" s="62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9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60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61"/>
      <c r="U440" s="26" t="s">
        <v>19</v>
      </c>
      <c r="V440" s="26" t="str">
        <f>VLOOKUP(P440,'Customer List'!B:C,2,)</f>
        <v>Hyderabad</v>
      </c>
      <c r="W440" s="62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9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60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61"/>
      <c r="U441" s="26" t="s">
        <v>19</v>
      </c>
      <c r="V441" s="26" t="str">
        <f>VLOOKUP(P441,'Customer List'!B:C,2,)</f>
        <v>Hyderabad</v>
      </c>
      <c r="W441" s="62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9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60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61"/>
      <c r="U442" s="26" t="s">
        <v>19</v>
      </c>
      <c r="V442" s="26" t="str">
        <f>VLOOKUP(P442,'Customer List'!B:C,2,)</f>
        <v>Mumbai</v>
      </c>
      <c r="W442" s="62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9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60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61"/>
      <c r="U443" s="26" t="s">
        <v>19</v>
      </c>
      <c r="V443" s="26" t="str">
        <f>VLOOKUP(P443,'Customer List'!B:C,2,)</f>
        <v>Banglore</v>
      </c>
      <c r="W443" s="62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9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60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61"/>
      <c r="U444" s="26" t="s">
        <v>19</v>
      </c>
      <c r="V444" s="26" t="str">
        <f>VLOOKUP(P444,'Customer List'!B:C,2,)</f>
        <v>Faridabad</v>
      </c>
      <c r="W444" s="62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9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60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61"/>
      <c r="U445" s="26" t="s">
        <v>19</v>
      </c>
      <c r="V445" s="26" t="str">
        <f>VLOOKUP(P445,'Customer List'!B:C,2,)</f>
        <v>Gujrat</v>
      </c>
      <c r="W445" s="62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9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60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61"/>
      <c r="U446" s="26" t="s">
        <v>19</v>
      </c>
      <c r="V446" s="26" t="str">
        <f>VLOOKUP(P446,'Customer List'!B:C,2,)</f>
        <v>Noida</v>
      </c>
      <c r="W446" s="62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9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60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61"/>
      <c r="U447" s="26" t="s">
        <v>19</v>
      </c>
      <c r="V447" s="26" t="str">
        <f>VLOOKUP(P447,'Customer List'!B:C,2,)</f>
        <v>Chandigarh</v>
      </c>
      <c r="W447" s="62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9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60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61"/>
      <c r="U448" s="26" t="s">
        <v>19</v>
      </c>
      <c r="V448" s="26" t="str">
        <f>VLOOKUP(P448,'Customer List'!B:C,2,)</f>
        <v>Faridabad</v>
      </c>
      <c r="W448" s="62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9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60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61"/>
      <c r="U449" s="26" t="s">
        <v>19</v>
      </c>
      <c r="V449" s="26" t="str">
        <f>VLOOKUP(P449,'Customer List'!B:C,2,)</f>
        <v>Guwahati</v>
      </c>
      <c r="W449" s="62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9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60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61" t="s">
        <v>610</v>
      </c>
      <c r="U450" s="26" t="s">
        <v>19</v>
      </c>
      <c r="V450" s="26" t="str">
        <f>VLOOKUP(P450,'Customer List'!B:C,2,)</f>
        <v>Ahemedabad</v>
      </c>
      <c r="W450" s="62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9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60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61"/>
      <c r="U451" s="26" t="s">
        <v>19</v>
      </c>
      <c r="V451" s="26" t="str">
        <f>VLOOKUP(P451,'Customer List'!B:C,2,)</f>
        <v>Gujrat</v>
      </c>
      <c r="W451" s="62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9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60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61"/>
      <c r="U452" s="26" t="s">
        <v>19</v>
      </c>
      <c r="V452" s="26" t="str">
        <f>VLOOKUP(P452,'Customer List'!B:C,2,)</f>
        <v>Mumbai</v>
      </c>
      <c r="W452" s="62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9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60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61"/>
      <c r="U453" s="26" t="s">
        <v>19</v>
      </c>
      <c r="V453" s="26" t="str">
        <f>VLOOKUP(P453,'Customer List'!B:C,2,)</f>
        <v>Faridabad</v>
      </c>
      <c r="W453" s="62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9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60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61"/>
      <c r="U454" s="26" t="s">
        <v>19</v>
      </c>
      <c r="V454" s="26" t="str">
        <f>VLOOKUP(P454,'Customer List'!B:C,2,)</f>
        <v>Faridabad</v>
      </c>
      <c r="W454" s="62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9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60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61"/>
      <c r="U455" s="26" t="s">
        <v>19</v>
      </c>
      <c r="V455" s="26" t="str">
        <f>VLOOKUP(P455,'Customer List'!B:C,2,)</f>
        <v>Faridabad</v>
      </c>
      <c r="W455" s="62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9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60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61"/>
      <c r="U456" s="26" t="s">
        <v>19</v>
      </c>
      <c r="V456" s="26" t="str">
        <f>VLOOKUP(P456,'Customer List'!B:C,2,)</f>
        <v>Hyderabad</v>
      </c>
      <c r="W456" s="62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9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60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61"/>
      <c r="U457" s="26" t="s">
        <v>19</v>
      </c>
      <c r="V457" s="26" t="str">
        <f>VLOOKUP(P457,'Customer List'!B:C,2,)</f>
        <v>Delhi</v>
      </c>
      <c r="W457" s="62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9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60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61"/>
      <c r="U458" s="26" t="s">
        <v>19</v>
      </c>
      <c r="V458" s="26" t="str">
        <f>VLOOKUP(P458,'Customer List'!B:C,2,)</f>
        <v>Kerala</v>
      </c>
      <c r="W458" s="62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9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60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61"/>
      <c r="U459" s="26" t="s">
        <v>19</v>
      </c>
      <c r="V459" s="26" t="str">
        <f>VLOOKUP(P459,'Customer List'!B:C,2,)</f>
        <v>Faridabad</v>
      </c>
      <c r="W459" s="62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9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60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61"/>
      <c r="U460" s="26" t="s">
        <v>19</v>
      </c>
      <c r="V460" s="26" t="str">
        <f>VLOOKUP(P460,'Customer List'!B:C,2,)</f>
        <v>Kerala</v>
      </c>
      <c r="W460" s="62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9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60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61" t="s">
        <v>815</v>
      </c>
      <c r="U461" s="26" t="s">
        <v>19</v>
      </c>
      <c r="V461" s="26" t="str">
        <f>VLOOKUP(P461,'Customer List'!B:C,2,)</f>
        <v>Lucknow</v>
      </c>
      <c r="W461" s="62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9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60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61"/>
      <c r="U462" s="26" t="s">
        <v>19</v>
      </c>
      <c r="V462" s="26" t="str">
        <f>VLOOKUP(P462,'Customer List'!B:C,2,)</f>
        <v>Hyderabad</v>
      </c>
      <c r="W462" s="62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9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60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61"/>
      <c r="U463" s="26" t="s">
        <v>19</v>
      </c>
      <c r="V463" s="26" t="str">
        <f>VLOOKUP(P463,'Customer List'!B:C,2,)</f>
        <v>Kerala</v>
      </c>
      <c r="W463" s="62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9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60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61"/>
      <c r="U464" s="26" t="s">
        <v>19</v>
      </c>
      <c r="V464" s="26" t="str">
        <f>VLOOKUP(P464,'Customer List'!B:C,2,)</f>
        <v>Kerala</v>
      </c>
      <c r="W464" s="62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9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60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61"/>
      <c r="U465" s="26" t="s">
        <v>19</v>
      </c>
      <c r="V465" s="26" t="str">
        <f>VLOOKUP(P465,'Customer List'!B:C,2,)</f>
        <v>Hyderabad</v>
      </c>
      <c r="W465" s="62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9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60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61" t="s">
        <v>711</v>
      </c>
      <c r="U466" s="26" t="s">
        <v>19</v>
      </c>
      <c r="V466" s="26" t="str">
        <f>VLOOKUP(P466,'Customer List'!B:C,2,)</f>
        <v>Chandigarh</v>
      </c>
      <c r="W466" s="62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9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60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61"/>
      <c r="U467" s="26" t="s">
        <v>19</v>
      </c>
      <c r="V467" s="26" t="str">
        <f>VLOOKUP(P467,'Customer List'!B:C,2,)</f>
        <v>Banglore</v>
      </c>
      <c r="W467" s="62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9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60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61"/>
      <c r="U468" s="26" t="s">
        <v>19</v>
      </c>
      <c r="V468" s="26" t="str">
        <f>VLOOKUP(P468,'Customer List'!B:C,2,)</f>
        <v>Mumbai</v>
      </c>
      <c r="W468" s="62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9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60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61"/>
      <c r="U469" s="26" t="s">
        <v>19</v>
      </c>
      <c r="V469" s="26" t="str">
        <f>VLOOKUP(P469,'Customer List'!B:C,2,)</f>
        <v>Banglore</v>
      </c>
      <c r="W469" s="62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9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60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61"/>
      <c r="U470" s="26" t="s">
        <v>19</v>
      </c>
      <c r="V470" s="26" t="str">
        <f>VLOOKUP(P470,'Customer List'!B:C,2,)</f>
        <v>Delhi</v>
      </c>
      <c r="W470" s="62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9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60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61"/>
      <c r="U471" s="26" t="s">
        <v>19</v>
      </c>
      <c r="V471" s="26" t="str">
        <f>VLOOKUP(P471,'Customer List'!B:C,2,)</f>
        <v>Faridabad</v>
      </c>
      <c r="W471" s="62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9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60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61"/>
      <c r="U472" s="26" t="s">
        <v>19</v>
      </c>
      <c r="V472" s="26" t="str">
        <f>VLOOKUP(P472,'Customer List'!B:C,2,)</f>
        <v>Delhi</v>
      </c>
      <c r="W472" s="62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9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60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61"/>
      <c r="U473" s="26" t="s">
        <v>19</v>
      </c>
      <c r="V473" s="26" t="str">
        <f>VLOOKUP(P473,'Customer List'!B:C,2,)</f>
        <v>Faridabad</v>
      </c>
      <c r="W473" s="62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9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60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61" t="s">
        <v>609</v>
      </c>
      <c r="U474" s="26" t="s">
        <v>19</v>
      </c>
      <c r="V474" s="26" t="str">
        <f>VLOOKUP(P474,'Customer List'!B:C,2,)</f>
        <v>Faridabad</v>
      </c>
      <c r="W474" s="62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9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60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61" t="s">
        <v>609</v>
      </c>
      <c r="U475" s="26" t="s">
        <v>19</v>
      </c>
      <c r="V475" s="26" t="str">
        <f>VLOOKUP(P475,'Customer List'!B:C,2,)</f>
        <v>Faridabad</v>
      </c>
      <c r="W475" s="62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9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60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61" t="s">
        <v>1132</v>
      </c>
      <c r="U476" s="26" t="s">
        <v>19</v>
      </c>
      <c r="V476" s="26" t="str">
        <f>VLOOKUP(P476,'Customer List'!B:C,2,)</f>
        <v>Ropar</v>
      </c>
      <c r="W476" s="62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9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60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61" t="s">
        <v>711</v>
      </c>
      <c r="U477" s="26" t="s">
        <v>19</v>
      </c>
      <c r="V477" s="26" t="str">
        <f>VLOOKUP(P477,'Customer List'!B:C,2,)</f>
        <v>Chandigarh</v>
      </c>
      <c r="W477" s="62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9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60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61" t="s">
        <v>609</v>
      </c>
      <c r="U478" s="26" t="s">
        <v>19</v>
      </c>
      <c r="V478" s="26" t="str">
        <f>VLOOKUP(P478,'Customer List'!B:C,2,)</f>
        <v>Faridabad</v>
      </c>
      <c r="W478" s="62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9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60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61" t="s">
        <v>711</v>
      </c>
      <c r="U479" s="26" t="s">
        <v>19</v>
      </c>
      <c r="V479" s="26" t="str">
        <f>VLOOKUP(P479,'Customer List'!B:C,2,)</f>
        <v>Chandigarh</v>
      </c>
      <c r="W479" s="62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9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60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61"/>
      <c r="U480" s="26" t="s">
        <v>19</v>
      </c>
      <c r="V480" s="26" t="str">
        <f>VLOOKUP(P480,'Customer List'!B:C,2,)</f>
        <v>Delhi</v>
      </c>
      <c r="W480" s="62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9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60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61"/>
      <c r="U481" s="26" t="s">
        <v>19</v>
      </c>
      <c r="V481" s="26" t="str">
        <f>VLOOKUP(P481,'Customer List'!B:C,2,)</f>
        <v>Pune</v>
      </c>
      <c r="W481" s="62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9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60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61"/>
      <c r="U482" s="26" t="s">
        <v>19</v>
      </c>
      <c r="V482" s="26" t="str">
        <f>VLOOKUP(P482,'Customer List'!B:C,2,)</f>
        <v>Delhi</v>
      </c>
      <c r="W482" s="62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9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60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61" t="s">
        <v>609</v>
      </c>
      <c r="U483" s="26" t="s">
        <v>19</v>
      </c>
      <c r="V483" s="26" t="str">
        <f>VLOOKUP(P483,'Customer List'!B:C,2,)</f>
        <v>Faridabad</v>
      </c>
      <c r="W483" s="62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9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60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61" t="s">
        <v>711</v>
      </c>
      <c r="U484" s="26" t="s">
        <v>19</v>
      </c>
      <c r="V484" s="26" t="str">
        <f>VLOOKUP(P484,'Customer List'!B:C,2,)</f>
        <v>Chandigarh</v>
      </c>
      <c r="W484" s="62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9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60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61" t="s">
        <v>609</v>
      </c>
      <c r="U485" s="26" t="s">
        <v>19</v>
      </c>
      <c r="V485" s="26" t="str">
        <f>VLOOKUP(P485,'Customer List'!B:C,2,)</f>
        <v>Faridabad</v>
      </c>
      <c r="W485" s="62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9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60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61" t="s">
        <v>1132</v>
      </c>
      <c r="U486" s="26" t="s">
        <v>19</v>
      </c>
      <c r="V486" s="26" t="str">
        <f>VLOOKUP(P486,'Customer List'!B:C,2,)</f>
        <v>Ropar</v>
      </c>
      <c r="W486" s="62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9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60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61"/>
      <c r="U487" s="26" t="s">
        <v>19</v>
      </c>
      <c r="V487" s="26" t="str">
        <f>VLOOKUP(P487,'Customer List'!B:C,2,)</f>
        <v>Delhi</v>
      </c>
      <c r="W487" s="62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9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60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61" t="s">
        <v>815</v>
      </c>
      <c r="U488" s="26" t="s">
        <v>19</v>
      </c>
      <c r="V488" s="26" t="str">
        <f>VLOOKUP(P488,'Customer List'!B:C,2,)</f>
        <v>Lucknow</v>
      </c>
      <c r="W488" s="62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9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60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61" t="s">
        <v>1132</v>
      </c>
      <c r="U489" s="26" t="s">
        <v>19</v>
      </c>
      <c r="V489" s="26" t="str">
        <f>VLOOKUP(P489,'Customer List'!B:C,2,)</f>
        <v>Ropar</v>
      </c>
      <c r="W489" s="62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9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60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61"/>
      <c r="U490" s="26" t="s">
        <v>19</v>
      </c>
      <c r="V490" s="26" t="str">
        <f>VLOOKUP(P490,'Customer List'!B:C,2,)</f>
        <v>Delhi</v>
      </c>
      <c r="W490" s="62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9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60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61"/>
      <c r="U491" s="26" t="s">
        <v>19</v>
      </c>
      <c r="V491" s="26" t="str">
        <f>VLOOKUP(P491,'Customer List'!B:C,2,)</f>
        <v>Mumbai</v>
      </c>
      <c r="W491" s="62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9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60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61"/>
      <c r="U492" s="26" t="s">
        <v>19</v>
      </c>
      <c r="V492" s="26" t="str">
        <f>VLOOKUP(P492,'Customer List'!B:C,2,)</f>
        <v>Banglore</v>
      </c>
      <c r="W492" s="62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9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60">
        <v>78208</v>
      </c>
      <c r="P493" s="26" t="s">
        <v>310</v>
      </c>
      <c r="Q493" s="26"/>
      <c r="R493" s="26"/>
      <c r="S493" s="3">
        <v>4</v>
      </c>
      <c r="T493" s="61"/>
      <c r="U493" s="26" t="s">
        <v>2791</v>
      </c>
      <c r="V493" s="26" t="str">
        <f>VLOOKUP(P493,'Customer List'!B:C,2,)</f>
        <v>Banglore</v>
      </c>
      <c r="W493" s="62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9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60">
        <v>78208</v>
      </c>
      <c r="P494" s="26" t="s">
        <v>310</v>
      </c>
      <c r="Q494" s="26"/>
      <c r="R494" s="26"/>
      <c r="S494" s="3">
        <v>4</v>
      </c>
      <c r="T494" s="61"/>
      <c r="U494" s="26" t="s">
        <v>2791</v>
      </c>
      <c r="V494" s="26" t="str">
        <f>VLOOKUP(P494,'Customer List'!B:C,2,)</f>
        <v>Banglore</v>
      </c>
      <c r="W494" s="62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9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60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61" t="s">
        <v>862</v>
      </c>
      <c r="U495" s="26" t="s">
        <v>2791</v>
      </c>
      <c r="V495" s="26" t="str">
        <f>VLOOKUP(P495,'Customer List'!B:C,2,)</f>
        <v>Mumbai</v>
      </c>
      <c r="W495" s="62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9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60">
        <v>1197243.44</v>
      </c>
      <c r="P496" s="26" t="s">
        <v>320</v>
      </c>
      <c r="Q496" s="26"/>
      <c r="R496" s="26"/>
      <c r="S496" s="3"/>
      <c r="T496" s="61"/>
      <c r="U496" s="26" t="s">
        <v>321</v>
      </c>
      <c r="V496" s="26" t="str">
        <f>VLOOKUP(P496,'Customer List'!B:C,2,)</f>
        <v>Gujrat</v>
      </c>
      <c r="W496" s="62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9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60">
        <v>30504.5</v>
      </c>
      <c r="P497" s="26" t="s">
        <v>31</v>
      </c>
      <c r="Q497" s="26" t="s">
        <v>637</v>
      </c>
      <c r="R497" s="26" t="s">
        <v>638</v>
      </c>
      <c r="S497" s="3"/>
      <c r="T497" s="61" t="s">
        <v>325</v>
      </c>
      <c r="U497" s="26" t="s">
        <v>321</v>
      </c>
      <c r="V497" s="26" t="str">
        <f>VLOOKUP(P497,'Customer List'!B:C,2,)</f>
        <v>Delhi</v>
      </c>
      <c r="W497" s="62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9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60">
        <v>15818.25</v>
      </c>
      <c r="P498" s="26" t="s">
        <v>27</v>
      </c>
      <c r="Q498" s="26"/>
      <c r="R498" s="26"/>
      <c r="S498" s="3"/>
      <c r="T498" s="61"/>
      <c r="U498" s="26" t="s">
        <v>321</v>
      </c>
      <c r="V498" s="26" t="str">
        <f>VLOOKUP(P498,'Customer List'!B:C,2,)</f>
        <v>Chandigarh</v>
      </c>
      <c r="W498" s="62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9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60">
        <v>67373.039999999994</v>
      </c>
      <c r="P499" s="26" t="s">
        <v>333</v>
      </c>
      <c r="Q499" s="26"/>
      <c r="R499" s="26"/>
      <c r="S499" s="3">
        <v>-20</v>
      </c>
      <c r="T499" s="61"/>
      <c r="U499" s="26" t="s">
        <v>321</v>
      </c>
      <c r="V499" s="26" t="str">
        <f>VLOOKUP(P499,'Customer List'!B:C,2,)</f>
        <v>Banglore</v>
      </c>
      <c r="W499" s="62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9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60">
        <v>41562.959999999999</v>
      </c>
      <c r="P500" s="26" t="s">
        <v>333</v>
      </c>
      <c r="Q500" s="26"/>
      <c r="R500" s="26"/>
      <c r="S500" s="3">
        <v>-20</v>
      </c>
      <c r="T500" s="61"/>
      <c r="U500" s="26" t="s">
        <v>321</v>
      </c>
      <c r="V500" s="26" t="str">
        <f>VLOOKUP(P500,'Customer List'!B:C,2,)</f>
        <v>Banglore</v>
      </c>
      <c r="W500" s="62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9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60">
        <v>23730</v>
      </c>
      <c r="P501" s="26" t="s">
        <v>166</v>
      </c>
      <c r="Q501" s="26"/>
      <c r="R501" s="26"/>
      <c r="S501" s="3"/>
      <c r="T501" s="61"/>
      <c r="U501" s="26" t="s">
        <v>321</v>
      </c>
      <c r="V501" s="26" t="str">
        <f>VLOOKUP(P501,'Customer List'!B:C,2,)</f>
        <v>Lucknow</v>
      </c>
      <c r="W501" s="62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9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60">
        <v>56070</v>
      </c>
      <c r="P502" s="26" t="s">
        <v>166</v>
      </c>
      <c r="Q502" s="26"/>
      <c r="R502" s="26"/>
      <c r="S502" s="3">
        <v>-20</v>
      </c>
      <c r="T502" s="61"/>
      <c r="U502" s="26" t="s">
        <v>321</v>
      </c>
      <c r="V502" s="26" t="str">
        <f>VLOOKUP(P502,'Customer List'!B:C,2,)</f>
        <v>Lucknow</v>
      </c>
      <c r="W502" s="62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9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60">
        <v>64260</v>
      </c>
      <c r="P503" s="26" t="s">
        <v>568</v>
      </c>
      <c r="Q503" s="26"/>
      <c r="R503" s="26"/>
      <c r="S503" s="3">
        <v>-20</v>
      </c>
      <c r="T503" s="61"/>
      <c r="U503" s="26" t="s">
        <v>321</v>
      </c>
      <c r="V503" s="26" t="str">
        <f>VLOOKUP(P503,'Customer List'!B:C,2,)</f>
        <v>Banglore</v>
      </c>
      <c r="W503" s="62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9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60">
        <v>85578</v>
      </c>
      <c r="P504" s="26" t="s">
        <v>568</v>
      </c>
      <c r="Q504" s="26"/>
      <c r="R504" s="26"/>
      <c r="S504" s="3">
        <v>-20</v>
      </c>
      <c r="T504" s="61"/>
      <c r="U504" s="26" t="s">
        <v>321</v>
      </c>
      <c r="V504" s="26" t="str">
        <f>VLOOKUP(P504,'Customer List'!B:C,2,)</f>
        <v>Banglore</v>
      </c>
      <c r="W504" s="62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9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60">
        <v>11126.24</v>
      </c>
      <c r="P505" s="26" t="s">
        <v>277</v>
      </c>
      <c r="Q505" s="26"/>
      <c r="R505" s="26"/>
      <c r="S505" s="3"/>
      <c r="T505" s="61"/>
      <c r="U505" s="26" t="s">
        <v>321</v>
      </c>
      <c r="V505" s="26" t="str">
        <f>VLOOKUP(P505,'Customer List'!B:C,2,)</f>
        <v>Pune</v>
      </c>
      <c r="W505" s="62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9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60">
        <v>11126.24</v>
      </c>
      <c r="P506" s="26" t="s">
        <v>277</v>
      </c>
      <c r="Q506" s="26"/>
      <c r="R506" s="26"/>
      <c r="S506" s="3"/>
      <c r="T506" s="61"/>
      <c r="U506" s="26" t="s">
        <v>321</v>
      </c>
      <c r="V506" s="26" t="str">
        <f>VLOOKUP(P506,'Customer List'!B:C,2,)</f>
        <v>Pune</v>
      </c>
      <c r="W506" s="62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9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60">
        <v>12180</v>
      </c>
      <c r="P507" s="26" t="s">
        <v>166</v>
      </c>
      <c r="Q507" s="26"/>
      <c r="R507" s="26"/>
      <c r="S507" s="3"/>
      <c r="T507" s="61"/>
      <c r="U507" s="26" t="s">
        <v>321</v>
      </c>
      <c r="V507" s="26" t="str">
        <f>VLOOKUP(P507,'Customer List'!B:C,2,)</f>
        <v>Lucknow</v>
      </c>
      <c r="W507" s="62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9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60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61"/>
      <c r="U508" s="26" t="s">
        <v>321</v>
      </c>
      <c r="V508" s="26" t="str">
        <f>VLOOKUP(P508,'Customer List'!B:C,2,)</f>
        <v>Delhi</v>
      </c>
      <c r="W508" s="62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9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60">
        <v>11137.5</v>
      </c>
      <c r="P509" s="26" t="s">
        <v>359</v>
      </c>
      <c r="Q509" s="26"/>
      <c r="R509" s="26"/>
      <c r="S509" s="3"/>
      <c r="T509" s="61"/>
      <c r="U509" s="26" t="s">
        <v>321</v>
      </c>
      <c r="V509" s="26" t="str">
        <f>VLOOKUP(P509,'Customer List'!B:C,2,)</f>
        <v>Thane</v>
      </c>
      <c r="W509" s="62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9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60"/>
      <c r="P510" s="26" t="s">
        <v>2023</v>
      </c>
      <c r="Q510" s="26"/>
      <c r="R510" s="26"/>
      <c r="S510" s="3">
        <v>-20</v>
      </c>
      <c r="T510" s="61" t="s">
        <v>362</v>
      </c>
      <c r="U510" s="26" t="s">
        <v>321</v>
      </c>
      <c r="V510" s="26" t="str">
        <f>VLOOKUP(P510,'Customer List'!B:C,2,)</f>
        <v>STOCK</v>
      </c>
      <c r="W510" s="62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9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60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61" t="s">
        <v>649</v>
      </c>
      <c r="U511" s="26" t="s">
        <v>321</v>
      </c>
      <c r="V511" s="26" t="str">
        <f>VLOOKUP(P511,'Customer List'!B:C,2,)</f>
        <v>Delhi</v>
      </c>
      <c r="W511" s="62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9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60"/>
      <c r="P512" s="26" t="s">
        <v>3304</v>
      </c>
      <c r="Q512" s="26"/>
      <c r="R512" s="26"/>
      <c r="S512" s="3">
        <v>4</v>
      </c>
      <c r="T512" s="61"/>
      <c r="U512" s="26" t="s">
        <v>321</v>
      </c>
      <c r="V512" s="26" t="str">
        <f>VLOOKUP(P512,'Customer List'!B:C,2,)</f>
        <v>STOCK</v>
      </c>
      <c r="W512" s="62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9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60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61"/>
      <c r="U513" s="26" t="s">
        <v>321</v>
      </c>
      <c r="V513" s="26" t="str">
        <f>VLOOKUP(P513,'Customer List'!B:C,2,)</f>
        <v>Delhi</v>
      </c>
      <c r="W513" s="62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9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60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61"/>
      <c r="U514" s="26" t="s">
        <v>321</v>
      </c>
      <c r="V514" s="26" t="str">
        <f>VLOOKUP(P514,'Customer List'!B:C,2,)</f>
        <v>Hyderabad</v>
      </c>
      <c r="W514" s="62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9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60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61"/>
      <c r="U515" s="26" t="s">
        <v>321</v>
      </c>
      <c r="V515" s="26" t="str">
        <f>VLOOKUP(P515,'Customer List'!B:C,2,)</f>
        <v>Delhi</v>
      </c>
      <c r="W515" s="62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9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60">
        <v>1197243.44</v>
      </c>
      <c r="P516" s="26" t="s">
        <v>371</v>
      </c>
      <c r="Q516" s="26"/>
      <c r="R516" s="26"/>
      <c r="S516" s="3">
        <v>-20</v>
      </c>
      <c r="T516" s="61"/>
      <c r="U516" s="26" t="s">
        <v>321</v>
      </c>
      <c r="V516" s="26" t="str">
        <f>VLOOKUP(P516,'Customer List'!B:C,2,)</f>
        <v>Gujrat</v>
      </c>
      <c r="W516" s="62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9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60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61"/>
      <c r="U517" s="26" t="s">
        <v>321</v>
      </c>
      <c r="V517" s="26" t="str">
        <f>VLOOKUP(P517,'Customer List'!B:C,2,)</f>
        <v>Faridabad</v>
      </c>
      <c r="W517" s="62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9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60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61"/>
      <c r="U518" s="26" t="s">
        <v>321</v>
      </c>
      <c r="V518" s="26" t="str">
        <f>VLOOKUP(P518,'Customer List'!B:C,2,)</f>
        <v>Delhi</v>
      </c>
      <c r="W518" s="62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9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60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61"/>
      <c r="U519" s="26" t="s">
        <v>321</v>
      </c>
      <c r="V519" s="26" t="str">
        <f>VLOOKUP(P519,'Customer List'!B:C,2,)</f>
        <v>Delhi</v>
      </c>
      <c r="W519" s="62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9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60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61"/>
      <c r="U520" s="26" t="s">
        <v>321</v>
      </c>
      <c r="V520" s="26" t="str">
        <f>VLOOKUP(P520,'Customer List'!B:C,2,)</f>
        <v>Pune</v>
      </c>
      <c r="W520" s="62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9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60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61"/>
      <c r="U521" s="26" t="s">
        <v>321</v>
      </c>
      <c r="V521" s="26" t="str">
        <f>VLOOKUP(P521,'Customer List'!B:C,2,)</f>
        <v>Pune</v>
      </c>
      <c r="W521" s="62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9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60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61"/>
      <c r="U522" s="26" t="s">
        <v>321</v>
      </c>
      <c r="V522" s="26" t="str">
        <f>VLOOKUP(P522,'Customer List'!B:C,2,)</f>
        <v>Bhopal</v>
      </c>
      <c r="W522" s="62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9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60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61"/>
      <c r="U523" s="26" t="s">
        <v>321</v>
      </c>
      <c r="V523" s="26" t="str">
        <f>VLOOKUP(P523,'Customer List'!B:C,2,)</f>
        <v>Bhopal</v>
      </c>
      <c r="W523" s="62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9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60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61"/>
      <c r="U524" s="26" t="s">
        <v>321</v>
      </c>
      <c r="V524" s="26" t="str">
        <f>VLOOKUP(P524,'Customer List'!B:C,2,)</f>
        <v>Kerala</v>
      </c>
      <c r="W524" s="62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9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60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61"/>
      <c r="U525" s="26" t="s">
        <v>321</v>
      </c>
      <c r="V525" s="26" t="str">
        <f>VLOOKUP(P525,'Customer List'!B:C,2,)</f>
        <v>Pune</v>
      </c>
      <c r="W525" s="62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9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60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61"/>
      <c r="U526" s="26" t="s">
        <v>321</v>
      </c>
      <c r="V526" s="26" t="str">
        <f>VLOOKUP(P526,'Customer List'!B:C,2,)</f>
        <v>Hyderabad</v>
      </c>
      <c r="W526" s="62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9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60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61"/>
      <c r="U527" s="26" t="s">
        <v>321</v>
      </c>
      <c r="V527" s="26" t="str">
        <f>VLOOKUP(P527,'Customer List'!B:C,2,)</f>
        <v>Hyderabad</v>
      </c>
      <c r="W527" s="62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9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60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61"/>
      <c r="U528" s="26" t="s">
        <v>321</v>
      </c>
      <c r="V528" s="26" t="str">
        <f>VLOOKUP(P528,'Customer List'!B:C,2,)</f>
        <v>Delhi</v>
      </c>
      <c r="W528" s="62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9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60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61" t="s">
        <v>412</v>
      </c>
      <c r="U529" s="26" t="s">
        <v>321</v>
      </c>
      <c r="V529" s="26" t="str">
        <f>VLOOKUP(P529,'Customer List'!B:C,2,)</f>
        <v>Bhopal</v>
      </c>
      <c r="W529" s="62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9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60">
        <v>45472</v>
      </c>
      <c r="P530" s="26" t="s">
        <v>416</v>
      </c>
      <c r="Q530" s="26"/>
      <c r="R530" s="26"/>
      <c r="S530" s="3"/>
      <c r="T530" s="61"/>
      <c r="U530" s="26" t="s">
        <v>417</v>
      </c>
      <c r="V530" s="26" t="str">
        <f>VLOOKUP(P530,'Customer List'!B:C,2,)</f>
        <v>Kolkata</v>
      </c>
      <c r="W530" s="62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9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60">
        <v>46771</v>
      </c>
      <c r="P531" s="26" t="s">
        <v>303</v>
      </c>
      <c r="Q531" s="26"/>
      <c r="R531" s="26"/>
      <c r="S531" s="3"/>
      <c r="T531" s="61"/>
      <c r="U531" s="26" t="s">
        <v>417</v>
      </c>
      <c r="V531" s="26" t="str">
        <f>VLOOKUP(P531,'Customer List'!B:C,2,)</f>
        <v>Banglore</v>
      </c>
      <c r="W531" s="62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9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60">
        <v>46305</v>
      </c>
      <c r="P532" s="26" t="s">
        <v>1900</v>
      </c>
      <c r="Q532" s="26"/>
      <c r="R532" s="26"/>
      <c r="S532" s="3"/>
      <c r="T532" s="61"/>
      <c r="U532" s="26" t="s">
        <v>424</v>
      </c>
      <c r="V532" s="26" t="str">
        <f>VLOOKUP(P532,'Customer List'!B:C,2,)</f>
        <v>Banglore</v>
      </c>
      <c r="W532" s="62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9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60">
        <v>133917</v>
      </c>
      <c r="P533" s="26" t="s">
        <v>428</v>
      </c>
      <c r="Q533" s="26"/>
      <c r="R533" s="26"/>
      <c r="S533" s="3"/>
      <c r="T533" s="61"/>
      <c r="U533" s="26" t="s">
        <v>424</v>
      </c>
      <c r="V533" s="26" t="str">
        <f>VLOOKUP(P533,'Customer List'!B:C,2,)</f>
        <v>Bhuvneshwar</v>
      </c>
      <c r="W533" s="62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9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60">
        <v>133917</v>
      </c>
      <c r="P534" s="26" t="s">
        <v>428</v>
      </c>
      <c r="Q534" s="26"/>
      <c r="R534" s="26"/>
      <c r="S534" s="3"/>
      <c r="T534" s="61"/>
      <c r="U534" s="26" t="s">
        <v>424</v>
      </c>
      <c r="V534" s="26" t="str">
        <f>VLOOKUP(P534,'Customer List'!B:C,2,)</f>
        <v>Bhuvneshwar</v>
      </c>
      <c r="W534" s="62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9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60">
        <v>66958.5</v>
      </c>
      <c r="P535" s="26" t="s">
        <v>428</v>
      </c>
      <c r="Q535" s="26"/>
      <c r="R535" s="26"/>
      <c r="S535" s="3"/>
      <c r="T535" s="61"/>
      <c r="U535" s="26" t="s">
        <v>424</v>
      </c>
      <c r="V535" s="26" t="str">
        <f>VLOOKUP(P535,'Customer List'!B:C,2,)</f>
        <v>Bhuvneshwar</v>
      </c>
      <c r="W535" s="62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9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60">
        <v>66958.5</v>
      </c>
      <c r="P536" s="26" t="s">
        <v>428</v>
      </c>
      <c r="Q536" s="26"/>
      <c r="R536" s="26"/>
      <c r="S536" s="3"/>
      <c r="T536" s="61"/>
      <c r="U536" s="26" t="s">
        <v>424</v>
      </c>
      <c r="V536" s="26" t="str">
        <f>VLOOKUP(P536,'Customer List'!B:C,2,)</f>
        <v>Bhuvneshwar</v>
      </c>
      <c r="W536" s="62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9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60">
        <v>233877</v>
      </c>
      <c r="P537" s="26" t="s">
        <v>428</v>
      </c>
      <c r="Q537" s="26"/>
      <c r="R537" s="26"/>
      <c r="S537" s="3"/>
      <c r="T537" s="61"/>
      <c r="U537" s="26" t="s">
        <v>424</v>
      </c>
      <c r="V537" s="26" t="str">
        <f>VLOOKUP(P537,'Customer List'!B:C,2,)</f>
        <v>Bhuvneshwar</v>
      </c>
      <c r="W537" s="62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9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60">
        <v>233877</v>
      </c>
      <c r="P538" s="26" t="s">
        <v>428</v>
      </c>
      <c r="Q538" s="26"/>
      <c r="R538" s="26"/>
      <c r="S538" s="3"/>
      <c r="T538" s="61"/>
      <c r="U538" s="26" t="s">
        <v>424</v>
      </c>
      <c r="V538" s="26" t="str">
        <f>VLOOKUP(P538,'Customer List'!B:C,2,)</f>
        <v>Bhuvneshwar</v>
      </c>
      <c r="W538" s="62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9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60">
        <v>66958.5</v>
      </c>
      <c r="P539" s="26" t="s">
        <v>428</v>
      </c>
      <c r="Q539" s="26"/>
      <c r="R539" s="26"/>
      <c r="S539" s="3"/>
      <c r="T539" s="61"/>
      <c r="U539" s="26" t="s">
        <v>424</v>
      </c>
      <c r="V539" s="26" t="str">
        <f>VLOOKUP(P539,'Customer List'!B:C,2,)</f>
        <v>Bhuvneshwar</v>
      </c>
      <c r="W539" s="62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9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60">
        <v>566244</v>
      </c>
      <c r="P540" s="26" t="s">
        <v>320</v>
      </c>
      <c r="Q540" s="26"/>
      <c r="R540" s="26"/>
      <c r="S540" s="3"/>
      <c r="T540" s="61"/>
      <c r="U540" s="26" t="s">
        <v>424</v>
      </c>
      <c r="V540" s="26" t="str">
        <f>VLOOKUP(P540,'Customer List'!B:C,2,)</f>
        <v>Gujrat</v>
      </c>
      <c r="W540" s="62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9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60">
        <v>12642</v>
      </c>
      <c r="P541" s="26" t="s">
        <v>192</v>
      </c>
      <c r="Q541" s="26"/>
      <c r="R541" s="26"/>
      <c r="S541" s="3"/>
      <c r="T541" s="61"/>
      <c r="U541" s="26" t="s">
        <v>424</v>
      </c>
      <c r="V541" s="26" t="str">
        <f>VLOOKUP(P541,'Customer List'!B:C,2,)</f>
        <v>Chandigarh</v>
      </c>
      <c r="W541" s="62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9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60">
        <v>12642</v>
      </c>
      <c r="P542" s="26" t="s">
        <v>192</v>
      </c>
      <c r="Q542" s="26"/>
      <c r="R542" s="26"/>
      <c r="S542" s="3"/>
      <c r="T542" s="61"/>
      <c r="U542" s="26" t="s">
        <v>424</v>
      </c>
      <c r="V542" s="26" t="str">
        <f>VLOOKUP(P542,'Customer List'!B:C,2,)</f>
        <v>Chandigarh</v>
      </c>
      <c r="W542" s="62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9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60">
        <v>12642</v>
      </c>
      <c r="P543" s="26" t="s">
        <v>453</v>
      </c>
      <c r="Q543" s="26"/>
      <c r="R543" s="26"/>
      <c r="S543" s="3">
        <v>4</v>
      </c>
      <c r="T543" s="61"/>
      <c r="U543" s="26" t="s">
        <v>424</v>
      </c>
      <c r="V543" s="26" t="str">
        <f>VLOOKUP(P543,'Customer List'!B:C,2,)</f>
        <v>Banglore</v>
      </c>
      <c r="W543" s="62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9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60">
        <v>17272.5</v>
      </c>
      <c r="P544" s="26" t="s">
        <v>453</v>
      </c>
      <c r="Q544" s="26"/>
      <c r="R544" s="26"/>
      <c r="S544" s="3">
        <v>4</v>
      </c>
      <c r="T544" s="61"/>
      <c r="U544" s="26" t="s">
        <v>424</v>
      </c>
      <c r="V544" s="26" t="str">
        <f>VLOOKUP(P544,'Customer List'!B:C,2,)</f>
        <v>Banglore</v>
      </c>
      <c r="W544" s="62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9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60">
        <v>46305</v>
      </c>
      <c r="P545" s="26" t="s">
        <v>453</v>
      </c>
      <c r="Q545" s="26"/>
      <c r="R545" s="26"/>
      <c r="S545" s="3">
        <v>4</v>
      </c>
      <c r="T545" s="61"/>
      <c r="U545" s="26" t="s">
        <v>424</v>
      </c>
      <c r="V545" s="26" t="str">
        <f>VLOOKUP(P545,'Customer List'!B:C,2,)</f>
        <v>Banglore</v>
      </c>
      <c r="W545" s="62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9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60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61"/>
      <c r="U546" s="26" t="s">
        <v>424</v>
      </c>
      <c r="V546" s="26" t="str">
        <f>VLOOKUP(P546,'Customer List'!B:C,2,)</f>
        <v>Hyderabad</v>
      </c>
      <c r="W546" s="62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9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60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61" t="s">
        <v>465</v>
      </c>
      <c r="U547" s="26" t="s">
        <v>424</v>
      </c>
      <c r="V547" s="26" t="str">
        <f>VLOOKUP(P547,'Customer List'!B:C,2,)</f>
        <v>Lucknow</v>
      </c>
      <c r="W547" s="62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9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60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61"/>
      <c r="U548" s="26" t="s">
        <v>611</v>
      </c>
      <c r="V548" s="26" t="str">
        <f>VLOOKUP(P548,'Customer List'!B:C,2,)</f>
        <v>Kolkata</v>
      </c>
      <c r="W548" s="62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9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60">
        <v>52352</v>
      </c>
      <c r="P549" s="26" t="s">
        <v>472</v>
      </c>
      <c r="Q549" s="26"/>
      <c r="R549" s="26"/>
      <c r="S549" s="3">
        <v>4</v>
      </c>
      <c r="T549" s="61"/>
      <c r="U549" s="26" t="s">
        <v>611</v>
      </c>
      <c r="V549" s="26" t="str">
        <f>VLOOKUP(P549,'Customer List'!B:C,2,)</f>
        <v>Hawrah, West Bengal</v>
      </c>
      <c r="W549" s="62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9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60">
        <v>128275.2</v>
      </c>
      <c r="P550" s="26" t="s">
        <v>517</v>
      </c>
      <c r="Q550" s="26"/>
      <c r="R550" s="26"/>
      <c r="S550" s="3">
        <v>4</v>
      </c>
      <c r="T550" s="61"/>
      <c r="U550" s="26" t="s">
        <v>611</v>
      </c>
      <c r="V550" s="26" t="str">
        <f>VLOOKUP(P550,'Customer List'!B:C,2,)</f>
        <v>Pune</v>
      </c>
      <c r="W550" s="62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9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60">
        <v>185286.39999999999</v>
      </c>
      <c r="P551" s="26" t="s">
        <v>517</v>
      </c>
      <c r="Q551" s="26"/>
      <c r="R551" s="26"/>
      <c r="S551" s="3">
        <v>4</v>
      </c>
      <c r="T551" s="61"/>
      <c r="U551" s="26" t="s">
        <v>611</v>
      </c>
      <c r="V551" s="26" t="str">
        <f>VLOOKUP(P551,'Customer List'!B:C,2,)</f>
        <v>Pune</v>
      </c>
      <c r="W551" s="62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9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60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61"/>
      <c r="U552" s="26" t="s">
        <v>611</v>
      </c>
      <c r="V552" s="26" t="str">
        <f>VLOOKUP(P552,'Customer List'!B:C,2,)</f>
        <v>Delhi</v>
      </c>
      <c r="W552" s="62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9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60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61"/>
      <c r="U553" s="26" t="s">
        <v>611</v>
      </c>
      <c r="V553" s="26" t="str">
        <f>VLOOKUP(P553,'Customer List'!B:C,2,)</f>
        <v>Delhi</v>
      </c>
      <c r="W553" s="62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9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60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61"/>
      <c r="U554" s="26" t="s">
        <v>611</v>
      </c>
      <c r="V554" s="26" t="str">
        <f>VLOOKUP(P554,'Customer List'!B:C,2,)</f>
        <v>Pune</v>
      </c>
      <c r="W554" s="62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9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60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61"/>
      <c r="U555" s="26" t="s">
        <v>611</v>
      </c>
      <c r="V555" s="26" t="str">
        <f>VLOOKUP(P555,'Customer List'!B:C,2,)</f>
        <v>Delhi</v>
      </c>
      <c r="W555" s="62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9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60">
        <v>214725</v>
      </c>
      <c r="P556" s="26" t="s">
        <v>492</v>
      </c>
      <c r="Q556" s="26"/>
      <c r="R556" s="26"/>
      <c r="S556" s="3"/>
      <c r="T556" s="61"/>
      <c r="U556" s="26" t="s">
        <v>493</v>
      </c>
      <c r="V556" s="26" t="str">
        <f>VLOOKUP(P556,'Customer List'!B:C,2,)</f>
        <v>Haridwar</v>
      </c>
      <c r="W556" s="62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9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60">
        <v>152425</v>
      </c>
      <c r="P557" s="26" t="s">
        <v>27</v>
      </c>
      <c r="Q557" s="26"/>
      <c r="R557" s="26"/>
      <c r="S557" s="3"/>
      <c r="T557" s="61"/>
      <c r="U557" s="26" t="s">
        <v>493</v>
      </c>
      <c r="V557" s="26" t="str">
        <f>VLOOKUP(P557,'Customer List'!B:C,2,)</f>
        <v>Chandigarh</v>
      </c>
      <c r="W557" s="62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9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60">
        <v>0</v>
      </c>
      <c r="P558" s="26" t="s">
        <v>500</v>
      </c>
      <c r="Q558" s="26"/>
      <c r="R558" s="26"/>
      <c r="S558" s="3"/>
      <c r="T558" s="61" t="s">
        <v>859</v>
      </c>
      <c r="U558" s="26" t="s">
        <v>493</v>
      </c>
      <c r="V558" s="26" t="str">
        <f>VLOOKUP(P558,'Customer List'!B:C,2,)</f>
        <v>Guwahati</v>
      </c>
      <c r="W558" s="62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9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60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61"/>
      <c r="U559" s="26" t="s">
        <v>493</v>
      </c>
      <c r="V559" s="26" t="str">
        <f>VLOOKUP(P559,'Customer List'!B:C,2,)</f>
        <v>Delhi</v>
      </c>
      <c r="W559" s="62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9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60">
        <v>41850</v>
      </c>
      <c r="P560" s="26" t="s">
        <v>568</v>
      </c>
      <c r="Q560" s="26"/>
      <c r="R560" s="26"/>
      <c r="S560" s="3"/>
      <c r="T560" s="61" t="s">
        <v>507</v>
      </c>
      <c r="U560" s="26" t="s">
        <v>508</v>
      </c>
      <c r="V560" s="26" t="str">
        <f>VLOOKUP(P560,'Customer List'!B:C,2,)</f>
        <v>Banglore</v>
      </c>
      <c r="W560" s="62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9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60">
        <v>42224</v>
      </c>
      <c r="P561" s="26" t="s">
        <v>399</v>
      </c>
      <c r="Q561" s="26"/>
      <c r="R561" s="26"/>
      <c r="S561" s="3"/>
      <c r="T561" s="61"/>
      <c r="U561" s="26" t="s">
        <v>512</v>
      </c>
      <c r="V561" s="26" t="str">
        <f>VLOOKUP(P561,'Customer List'!B:C,2,)</f>
        <v>Pune</v>
      </c>
      <c r="W561" s="62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9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60">
        <v>41209</v>
      </c>
      <c r="P562" s="26" t="s">
        <v>399</v>
      </c>
      <c r="Q562" s="26"/>
      <c r="R562" s="26"/>
      <c r="S562" s="3"/>
      <c r="T562" s="61"/>
      <c r="U562" s="26" t="s">
        <v>512</v>
      </c>
      <c r="V562" s="26" t="str">
        <f>VLOOKUP(P562,'Customer List'!B:C,2,)</f>
        <v>Pune</v>
      </c>
      <c r="W562" s="62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9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60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61"/>
      <c r="U563" s="26" t="s">
        <v>512</v>
      </c>
      <c r="V563" s="26" t="str">
        <f>VLOOKUP(P563,'Customer List'!B:C,2,)</f>
        <v>Pune</v>
      </c>
      <c r="W563" s="62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9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60">
        <v>0</v>
      </c>
      <c r="P564" s="26" t="s">
        <v>31</v>
      </c>
      <c r="Q564" s="26" t="s">
        <v>637</v>
      </c>
      <c r="R564" s="26" t="s">
        <v>638</v>
      </c>
      <c r="S564" s="3"/>
      <c r="T564" s="61"/>
      <c r="U564" s="26" t="s">
        <v>521</v>
      </c>
      <c r="V564" s="26" t="str">
        <f>VLOOKUP(P564,'Customer List'!B:C,2,)</f>
        <v>Delhi</v>
      </c>
      <c r="W564" s="62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9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60">
        <v>0</v>
      </c>
      <c r="P565" s="26" t="s">
        <v>31</v>
      </c>
      <c r="Q565" s="26" t="s">
        <v>637</v>
      </c>
      <c r="R565" s="26" t="s">
        <v>638</v>
      </c>
      <c r="S565" s="3"/>
      <c r="T565" s="61"/>
      <c r="U565" s="26" t="s">
        <v>521</v>
      </c>
      <c r="V565" s="26" t="str">
        <f>VLOOKUP(P565,'Customer List'!B:C,2,)</f>
        <v>Delhi</v>
      </c>
      <c r="W565" s="62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9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60">
        <v>0</v>
      </c>
      <c r="P566" s="26" t="s">
        <v>31</v>
      </c>
      <c r="Q566" s="26" t="s">
        <v>637</v>
      </c>
      <c r="R566" s="26" t="s">
        <v>638</v>
      </c>
      <c r="S566" s="3"/>
      <c r="T566" s="61"/>
      <c r="U566" s="26" t="s">
        <v>521</v>
      </c>
      <c r="V566" s="26" t="str">
        <f>VLOOKUP(P566,'Customer List'!B:C,2,)</f>
        <v>Delhi</v>
      </c>
      <c r="W566" s="62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9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60">
        <v>20198.5</v>
      </c>
      <c r="P567" s="26" t="s">
        <v>530</v>
      </c>
      <c r="Q567" s="26"/>
      <c r="R567" s="26"/>
      <c r="S567" s="3">
        <v>-20</v>
      </c>
      <c r="T567" s="61"/>
      <c r="U567" s="26" t="s">
        <v>521</v>
      </c>
      <c r="V567" s="26" t="str">
        <f>VLOOKUP(P567,'Customer List'!B:C,2,)</f>
        <v>Pondicheri</v>
      </c>
      <c r="W567" s="62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9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60">
        <v>32683</v>
      </c>
      <c r="P568" s="26" t="s">
        <v>243</v>
      </c>
      <c r="Q568" s="26"/>
      <c r="R568" s="26"/>
      <c r="S568" s="3">
        <v>-20</v>
      </c>
      <c r="T568" s="61"/>
      <c r="U568" s="26" t="s">
        <v>521</v>
      </c>
      <c r="V568" s="26" t="str">
        <f>VLOOKUP(P568,'Customer List'!B:C,2,)</f>
        <v>Mumbai</v>
      </c>
      <c r="W568" s="62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9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60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61" t="s">
        <v>608</v>
      </c>
      <c r="U569" s="26" t="s">
        <v>521</v>
      </c>
      <c r="V569" s="26" t="str">
        <f>VLOOKUP(P569,'Customer List'!B:C,2,)</f>
        <v>Dehradoon</v>
      </c>
      <c r="W569" s="62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9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60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61"/>
      <c r="U570" s="26" t="s">
        <v>521</v>
      </c>
      <c r="V570" s="26" t="str">
        <f>VLOOKUP(P570,'Customer List'!B:C,2,)</f>
        <v>Banglore</v>
      </c>
      <c r="W570" s="62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9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60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61"/>
      <c r="U571" s="26" t="s">
        <v>521</v>
      </c>
      <c r="V571" s="26" t="str">
        <f>VLOOKUP(P571,'Customer List'!B:C,2,)</f>
        <v>Delhi</v>
      </c>
      <c r="W571" s="62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9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60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61"/>
      <c r="U572" s="26" t="s">
        <v>521</v>
      </c>
      <c r="V572" s="26" t="str">
        <f>VLOOKUP(P572,'Customer List'!B:C,2,)</f>
        <v>Delhi</v>
      </c>
      <c r="W572" s="62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9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60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61"/>
      <c r="U573" s="26" t="s">
        <v>521</v>
      </c>
      <c r="V573" s="26" t="str">
        <f>VLOOKUP(P573,'Customer List'!B:C,2,)</f>
        <v>Delhi</v>
      </c>
      <c r="W573" s="62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9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60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61"/>
      <c r="U574" s="26" t="s">
        <v>521</v>
      </c>
      <c r="V574" s="26" t="str">
        <f>VLOOKUP(P574,'Customer List'!B:C,2,)</f>
        <v>Delhi</v>
      </c>
      <c r="W574" s="62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9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60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61"/>
      <c r="U575" s="26" t="s">
        <v>521</v>
      </c>
      <c r="V575" s="26" t="str">
        <f>VLOOKUP(P575,'Customer List'!B:C,2,)</f>
        <v>Noida</v>
      </c>
      <c r="W575" s="62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9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60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61"/>
      <c r="U576" s="26" t="s">
        <v>521</v>
      </c>
      <c r="V576" s="26" t="str">
        <f>VLOOKUP(P576,'Customer List'!B:C,2,)</f>
        <v>Noida</v>
      </c>
      <c r="W576" s="62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9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60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61"/>
      <c r="U577" s="26" t="s">
        <v>521</v>
      </c>
      <c r="V577" s="26" t="str">
        <f>VLOOKUP(P577,'Customer List'!B:C,2,)</f>
        <v>Noida</v>
      </c>
      <c r="W577" s="62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9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60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61"/>
      <c r="U578" s="26" t="s">
        <v>521</v>
      </c>
      <c r="V578" s="26" t="str">
        <f>VLOOKUP(P578,'Customer List'!B:C,2,)</f>
        <v>Pondicheri</v>
      </c>
      <c r="W578" s="62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9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60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61"/>
      <c r="U579" s="26" t="s">
        <v>521</v>
      </c>
      <c r="V579" s="26" t="str">
        <f>VLOOKUP(P579,'Customer List'!B:C,2,)</f>
        <v>Pondicheri</v>
      </c>
      <c r="W579" s="62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9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60">
        <v>150000</v>
      </c>
      <c r="P580" s="26" t="s">
        <v>568</v>
      </c>
      <c r="Q580" s="26"/>
      <c r="R580" s="26"/>
      <c r="S580" s="3"/>
      <c r="T580" s="61"/>
      <c r="U580" s="26" t="s">
        <v>2033</v>
      </c>
      <c r="V580" s="26" t="str">
        <f>VLOOKUP(P580,'Customer List'!B:C,2,)</f>
        <v>Banglore</v>
      </c>
      <c r="W580" s="62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9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60">
        <v>93100</v>
      </c>
      <c r="P581" s="26" t="s">
        <v>371</v>
      </c>
      <c r="Q581" s="26"/>
      <c r="R581" s="26"/>
      <c r="S581" s="3"/>
      <c r="T581" s="61"/>
      <c r="U581" s="26" t="s">
        <v>2033</v>
      </c>
      <c r="V581" s="26" t="str">
        <f>VLOOKUP(P581,'Customer List'!B:C,2,)</f>
        <v>Gujrat</v>
      </c>
      <c r="W581" s="62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9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60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61"/>
      <c r="U582" s="26" t="s">
        <v>576</v>
      </c>
      <c r="V582" s="26" t="str">
        <f>VLOOKUP(P582,'Customer List'!B:C,2,)</f>
        <v>Odisha</v>
      </c>
      <c r="W582" s="62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9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60">
        <v>19600</v>
      </c>
      <c r="P583" s="26" t="s">
        <v>173</v>
      </c>
      <c r="Q583" s="26"/>
      <c r="R583" s="26"/>
      <c r="S583" s="3">
        <v>-20</v>
      </c>
      <c r="T583" s="61"/>
      <c r="U583" s="26" t="s">
        <v>576</v>
      </c>
      <c r="V583" s="26" t="str">
        <f>VLOOKUP(P583,'Customer List'!B:C,2,)</f>
        <v>Kolkata</v>
      </c>
      <c r="W583" s="62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9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60">
        <v>18200</v>
      </c>
      <c r="P584" s="26" t="s">
        <v>584</v>
      </c>
      <c r="Q584" s="26"/>
      <c r="R584" s="26"/>
      <c r="S584" s="3">
        <v>-20</v>
      </c>
      <c r="T584" s="61"/>
      <c r="U584" s="26" t="s">
        <v>576</v>
      </c>
      <c r="V584" s="26" t="str">
        <f>VLOOKUP(P584,'Customer List'!B:C,2,)</f>
        <v>Gujrat</v>
      </c>
      <c r="W584" s="62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9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60">
        <v>18200</v>
      </c>
      <c r="P585" s="26" t="s">
        <v>584</v>
      </c>
      <c r="Q585" s="26"/>
      <c r="R585" s="26"/>
      <c r="S585" s="3">
        <v>-20</v>
      </c>
      <c r="T585" s="61"/>
      <c r="U585" s="26" t="s">
        <v>576</v>
      </c>
      <c r="V585" s="26" t="str">
        <f>VLOOKUP(P585,'Customer List'!B:C,2,)</f>
        <v>Gujrat</v>
      </c>
      <c r="W585" s="62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9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60">
        <v>16250</v>
      </c>
      <c r="P586" s="26" t="s">
        <v>584</v>
      </c>
      <c r="Q586" s="26"/>
      <c r="R586" s="26"/>
      <c r="S586" s="3">
        <v>-20</v>
      </c>
      <c r="T586" s="61"/>
      <c r="U586" s="26" t="s">
        <v>576</v>
      </c>
      <c r="V586" s="26" t="str">
        <f>VLOOKUP(P586,'Customer List'!B:C,2,)</f>
        <v>Gujrat</v>
      </c>
      <c r="W586" s="62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9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60">
        <v>22750</v>
      </c>
      <c r="P587" s="26" t="s">
        <v>584</v>
      </c>
      <c r="Q587" s="26"/>
      <c r="R587" s="26"/>
      <c r="S587" s="3">
        <v>-20</v>
      </c>
      <c r="T587" s="61"/>
      <c r="U587" s="26" t="s">
        <v>576</v>
      </c>
      <c r="V587" s="26" t="str">
        <f>VLOOKUP(P587,'Customer List'!B:C,2,)</f>
        <v>Gujrat</v>
      </c>
      <c r="W587" s="62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9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60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61"/>
      <c r="U588" s="26" t="s">
        <v>612</v>
      </c>
      <c r="V588" s="26" t="str">
        <f>VLOOKUP(P588,'Customer List'!B:C,2,)</f>
        <v>Odisha</v>
      </c>
      <c r="W588" s="62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60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60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61"/>
      <c r="U589" s="26" t="s">
        <v>602</v>
      </c>
      <c r="V589" s="26" t="str">
        <f>VLOOKUP(P589,'Customer List'!B:C,2,)</f>
        <v>Delhi</v>
      </c>
      <c r="W589" s="62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60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60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61"/>
      <c r="U590" s="26" t="s">
        <v>602</v>
      </c>
      <c r="V590" s="26" t="str">
        <f>VLOOKUP(P590,'Customer List'!B:C,2,)</f>
        <v>Delhi</v>
      </c>
      <c r="W590" s="62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60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60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61"/>
      <c r="U591" s="26" t="s">
        <v>602</v>
      </c>
      <c r="V591" s="26" t="str">
        <f>VLOOKUP(P591,'Customer List'!B:C,2,)</f>
        <v>Delhi</v>
      </c>
      <c r="W591" s="62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60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60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61"/>
      <c r="U592" s="26" t="s">
        <v>602</v>
      </c>
      <c r="V592" s="26" t="str">
        <f>VLOOKUP(P592,'Customer List'!B:C,2,)</f>
        <v>Delhi</v>
      </c>
      <c r="W592" s="62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60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60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61"/>
      <c r="U593" s="26" t="s">
        <v>602</v>
      </c>
      <c r="V593" s="26" t="str">
        <f>VLOOKUP(P593,'Customer List'!B:C,2,)</f>
        <v>Delhi</v>
      </c>
      <c r="W593" s="62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9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60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61" t="s">
        <v>706</v>
      </c>
      <c r="U594" s="26" t="s">
        <v>611</v>
      </c>
      <c r="V594" s="26" t="str">
        <f>VLOOKUP(P594,'Customer List'!B:C,2,)</f>
        <v>Pune</v>
      </c>
      <c r="W594" s="62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9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60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61"/>
      <c r="U595" s="26" t="s">
        <v>19</v>
      </c>
      <c r="V595" s="26" t="str">
        <f>VLOOKUP(P595,'Customer List'!B:C,2,)</f>
        <v>Bhuvneshwar</v>
      </c>
      <c r="W595" s="62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9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60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61"/>
      <c r="U596" s="26" t="s">
        <v>19</v>
      </c>
      <c r="V596" s="26" t="str">
        <f>VLOOKUP(P596,'Customer List'!B:C,2,)</f>
        <v>Kolkata</v>
      </c>
      <c r="W596" s="62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9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60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61"/>
      <c r="U597" s="26" t="s">
        <v>19</v>
      </c>
      <c r="V597" s="26" t="str">
        <f>VLOOKUP(P597,'Customer List'!B:C,2,)</f>
        <v>Bhuvneshwar</v>
      </c>
      <c r="W597" s="62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9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60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61"/>
      <c r="U598" s="26" t="s">
        <v>19</v>
      </c>
      <c r="V598" s="26" t="str">
        <f>VLOOKUP(P598,'Customer List'!B:C,2,)</f>
        <v>Banglore</v>
      </c>
      <c r="W598" s="62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9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60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61"/>
      <c r="U599" s="26" t="s">
        <v>19</v>
      </c>
      <c r="V599" s="26" t="str">
        <f>VLOOKUP(P599,'Customer List'!B:C,2,)</f>
        <v>Kerala</v>
      </c>
      <c r="W599" s="62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9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60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61"/>
      <c r="U600" s="26" t="s">
        <v>19</v>
      </c>
      <c r="V600" s="26" t="str">
        <f>VLOOKUP(P600,'Customer List'!B:C,2,)</f>
        <v>Kolkata</v>
      </c>
      <c r="W600" s="62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9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60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61"/>
      <c r="U601" s="26" t="s">
        <v>19</v>
      </c>
      <c r="V601" s="26" t="str">
        <f>VLOOKUP(P601,'Customer List'!B:C,2,)</f>
        <v>Hyderabad</v>
      </c>
      <c r="W601" s="62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9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60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61"/>
      <c r="U602" s="26" t="s">
        <v>19</v>
      </c>
      <c r="V602" s="26" t="str">
        <f>VLOOKUP(P602,'Customer List'!B:C,2,)</f>
        <v>Kolkata</v>
      </c>
      <c r="W602" s="62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9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60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61"/>
      <c r="U603" s="26" t="s">
        <v>19</v>
      </c>
      <c r="V603" s="26" t="str">
        <f>VLOOKUP(P603,'Customer List'!B:C,2,)</f>
        <v>Bhuvneshwar</v>
      </c>
      <c r="W603" s="62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9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60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61" t="s">
        <v>850</v>
      </c>
      <c r="U604" s="26" t="s">
        <v>19</v>
      </c>
      <c r="V604" s="26" t="str">
        <f>VLOOKUP(P604,'Customer List'!B:C,2,)</f>
        <v>Delhi</v>
      </c>
      <c r="W604" s="62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9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60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61"/>
      <c r="U605" s="26" t="s">
        <v>19</v>
      </c>
      <c r="V605" s="26" t="str">
        <f>VLOOKUP(P605,'Customer List'!B:C,2,)</f>
        <v>Mumbai</v>
      </c>
      <c r="W605" s="62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9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60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61"/>
      <c r="U606" s="26" t="s">
        <v>19</v>
      </c>
      <c r="V606" s="26" t="str">
        <f>VLOOKUP(P606,'Customer List'!B:C,2,)</f>
        <v>Hyderabad</v>
      </c>
      <c r="W606" s="62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9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60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61"/>
      <c r="U607" s="26" t="s">
        <v>19</v>
      </c>
      <c r="V607" s="26" t="str">
        <f>VLOOKUP(P607,'Customer List'!B:C,2,)</f>
        <v>Kolkata</v>
      </c>
      <c r="W607" s="62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9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60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61"/>
      <c r="U608" s="26" t="s">
        <v>19</v>
      </c>
      <c r="V608" s="26" t="str">
        <f>VLOOKUP(P608,'Customer List'!B:C,2,)</f>
        <v>Hyderabad</v>
      </c>
      <c r="W608" s="62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9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60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61"/>
      <c r="U609" s="26" t="s">
        <v>19</v>
      </c>
      <c r="V609" s="26" t="str">
        <f>VLOOKUP(P609,'Customer List'!B:C,2,)</f>
        <v>Hyderabad</v>
      </c>
      <c r="W609" s="62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9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60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61"/>
      <c r="U610" s="26" t="s">
        <v>19</v>
      </c>
      <c r="V610" s="26" t="str">
        <f>VLOOKUP(P610,'Customer List'!B:C,2,)</f>
        <v>Bhuvneshwar</v>
      </c>
      <c r="W610" s="62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9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60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61"/>
      <c r="U611" s="26" t="s">
        <v>19</v>
      </c>
      <c r="V611" s="26" t="str">
        <f>VLOOKUP(P611,'Customer List'!B:C,2,)</f>
        <v>Bhuvneshwar</v>
      </c>
      <c r="W611" s="62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9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60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61"/>
      <c r="U612" s="26" t="s">
        <v>19</v>
      </c>
      <c r="V612" s="26" t="str">
        <f>VLOOKUP(P612,'Customer List'!B:C,2,)</f>
        <v>Hyderabad</v>
      </c>
      <c r="W612" s="62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9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60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61"/>
      <c r="U613" s="26" t="s">
        <v>19</v>
      </c>
      <c r="V613" s="26" t="str">
        <f>VLOOKUP(P613,'Customer List'!B:C,2,)</f>
        <v>Hyderabad</v>
      </c>
      <c r="W613" s="62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9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60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61"/>
      <c r="U614" s="26" t="s">
        <v>19</v>
      </c>
      <c r="V614" s="26" t="str">
        <f>VLOOKUP(P614,'Customer List'!B:C,2,)</f>
        <v>Bhuvneshwar</v>
      </c>
      <c r="W614" s="62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9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60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61"/>
      <c r="U615" s="26" t="s">
        <v>19</v>
      </c>
      <c r="V615" s="26" t="str">
        <f>VLOOKUP(P615,'Customer List'!B:C,2,)</f>
        <v>Delhi</v>
      </c>
      <c r="W615" s="62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9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60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61"/>
      <c r="U616" s="26" t="s">
        <v>19</v>
      </c>
      <c r="V616" s="26" t="str">
        <f>VLOOKUP(P616,'Customer List'!B:C,2,)</f>
        <v>Delhi</v>
      </c>
      <c r="W616" s="62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9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60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61"/>
      <c r="U617" s="26" t="s">
        <v>19</v>
      </c>
      <c r="V617" s="26" t="str">
        <f>VLOOKUP(P617,'Customer List'!B:C,2,)</f>
        <v>Bhuvneshwar</v>
      </c>
      <c r="W617" s="62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9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60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61"/>
      <c r="U618" s="26" t="s">
        <v>19</v>
      </c>
      <c r="V618" s="26" t="str">
        <f>VLOOKUP(P618,'Customer List'!B:C,2,)</f>
        <v>Mumbai</v>
      </c>
      <c r="W618" s="62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9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60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61"/>
      <c r="U619" s="26" t="s">
        <v>19</v>
      </c>
      <c r="V619" s="26" t="str">
        <f>VLOOKUP(P619,'Customer List'!B:C,2,)</f>
        <v>Hyderabad</v>
      </c>
      <c r="W619" s="62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9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60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61"/>
      <c r="U620" s="26" t="s">
        <v>19</v>
      </c>
      <c r="V620" s="26" t="str">
        <f>VLOOKUP(P620,'Customer List'!B:C,2,)</f>
        <v>Kolkata</v>
      </c>
      <c r="W620" s="62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9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60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61"/>
      <c r="U621" s="26" t="s">
        <v>19</v>
      </c>
      <c r="V621" s="26" t="str">
        <f>VLOOKUP(P621,'Customer List'!B:C,2,)</f>
        <v>Bhuvneshwar</v>
      </c>
      <c r="W621" s="62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9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60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61"/>
      <c r="U622" s="26" t="s">
        <v>19</v>
      </c>
      <c r="V622" s="26" t="str">
        <f>VLOOKUP(P622,'Customer List'!B:C,2,)</f>
        <v>Hyderabad</v>
      </c>
      <c r="W622" s="62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9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60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61"/>
      <c r="U623" s="26" t="s">
        <v>19</v>
      </c>
      <c r="V623" s="26" t="str">
        <f>VLOOKUP(P623,'Customer List'!B:C,2,)</f>
        <v>Bhuvneshwar</v>
      </c>
      <c r="W623" s="62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9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60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61"/>
      <c r="U624" s="26" t="s">
        <v>19</v>
      </c>
      <c r="V624" s="26" t="str">
        <f>VLOOKUP(P624,'Customer List'!B:C,2,)</f>
        <v>Bhuvneshwar</v>
      </c>
      <c r="W624" s="62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9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60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61"/>
      <c r="U625" s="26" t="s">
        <v>19</v>
      </c>
      <c r="V625" s="26" t="str">
        <f>VLOOKUP(P625,'Customer List'!B:C,2,)</f>
        <v>Bhuvneshwar</v>
      </c>
      <c r="W625" s="62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9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60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61"/>
      <c r="U626" s="26" t="s">
        <v>19</v>
      </c>
      <c r="V626" s="26" t="str">
        <f>VLOOKUP(P626,'Customer List'!B:C,2,)</f>
        <v>Bhuvneshwar</v>
      </c>
      <c r="W626" s="62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9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60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61"/>
      <c r="U627" s="26" t="s">
        <v>19</v>
      </c>
      <c r="V627" s="26" t="str">
        <f>VLOOKUP(P627,'Customer List'!B:C,2,)</f>
        <v>Mumbai</v>
      </c>
      <c r="W627" s="62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9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60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61"/>
      <c r="U628" s="26" t="s">
        <v>19</v>
      </c>
      <c r="V628" s="26" t="str">
        <f>VLOOKUP(P628,'Customer List'!B:C,2,)</f>
        <v>Hyderabad</v>
      </c>
      <c r="W628" s="62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9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60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61"/>
      <c r="U629" s="26" t="s">
        <v>19</v>
      </c>
      <c r="V629" s="26" t="str">
        <f>VLOOKUP(P629,'Customer List'!B:C,2,)</f>
        <v>Bhuvneshwar</v>
      </c>
      <c r="W629" s="62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9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60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61"/>
      <c r="U630" s="26" t="s">
        <v>19</v>
      </c>
      <c r="V630" s="26" t="str">
        <f>VLOOKUP(P630,'Customer List'!B:C,2,)</f>
        <v>Mumbai</v>
      </c>
      <c r="W630" s="62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9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60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61"/>
      <c r="U631" s="26" t="s">
        <v>19</v>
      </c>
      <c r="V631" s="26" t="str">
        <f>VLOOKUP(P631,'Customer List'!B:C,2,)</f>
        <v>Hyderabad</v>
      </c>
      <c r="W631" s="62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9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60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61"/>
      <c r="U632" s="26" t="s">
        <v>19</v>
      </c>
      <c r="V632" s="26" t="str">
        <f>VLOOKUP(P632,'Customer List'!B:C,2,)</f>
        <v>Mumbai</v>
      </c>
      <c r="W632" s="62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9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60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61"/>
      <c r="U633" s="26" t="s">
        <v>19</v>
      </c>
      <c r="V633" s="26" t="str">
        <f>VLOOKUP(P633,'Customer List'!B:C,2,)</f>
        <v>Hyderabad</v>
      </c>
      <c r="W633" s="62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9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60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61" t="s">
        <v>731</v>
      </c>
      <c r="U634" s="26" t="s">
        <v>19</v>
      </c>
      <c r="V634" s="26" t="str">
        <f>VLOOKUP(P634,'Customer List'!B:C,2,)</f>
        <v>Delhi</v>
      </c>
      <c r="W634" s="62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9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60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61"/>
      <c r="U635" s="26" t="s">
        <v>19</v>
      </c>
      <c r="V635" s="26" t="str">
        <f>VLOOKUP(P635,'Customer List'!B:C,2,)</f>
        <v>Bhuvneshwar</v>
      </c>
      <c r="W635" s="62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9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60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61"/>
      <c r="U636" s="26" t="s">
        <v>19</v>
      </c>
      <c r="V636" s="26" t="str">
        <f>VLOOKUP(P636,'Customer List'!B:C,2,)</f>
        <v>Mumbai</v>
      </c>
      <c r="W636" s="62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9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60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61"/>
      <c r="U637" s="26" t="s">
        <v>19</v>
      </c>
      <c r="V637" s="26" t="str">
        <f>VLOOKUP(P637,'Customer List'!B:C,2,)</f>
        <v>Bhuvneshwar</v>
      </c>
      <c r="W637" s="62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9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60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61"/>
      <c r="U638" s="26" t="s">
        <v>19</v>
      </c>
      <c r="V638" s="26" t="str">
        <f>VLOOKUP(P638,'Customer List'!B:C,2,)</f>
        <v>Delhi</v>
      </c>
      <c r="W638" s="62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9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60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61"/>
      <c r="U639" s="26" t="s">
        <v>19</v>
      </c>
      <c r="V639" s="26" t="str">
        <f>VLOOKUP(P639,'Customer List'!B:C,2,)</f>
        <v>Hyderabad</v>
      </c>
      <c r="W639" s="62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9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60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61"/>
      <c r="U640" s="26" t="s">
        <v>19</v>
      </c>
      <c r="V640" s="26" t="str">
        <f>VLOOKUP(P640,'Customer List'!B:C,2,)</f>
        <v>Kolkata</v>
      </c>
      <c r="W640" s="62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9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60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61"/>
      <c r="U641" s="26" t="s">
        <v>19</v>
      </c>
      <c r="V641" s="26" t="str">
        <f>VLOOKUP(P641,'Customer List'!B:C,2,)</f>
        <v>Delhi</v>
      </c>
      <c r="W641" s="62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9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60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61"/>
      <c r="U642" s="26" t="s">
        <v>19</v>
      </c>
      <c r="V642" s="26" t="str">
        <f>VLOOKUP(P642,'Customer List'!B:C,2,)</f>
        <v>Hyderabad</v>
      </c>
      <c r="W642" s="62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9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60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61"/>
      <c r="U643" s="26" t="s">
        <v>19</v>
      </c>
      <c r="V643" s="26" t="str">
        <f>VLOOKUP(P643,'Customer List'!B:C,2,)</f>
        <v>Delhi</v>
      </c>
      <c r="W643" s="62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9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60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61"/>
      <c r="U644" s="26" t="s">
        <v>19</v>
      </c>
      <c r="V644" s="26" t="str">
        <f>VLOOKUP(P644,'Customer List'!B:C,2,)</f>
        <v>Bhuvneshwar</v>
      </c>
      <c r="W644" s="62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9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60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61"/>
      <c r="U645" s="26" t="s">
        <v>19</v>
      </c>
      <c r="V645" s="26" t="str">
        <f>VLOOKUP(P645,'Customer List'!B:C,2,)</f>
        <v>Hyderabad</v>
      </c>
      <c r="W645" s="62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9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60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61"/>
      <c r="U646" s="26" t="s">
        <v>19</v>
      </c>
      <c r="V646" s="26" t="str">
        <f>VLOOKUP(P646,'Customer List'!B:C,2,)</f>
        <v>Bhuvneshwar</v>
      </c>
      <c r="W646" s="62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9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60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61" t="s">
        <v>650</v>
      </c>
      <c r="U647" s="26" t="s">
        <v>19</v>
      </c>
      <c r="V647" s="26" t="str">
        <f>VLOOKUP(P647,'Customer List'!B:C,2,)</f>
        <v>Delhi</v>
      </c>
      <c r="W647" s="62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9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60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61"/>
      <c r="U648" s="26" t="s">
        <v>19</v>
      </c>
      <c r="V648" s="26" t="str">
        <f>VLOOKUP(P648,'Customer List'!B:C,2,)</f>
        <v>Hyderabad</v>
      </c>
      <c r="W648" s="62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9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60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61"/>
      <c r="U649" s="26" t="s">
        <v>19</v>
      </c>
      <c r="V649" s="26" t="str">
        <f>VLOOKUP(P649,'Customer List'!B:C,2,)</f>
        <v>Hyderabad</v>
      </c>
      <c r="W649" s="62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9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60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61"/>
      <c r="U650" s="26" t="s">
        <v>19</v>
      </c>
      <c r="V650" s="26" t="str">
        <f>VLOOKUP(P650,'Customer List'!B:C,2,)</f>
        <v>Bhuvneshwar</v>
      </c>
      <c r="W650" s="62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9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60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61"/>
      <c r="U651" s="26" t="s">
        <v>19</v>
      </c>
      <c r="V651" s="26" t="str">
        <f>VLOOKUP(P651,'Customer List'!B:C,2,)</f>
        <v>Hyderabad</v>
      </c>
      <c r="W651" s="62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9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60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61" t="s">
        <v>650</v>
      </c>
      <c r="U652" s="26" t="s">
        <v>19</v>
      </c>
      <c r="V652" s="26" t="str">
        <f>VLOOKUP(P652,'Customer List'!B:C,2,)</f>
        <v>Delhi</v>
      </c>
      <c r="W652" s="62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9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60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61"/>
      <c r="U653" s="26" t="s">
        <v>19</v>
      </c>
      <c r="V653" s="26" t="str">
        <f>VLOOKUP(P653,'Customer List'!B:C,2,)</f>
        <v>Hyderabad</v>
      </c>
      <c r="W653" s="62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9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60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61"/>
      <c r="U654" s="26" t="s">
        <v>19</v>
      </c>
      <c r="V654" s="26" t="str">
        <f>VLOOKUP(P654,'Customer List'!B:C,2,)</f>
        <v>Hyderabad</v>
      </c>
      <c r="W654" s="62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9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60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61"/>
      <c r="U655" s="26" t="s">
        <v>19</v>
      </c>
      <c r="V655" s="26" t="str">
        <f>VLOOKUP(P655,'Customer List'!B:C,2,)</f>
        <v>Mumbai</v>
      </c>
      <c r="W655" s="62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9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60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61"/>
      <c r="U656" s="26" t="s">
        <v>19</v>
      </c>
      <c r="V656" s="26" t="str">
        <f>VLOOKUP(P656,'Customer List'!B:C,2,)</f>
        <v>Banglore</v>
      </c>
      <c r="W656" s="62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9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60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61" t="s">
        <v>650</v>
      </c>
      <c r="U657" s="26" t="s">
        <v>19</v>
      </c>
      <c r="V657" s="26" t="str">
        <f>VLOOKUP(P657,'Customer List'!B:C,2,)</f>
        <v>Delhi</v>
      </c>
      <c r="W657" s="62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9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60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61"/>
      <c r="U658" s="26" t="s">
        <v>19</v>
      </c>
      <c r="V658" s="26" t="str">
        <f>VLOOKUP(P658,'Customer List'!B:C,2,)</f>
        <v>Hyderabad</v>
      </c>
      <c r="W658" s="62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9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60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61"/>
      <c r="U659" s="26" t="s">
        <v>19</v>
      </c>
      <c r="V659" s="26" t="str">
        <f>VLOOKUP(P659,'Customer List'!B:C,2,)</f>
        <v>Hyderabad</v>
      </c>
      <c r="W659" s="62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9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60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61"/>
      <c r="U660" s="26" t="s">
        <v>19</v>
      </c>
      <c r="V660" s="26" t="str">
        <f>VLOOKUP(P660,'Customer List'!B:C,2,)</f>
        <v>Hyderabad</v>
      </c>
      <c r="W660" s="62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9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60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61"/>
      <c r="U661" s="26" t="s">
        <v>19</v>
      </c>
      <c r="V661" s="26" t="str">
        <f>VLOOKUP(P661,'Customer List'!B:C,2,)</f>
        <v>Delhi</v>
      </c>
      <c r="W661" s="62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9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60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61" t="s">
        <v>650</v>
      </c>
      <c r="U662" s="26" t="s">
        <v>19</v>
      </c>
      <c r="V662" s="26" t="str">
        <f>VLOOKUP(P662,'Customer List'!B:C,2,)</f>
        <v>Delhi</v>
      </c>
      <c r="W662" s="62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9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60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61"/>
      <c r="U663" s="26" t="s">
        <v>19</v>
      </c>
      <c r="V663" s="26" t="str">
        <f>VLOOKUP(P663,'Customer List'!B:C,2,)</f>
        <v>Banglore</v>
      </c>
      <c r="W663" s="62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9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60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61"/>
      <c r="U664" s="26" t="s">
        <v>19</v>
      </c>
      <c r="V664" s="26" t="str">
        <f>VLOOKUP(P664,'Customer List'!B:C,2,)</f>
        <v>Lucknow</v>
      </c>
      <c r="W664" s="62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9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60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61"/>
      <c r="U665" s="26" t="s">
        <v>19</v>
      </c>
      <c r="V665" s="26" t="str">
        <f>VLOOKUP(P665,'Customer List'!B:C,2,)</f>
        <v>Hyderabad</v>
      </c>
      <c r="W665" s="62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9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60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61"/>
      <c r="U666" s="26" t="s">
        <v>19</v>
      </c>
      <c r="V666" s="26" t="str">
        <f>VLOOKUP(P666,'Customer List'!B:C,2,)</f>
        <v>Hyderabad</v>
      </c>
      <c r="W666" s="62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9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60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61"/>
      <c r="U667" s="26" t="s">
        <v>19</v>
      </c>
      <c r="V667" s="26" t="str">
        <f>VLOOKUP(P667,'Customer List'!B:C,2,)</f>
        <v>Hyderabad</v>
      </c>
      <c r="W667" s="62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9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60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61"/>
      <c r="U668" s="26" t="s">
        <v>19</v>
      </c>
      <c r="V668" s="26" t="str">
        <f>VLOOKUP(P668,'Customer List'!B:C,2,)</f>
        <v>Pune</v>
      </c>
      <c r="W668" s="62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9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60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61"/>
      <c r="U669" s="26" t="s">
        <v>19</v>
      </c>
      <c r="V669" s="26" t="str">
        <f>VLOOKUP(P669,'Customer List'!B:C,2,)</f>
        <v>Banglore</v>
      </c>
      <c r="W669" s="62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9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60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61"/>
      <c r="U670" s="26" t="s">
        <v>19</v>
      </c>
      <c r="V670" s="26" t="str">
        <f>VLOOKUP(P670,'Customer List'!B:C,2,)</f>
        <v>Hyderabad</v>
      </c>
      <c r="W670" s="62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9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60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61"/>
      <c r="U671" s="26" t="s">
        <v>19</v>
      </c>
      <c r="V671" s="26" t="str">
        <f>VLOOKUP(P671,'Customer List'!B:C,2,)</f>
        <v>Hyderabad</v>
      </c>
      <c r="W671" s="62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9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60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61"/>
      <c r="U672" s="26" t="s">
        <v>19</v>
      </c>
      <c r="V672" s="26" t="str">
        <f>VLOOKUP(P672,'Customer List'!B:C,2,)</f>
        <v>Hyderabad</v>
      </c>
      <c r="W672" s="62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9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60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61"/>
      <c r="U673" s="26" t="s">
        <v>19</v>
      </c>
      <c r="V673" s="26" t="str">
        <f>VLOOKUP(P673,'Customer List'!B:C,2,)</f>
        <v>Pune</v>
      </c>
      <c r="W673" s="62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9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60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61"/>
      <c r="U674" s="26" t="s">
        <v>19</v>
      </c>
      <c r="V674" s="26" t="str">
        <f>VLOOKUP(P674,'Customer List'!B:C,2,)</f>
        <v>Delhi</v>
      </c>
      <c r="W674" s="62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9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60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61" t="s">
        <v>650</v>
      </c>
      <c r="U675" s="26" t="s">
        <v>19</v>
      </c>
      <c r="V675" s="26" t="str">
        <f>VLOOKUP(P675,'Customer List'!B:C,2,)</f>
        <v>Delhi</v>
      </c>
      <c r="W675" s="62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9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60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61"/>
      <c r="U676" s="26" t="s">
        <v>19</v>
      </c>
      <c r="V676" s="26" t="str">
        <f>VLOOKUP(P676,'Customer List'!B:C,2,)</f>
        <v>Delhi</v>
      </c>
      <c r="W676" s="62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9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60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61"/>
      <c r="U677" s="26" t="s">
        <v>19</v>
      </c>
      <c r="V677" s="26" t="str">
        <f>VLOOKUP(P677,'Customer List'!B:C,2,)</f>
        <v>Hyderabad</v>
      </c>
      <c r="W677" s="62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9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60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61"/>
      <c r="U678" s="26" t="s">
        <v>19</v>
      </c>
      <c r="V678" s="26" t="str">
        <f>VLOOKUP(P678,'Customer List'!B:C,2,)</f>
        <v>Hyderabad</v>
      </c>
      <c r="W678" s="62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9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60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61"/>
      <c r="U679" s="26" t="s">
        <v>19</v>
      </c>
      <c r="V679" s="26" t="str">
        <f>VLOOKUP(P679,'Customer List'!B:C,2,)</f>
        <v>Delhi</v>
      </c>
      <c r="W679" s="62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9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60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61"/>
      <c r="U680" s="26" t="s">
        <v>19</v>
      </c>
      <c r="V680" s="26" t="str">
        <f>VLOOKUP(P680,'Customer List'!B:C,2,)</f>
        <v>Hyderabad</v>
      </c>
      <c r="W680" s="62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9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60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61"/>
      <c r="U681" s="26" t="s">
        <v>19</v>
      </c>
      <c r="V681" s="26" t="str">
        <f>VLOOKUP(P681,'Customer List'!B:C,2,)</f>
        <v>Bhuvneshwar</v>
      </c>
      <c r="W681" s="62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9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60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61"/>
      <c r="U682" s="26" t="s">
        <v>19</v>
      </c>
      <c r="V682" s="26" t="str">
        <f>VLOOKUP(P682,'Customer List'!B:C,2,)</f>
        <v>Bhuvneshwar</v>
      </c>
      <c r="W682" s="62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9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60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61"/>
      <c r="U683" s="26" t="s">
        <v>19</v>
      </c>
      <c r="V683" s="26" t="str">
        <f>VLOOKUP(P683,'Customer List'!B:C,2,)</f>
        <v>Delhi</v>
      </c>
      <c r="W683" s="62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9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60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61" t="s">
        <v>650</v>
      </c>
      <c r="U684" s="26" t="s">
        <v>19</v>
      </c>
      <c r="V684" s="26" t="str">
        <f>VLOOKUP(P684,'Customer List'!B:C,2,)</f>
        <v>Delhi</v>
      </c>
      <c r="W684" s="62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9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60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61"/>
      <c r="U685" s="26" t="s">
        <v>19</v>
      </c>
      <c r="V685" s="26" t="str">
        <f>VLOOKUP(P685,'Customer List'!B:C,2,)</f>
        <v>Kerala</v>
      </c>
      <c r="W685" s="62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9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60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61"/>
      <c r="U686" s="26" t="s">
        <v>19</v>
      </c>
      <c r="V686" s="26" t="str">
        <f>VLOOKUP(P686,'Customer List'!B:C,2,)</f>
        <v>Hyderabad</v>
      </c>
      <c r="W686" s="62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9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60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61"/>
      <c r="U687" s="26" t="s">
        <v>19</v>
      </c>
      <c r="V687" s="26" t="str">
        <f>VLOOKUP(P687,'Customer List'!B:C,2,)</f>
        <v>Bhuvneshwar</v>
      </c>
      <c r="W687" s="62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9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60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61"/>
      <c r="U688" s="26" t="s">
        <v>19</v>
      </c>
      <c r="V688" s="26" t="str">
        <f>VLOOKUP(P688,'Customer List'!B:C,2,)</f>
        <v>Mumbai</v>
      </c>
      <c r="W688" s="62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9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60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61"/>
      <c r="U689" s="26" t="s">
        <v>19</v>
      </c>
      <c r="V689" s="26" t="str">
        <f>VLOOKUP(P689,'Customer List'!B:C,2,)</f>
        <v>Bhuvneshwar</v>
      </c>
      <c r="W689" s="62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9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60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61"/>
      <c r="U690" s="26" t="s">
        <v>19</v>
      </c>
      <c r="V690" s="26" t="str">
        <f>VLOOKUP(P690,'Customer List'!B:C,2,)</f>
        <v>Banglore</v>
      </c>
      <c r="W690" s="62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9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60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61"/>
      <c r="U691" s="26" t="s">
        <v>19</v>
      </c>
      <c r="V691" s="26" t="str">
        <f>VLOOKUP(P691,'Customer List'!B:C,2,)</f>
        <v>Kolkata</v>
      </c>
      <c r="W691" s="62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9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60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61"/>
      <c r="U692" s="26" t="s">
        <v>19</v>
      </c>
      <c r="V692" s="26" t="str">
        <f>VLOOKUP(P692,'Customer List'!B:C,2,)</f>
        <v>Kolkata</v>
      </c>
      <c r="W692" s="62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9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60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61"/>
      <c r="U693" s="26" t="s">
        <v>19</v>
      </c>
      <c r="V693" s="26" t="str">
        <f>VLOOKUP(P693,'Customer List'!B:C,2,)</f>
        <v>Banglore</v>
      </c>
      <c r="W693" s="62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9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60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61"/>
      <c r="U694" s="26" t="s">
        <v>19</v>
      </c>
      <c r="V694" s="26" t="str">
        <f>VLOOKUP(P694,'Customer List'!B:C,2,)</f>
        <v>Gujrat</v>
      </c>
      <c r="W694" s="62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9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60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61"/>
      <c r="U695" s="26" t="s">
        <v>19</v>
      </c>
      <c r="V695" s="26" t="str">
        <f>VLOOKUP(P695,'Customer List'!B:C,2,)</f>
        <v>Hyderabad</v>
      </c>
      <c r="W695" s="62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9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60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61"/>
      <c r="U696" s="26" t="s">
        <v>19</v>
      </c>
      <c r="V696" s="26" t="str">
        <f>VLOOKUP(P696,'Customer List'!B:C,2,)</f>
        <v>Delhi</v>
      </c>
      <c r="W696" s="62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9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60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61"/>
      <c r="U697" s="26" t="s">
        <v>19</v>
      </c>
      <c r="V697" s="26" t="str">
        <f>VLOOKUP(P697,'Customer List'!B:C,2,)</f>
        <v>Hyderabad</v>
      </c>
      <c r="W697" s="62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9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60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61"/>
      <c r="U698" s="26" t="s">
        <v>19</v>
      </c>
      <c r="V698" s="26" t="str">
        <f>VLOOKUP(P698,'Customer List'!B:C,2,)</f>
        <v>Gujrat</v>
      </c>
      <c r="W698" s="62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9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60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61"/>
      <c r="U699" s="26" t="s">
        <v>19</v>
      </c>
      <c r="V699" s="26" t="str">
        <f>VLOOKUP(P699,'Customer List'!B:C,2,)</f>
        <v>Banglore</v>
      </c>
      <c r="W699" s="62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9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60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61"/>
      <c r="U700" s="26" t="s">
        <v>19</v>
      </c>
      <c r="V700" s="26" t="str">
        <f>VLOOKUP(P700,'Customer List'!B:C,2,)</f>
        <v>Lucknow</v>
      </c>
      <c r="W700" s="62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9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60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61"/>
      <c r="U701" s="26" t="s">
        <v>19</v>
      </c>
      <c r="V701" s="26" t="str">
        <f>VLOOKUP(P701,'Customer List'!B:C,2,)</f>
        <v>Bhuvneshwar</v>
      </c>
      <c r="W701" s="62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9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60"/>
      <c r="P702" s="26" t="s">
        <v>2031</v>
      </c>
      <c r="Q702" s="26"/>
      <c r="R702" s="26"/>
      <c r="S702" s="3">
        <v>-20</v>
      </c>
      <c r="T702" s="61" t="s">
        <v>803</v>
      </c>
      <c r="U702" s="26" t="s">
        <v>19</v>
      </c>
      <c r="V702" s="26" t="str">
        <f>VLOOKUP(P702,'Customer List'!B:C,2,)</f>
        <v>STOCK</v>
      </c>
      <c r="W702" s="62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9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60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61"/>
      <c r="U703" s="26" t="s">
        <v>19</v>
      </c>
      <c r="V703" s="26" t="str">
        <f>VLOOKUP(P703,'Customer List'!B:C,2,)</f>
        <v>Telangana</v>
      </c>
      <c r="W703" s="62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9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60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61"/>
      <c r="U704" s="26" t="s">
        <v>19</v>
      </c>
      <c r="V704" s="26" t="str">
        <f>VLOOKUP(P704,'Customer List'!B:C,2,)</f>
        <v>Kerala</v>
      </c>
      <c r="W704" s="62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9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60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61"/>
      <c r="U705" s="26" t="s">
        <v>19</v>
      </c>
      <c r="V705" s="26" t="str">
        <f>VLOOKUP(P705,'Customer List'!B:C,2,)</f>
        <v>Mumbai</v>
      </c>
      <c r="W705" s="62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9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60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61"/>
      <c r="U706" s="26" t="s">
        <v>19</v>
      </c>
      <c r="V706" s="26" t="str">
        <f>VLOOKUP(P706,'Customer List'!B:C,2,)</f>
        <v>Lucknow</v>
      </c>
      <c r="W706" s="62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9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60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61"/>
      <c r="U707" s="26" t="s">
        <v>19</v>
      </c>
      <c r="V707" s="26" t="str">
        <f>VLOOKUP(P707,'Customer List'!B:C,2,)</f>
        <v>Pune</v>
      </c>
      <c r="W707" s="62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9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60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61"/>
      <c r="U708" s="26" t="s">
        <v>19</v>
      </c>
      <c r="V708" s="26" t="str">
        <f>VLOOKUP(P708,'Customer List'!B:C,2,)</f>
        <v>Hyderabad</v>
      </c>
      <c r="W708" s="62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9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60">
        <v>26474</v>
      </c>
      <c r="P709" s="26" t="s">
        <v>632</v>
      </c>
      <c r="Q709" s="26"/>
      <c r="R709" s="26"/>
      <c r="S709" s="3">
        <v>4</v>
      </c>
      <c r="T709" s="61"/>
      <c r="U709" s="26" t="s">
        <v>19</v>
      </c>
      <c r="V709" s="26" t="str">
        <f>VLOOKUP(P709,'Customer List'!B:C,2,)</f>
        <v>Ropar</v>
      </c>
      <c r="W709" s="62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9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60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61"/>
      <c r="U710" s="26" t="s">
        <v>19</v>
      </c>
      <c r="V710" s="26" t="str">
        <f>VLOOKUP(P710,'Customer List'!B:C,2,)</f>
        <v>Faridabad</v>
      </c>
      <c r="W710" s="62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9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60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61"/>
      <c r="U711" s="26" t="s">
        <v>19</v>
      </c>
      <c r="V711" s="26" t="str">
        <f>VLOOKUP(P711,'Customer List'!B:C,2,)</f>
        <v>Mumbai</v>
      </c>
      <c r="W711" s="62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9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60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61"/>
      <c r="U712" s="26" t="s">
        <v>19</v>
      </c>
      <c r="V712" s="26" t="str">
        <f>VLOOKUP(P712,'Customer List'!B:C,2,)</f>
        <v>Kerala</v>
      </c>
      <c r="W712" s="62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9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60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61"/>
      <c r="U713" s="26" t="s">
        <v>19</v>
      </c>
      <c r="V713" s="26" t="str">
        <f>VLOOKUP(P713,'Customer List'!B:C,2,)</f>
        <v>Delhi</v>
      </c>
      <c r="W713" s="62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9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60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61"/>
      <c r="U714" s="26" t="s">
        <v>19</v>
      </c>
      <c r="V714" s="26" t="str">
        <f>VLOOKUP(P714,'Customer List'!B:C,2,)</f>
        <v>Chennai</v>
      </c>
      <c r="W714" s="62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9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60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61" t="s">
        <v>650</v>
      </c>
      <c r="U715" s="26" t="s">
        <v>19</v>
      </c>
      <c r="V715" s="26" t="str">
        <f>VLOOKUP(P715,'Customer List'!B:C,2,)</f>
        <v>Delhi</v>
      </c>
      <c r="W715" s="62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9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60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61"/>
      <c r="U716" s="26" t="s">
        <v>19</v>
      </c>
      <c r="V716" s="26" t="str">
        <f>VLOOKUP(P716,'Customer List'!B:C,2,)</f>
        <v>Lucknow</v>
      </c>
      <c r="W716" s="62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9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60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61"/>
      <c r="U717" s="26" t="s">
        <v>19</v>
      </c>
      <c r="V717" s="26" t="str">
        <f>VLOOKUP(P717,'Customer List'!B:C,2,)</f>
        <v>Delhi</v>
      </c>
      <c r="W717" s="62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9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60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61"/>
      <c r="U718" s="26" t="s">
        <v>19</v>
      </c>
      <c r="V718" s="26" t="str">
        <f>VLOOKUP(P718,'Customer List'!B:C,2,)</f>
        <v>Gujrat</v>
      </c>
      <c r="W718" s="62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9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60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61"/>
      <c r="U719" s="26" t="s">
        <v>19</v>
      </c>
      <c r="V719" s="26" t="str">
        <f>VLOOKUP(P719,'Customer List'!B:C,2,)</f>
        <v>Manesar</v>
      </c>
      <c r="W719" s="62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9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60">
        <v>0</v>
      </c>
      <c r="P720" s="26" t="s">
        <v>568</v>
      </c>
      <c r="Q720" s="26"/>
      <c r="R720" s="26"/>
      <c r="S720" s="3">
        <v>4</v>
      </c>
      <c r="T720" s="61" t="s">
        <v>643</v>
      </c>
      <c r="U720" s="26" t="s">
        <v>19</v>
      </c>
      <c r="V720" s="26" t="str">
        <f>VLOOKUP(P720,'Customer List'!B:C,2,)</f>
        <v>Banglore</v>
      </c>
      <c r="W720" s="62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9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60">
        <v>0</v>
      </c>
      <c r="P721" s="26" t="s">
        <v>568</v>
      </c>
      <c r="Q721" s="26"/>
      <c r="R721" s="26"/>
      <c r="S721" s="3">
        <v>4</v>
      </c>
      <c r="T721" s="61" t="s">
        <v>643</v>
      </c>
      <c r="U721" s="26" t="s">
        <v>19</v>
      </c>
      <c r="V721" s="26" t="str">
        <f>VLOOKUP(P721,'Customer List'!B:C,2,)</f>
        <v>Banglore</v>
      </c>
      <c r="W721" s="62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9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60">
        <v>0</v>
      </c>
      <c r="P722" s="26" t="s">
        <v>568</v>
      </c>
      <c r="Q722" s="26"/>
      <c r="R722" s="26"/>
      <c r="S722" s="3">
        <v>4</v>
      </c>
      <c r="T722" s="61" t="s">
        <v>643</v>
      </c>
      <c r="U722" s="26" t="s">
        <v>19</v>
      </c>
      <c r="V722" s="26" t="str">
        <f>VLOOKUP(P722,'Customer List'!B:C,2,)</f>
        <v>Banglore</v>
      </c>
      <c r="W722" s="62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9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60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61"/>
      <c r="U723" s="26" t="s">
        <v>424</v>
      </c>
      <c r="V723" s="26" t="str">
        <f>VLOOKUP(P723,'Customer List'!B:C,2,)</f>
        <v>Kolkata</v>
      </c>
      <c r="W723" s="62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9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60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61"/>
      <c r="U724" s="26" t="s">
        <v>424</v>
      </c>
      <c r="V724" s="26" t="str">
        <f>VLOOKUP(P724,'Customer List'!B:C,2,)</f>
        <v>Bhopal</v>
      </c>
      <c r="W724" s="62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9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60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61"/>
      <c r="U725" s="26" t="s">
        <v>424</v>
      </c>
      <c r="V725" s="26" t="str">
        <f>VLOOKUP(P725,'Customer List'!B:C,2,)</f>
        <v>Bhopal</v>
      </c>
      <c r="W725" s="62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9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60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61"/>
      <c r="U726" s="26" t="s">
        <v>424</v>
      </c>
      <c r="V726" s="26" t="str">
        <f>VLOOKUP(P726,'Customer List'!B:C,2,)</f>
        <v>Bhopal</v>
      </c>
      <c r="W726" s="62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9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60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61"/>
      <c r="U727" s="26" t="s">
        <v>424</v>
      </c>
      <c r="V727" s="26" t="str">
        <f>VLOOKUP(P727,'Customer List'!B:C,2,)</f>
        <v>Bhopal</v>
      </c>
      <c r="W727" s="62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9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60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61"/>
      <c r="U728" s="26" t="s">
        <v>424</v>
      </c>
      <c r="V728" s="26" t="str">
        <f>VLOOKUP(P728,'Customer List'!B:C,2,)</f>
        <v>Bhopal</v>
      </c>
      <c r="W728" s="62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9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60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61"/>
      <c r="U729" s="26" t="s">
        <v>2033</v>
      </c>
      <c r="V729" s="26" t="str">
        <f>VLOOKUP(P729,'Customer List'!B:C,2,)</f>
        <v>Banglore</v>
      </c>
      <c r="W729" s="62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9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60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61"/>
      <c r="U730" s="26" t="s">
        <v>2033</v>
      </c>
      <c r="V730" s="26" t="str">
        <f>VLOOKUP(P730,'Customer List'!B:C,2,)</f>
        <v>Banglore</v>
      </c>
      <c r="W730" s="62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9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60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61"/>
      <c r="U731" s="26" t="s">
        <v>2033</v>
      </c>
      <c r="V731" s="26" t="str">
        <f>VLOOKUP(P731,'Customer List'!B:C,2,)</f>
        <v>Gujrat</v>
      </c>
      <c r="W731" s="62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9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60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61"/>
      <c r="U732" s="26" t="s">
        <v>508</v>
      </c>
      <c r="V732" s="26" t="str">
        <f>VLOOKUP(P732,'Customer List'!B:C,2,)</f>
        <v>Hyderabad</v>
      </c>
      <c r="W732" s="62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9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60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61"/>
      <c r="U733" s="26" t="s">
        <v>508</v>
      </c>
      <c r="V733" s="26" t="str">
        <f>VLOOKUP(P733,'Customer List'!B:C,2,)</f>
        <v>Banglore</v>
      </c>
      <c r="W733" s="62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9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60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61"/>
      <c r="U734" s="26" t="s">
        <v>508</v>
      </c>
      <c r="V734" s="26" t="str">
        <f>VLOOKUP(P734,'Customer List'!B:C,2,)</f>
        <v>Kerala</v>
      </c>
      <c r="W734" s="62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9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60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61"/>
      <c r="U735" s="26" t="s">
        <v>508</v>
      </c>
      <c r="V735" s="26" t="str">
        <f>VLOOKUP(P735,'Customer List'!B:C,2,)</f>
        <v>Manesar</v>
      </c>
      <c r="W735" s="62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9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60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61"/>
      <c r="U736" s="26" t="s">
        <v>508</v>
      </c>
      <c r="V736" s="26" t="str">
        <f>VLOOKUP(P736,'Customer List'!B:C,2,)</f>
        <v>Manesar</v>
      </c>
      <c r="W736" s="62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9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60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61"/>
      <c r="U737" s="26" t="s">
        <v>508</v>
      </c>
      <c r="V737" s="26" t="str">
        <f>VLOOKUP(P737,'Customer List'!B:C,2,)</f>
        <v>Banglore</v>
      </c>
      <c r="W737" s="62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9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60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61"/>
      <c r="U738" s="26" t="s">
        <v>611</v>
      </c>
      <c r="V738" s="26" t="str">
        <f>VLOOKUP(P738,'Customer List'!B:C,2,)</f>
        <v>Ghaziabad</v>
      </c>
      <c r="W738" s="62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9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60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61"/>
      <c r="U739" s="26" t="s">
        <v>611</v>
      </c>
      <c r="V739" s="26" t="str">
        <f>VLOOKUP(P739,'Customer List'!B:C,2,)</f>
        <v>Ghaziabad</v>
      </c>
      <c r="W739" s="62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60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60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61" t="s">
        <v>746</v>
      </c>
      <c r="U740" s="26" t="s">
        <v>739</v>
      </c>
      <c r="V740" s="26" t="str">
        <f>VLOOKUP(P740,'Customer List'!B:C,2,)</f>
        <v>Delhi</v>
      </c>
      <c r="W740" s="62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60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60"/>
      <c r="P741" s="26" t="s">
        <v>2031</v>
      </c>
      <c r="Q741" s="26"/>
      <c r="R741" s="26"/>
      <c r="S741" s="3" t="s">
        <v>300</v>
      </c>
      <c r="T741" s="61" t="s">
        <v>1192</v>
      </c>
      <c r="U741" s="26" t="s">
        <v>1193</v>
      </c>
      <c r="V741" s="26" t="str">
        <f>VLOOKUP(P741,'Customer List'!B:C,2,)</f>
        <v>STOCK</v>
      </c>
      <c r="W741" s="62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60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60"/>
      <c r="P742" s="26" t="s">
        <v>2031</v>
      </c>
      <c r="Q742" s="26"/>
      <c r="R742" s="26"/>
      <c r="S742" s="3" t="s">
        <v>300</v>
      </c>
      <c r="T742" s="61" t="s">
        <v>1192</v>
      </c>
      <c r="U742" s="26" t="s">
        <v>1193</v>
      </c>
      <c r="V742" s="26" t="str">
        <f>VLOOKUP(P742,'Customer List'!B:C,2,)</f>
        <v>STOCK</v>
      </c>
      <c r="W742" s="62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9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60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61"/>
      <c r="U743" s="26" t="s">
        <v>19</v>
      </c>
      <c r="V743" s="26" t="str">
        <f>VLOOKUP(P743,'Customer List'!B:C,2,)</f>
        <v>Delhi</v>
      </c>
      <c r="W743" s="62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9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60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61"/>
      <c r="U744" s="26" t="s">
        <v>19</v>
      </c>
      <c r="V744" s="26" t="str">
        <f>VLOOKUP(P744,'Customer List'!B:C,2,)</f>
        <v>Delhi</v>
      </c>
      <c r="W744" s="62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9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60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61"/>
      <c r="U745" s="26" t="s">
        <v>19</v>
      </c>
      <c r="V745" s="26" t="str">
        <f>VLOOKUP(P745,'Customer List'!B:C,2,)</f>
        <v>Delhi</v>
      </c>
      <c r="W745" s="62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9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60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61"/>
      <c r="U746" s="26" t="s">
        <v>19</v>
      </c>
      <c r="V746" s="26" t="str">
        <f>VLOOKUP(P746,'Customer List'!B:C,2,)</f>
        <v>Delhi</v>
      </c>
      <c r="W746" s="62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9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60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61"/>
      <c r="U747" s="26" t="s">
        <v>19</v>
      </c>
      <c r="V747" s="26" t="str">
        <f>VLOOKUP(P747,'Customer List'!B:C,2,)</f>
        <v>Delhi</v>
      </c>
      <c r="W747" s="62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9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60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61" t="s">
        <v>997</v>
      </c>
      <c r="U748" s="26" t="s">
        <v>19</v>
      </c>
      <c r="V748" s="26" t="str">
        <f>VLOOKUP(P748,'Customer List'!B:C,2,)</f>
        <v>Delhi</v>
      </c>
      <c r="W748" s="62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9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60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61"/>
      <c r="U749" s="26" t="s">
        <v>19</v>
      </c>
      <c r="V749" s="26" t="str">
        <f>VLOOKUP(P749,'Customer List'!B:C,2,)</f>
        <v>Delhi</v>
      </c>
      <c r="W749" s="62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9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60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61"/>
      <c r="U750" s="26" t="s">
        <v>19</v>
      </c>
      <c r="V750" s="26" t="str">
        <f>VLOOKUP(P750,'Customer List'!B:C,2,)</f>
        <v>Delhi</v>
      </c>
      <c r="W750" s="62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9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60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61"/>
      <c r="U751" s="26" t="s">
        <v>19</v>
      </c>
      <c r="V751" s="26" t="str">
        <f>VLOOKUP(P751,'Customer List'!B:C,2,)</f>
        <v>Delhi</v>
      </c>
      <c r="W751" s="62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9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60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61"/>
      <c r="U752" s="26" t="s">
        <v>19</v>
      </c>
      <c r="V752" s="26" t="str">
        <f>VLOOKUP(P752,'Customer List'!B:C,2,)</f>
        <v>Delhi</v>
      </c>
      <c r="W752" s="62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9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60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61"/>
      <c r="U753" s="26" t="s">
        <v>19</v>
      </c>
      <c r="V753" s="26" t="str">
        <f>VLOOKUP(P753,'Customer List'!B:C,2,)</f>
        <v>Delhi</v>
      </c>
      <c r="W753" s="62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9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60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61"/>
      <c r="U754" s="26" t="s">
        <v>19</v>
      </c>
      <c r="V754" s="26" t="str">
        <f>VLOOKUP(P754,'Customer List'!B:C,2,)</f>
        <v>Delhi</v>
      </c>
      <c r="W754" s="62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9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60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61"/>
      <c r="U755" s="26" t="s">
        <v>19</v>
      </c>
      <c r="V755" s="26" t="str">
        <f>VLOOKUP(P755,'Customer List'!B:C,2,)</f>
        <v>Delhi</v>
      </c>
      <c r="W755" s="62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9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60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61"/>
      <c r="U756" s="26" t="s">
        <v>19</v>
      </c>
      <c r="V756" s="26" t="str">
        <f>VLOOKUP(P756,'Customer List'!B:C,2,)</f>
        <v>Delhi</v>
      </c>
      <c r="W756" s="62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9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60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61"/>
      <c r="U757" s="26" t="s">
        <v>19</v>
      </c>
      <c r="V757" s="26" t="str">
        <f>VLOOKUP(P757,'Customer List'!B:C,2,)</f>
        <v>Delhi</v>
      </c>
      <c r="W757" s="62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9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60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61"/>
      <c r="U758" s="26" t="s">
        <v>19</v>
      </c>
      <c r="V758" s="26" t="str">
        <f>VLOOKUP(P758,'Customer List'!B:C,2,)</f>
        <v>Delhi</v>
      </c>
      <c r="W758" s="62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60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60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61" t="s">
        <v>860</v>
      </c>
      <c r="U759" s="26" t="s">
        <v>743</v>
      </c>
      <c r="V759" s="26" t="str">
        <f>VLOOKUP(P759,'Customer List'!B:C,2,)</f>
        <v>Delhi</v>
      </c>
      <c r="W759" s="62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60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60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61" t="s">
        <v>751</v>
      </c>
      <c r="U760" s="26" t="s">
        <v>2375</v>
      </c>
      <c r="V760" s="26" t="str">
        <f>VLOOKUP(P760,'Customer List'!B:C,2,)</f>
        <v>Delhi</v>
      </c>
      <c r="W760" s="62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60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60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61" t="s">
        <v>751</v>
      </c>
      <c r="U761" s="26" t="s">
        <v>2375</v>
      </c>
      <c r="V761" s="26" t="str">
        <f>VLOOKUP(P761,'Customer List'!B:C,2,)</f>
        <v>Delhi</v>
      </c>
      <c r="W761" s="62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9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60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61"/>
      <c r="U762" s="26" t="s">
        <v>321</v>
      </c>
      <c r="V762" s="26" t="str">
        <f>VLOOKUP(P762,'Customer List'!B:C,2,)</f>
        <v>Delhi</v>
      </c>
      <c r="W762" s="62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9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60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61"/>
      <c r="U763" s="26" t="s">
        <v>321</v>
      </c>
      <c r="V763" s="26" t="str">
        <f>VLOOKUP(P763,'Customer List'!B:C,2,)</f>
        <v>Faridabad</v>
      </c>
      <c r="W763" s="62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9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60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61"/>
      <c r="U764" s="26" t="s">
        <v>321</v>
      </c>
      <c r="V764" s="26" t="str">
        <f>VLOOKUP(P764,'Customer List'!B:C,2,)</f>
        <v>Faridabad</v>
      </c>
      <c r="W764" s="62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9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60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61"/>
      <c r="U765" s="26" t="s">
        <v>321</v>
      </c>
      <c r="V765" s="26" t="str">
        <f>VLOOKUP(P765,'Customer List'!B:C,2,)</f>
        <v>Faridabad</v>
      </c>
      <c r="W765" s="62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9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60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61"/>
      <c r="U766" s="26" t="s">
        <v>321</v>
      </c>
      <c r="V766" s="26" t="str">
        <f>VLOOKUP(P766,'Customer List'!B:C,2,)</f>
        <v>Faridabad</v>
      </c>
      <c r="W766" s="62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9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60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61"/>
      <c r="U767" s="26" t="s">
        <v>321</v>
      </c>
      <c r="V767" s="26" t="str">
        <f>VLOOKUP(P767,'Customer List'!B:C,2,)</f>
        <v>Kolkata</v>
      </c>
      <c r="W767" s="62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9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60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61"/>
      <c r="U768" s="26" t="s">
        <v>321</v>
      </c>
      <c r="V768" s="26" t="str">
        <f>VLOOKUP(P768,'Customer List'!B:C,2,)</f>
        <v>Kolkata</v>
      </c>
      <c r="W768" s="62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9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60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61"/>
      <c r="U769" s="26" t="s">
        <v>321</v>
      </c>
      <c r="V769" s="26" t="str">
        <f>VLOOKUP(P769,'Customer List'!B:C,2,)</f>
        <v>Kolkata</v>
      </c>
      <c r="W769" s="62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9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60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61"/>
      <c r="U770" s="26" t="s">
        <v>321</v>
      </c>
      <c r="V770" s="26" t="str">
        <f>VLOOKUP(P770,'Customer List'!B:C,2,)</f>
        <v>Kolkata</v>
      </c>
      <c r="W770" s="62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9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60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61" t="s">
        <v>851</v>
      </c>
      <c r="U771" s="26" t="s">
        <v>321</v>
      </c>
      <c r="V771" s="26" t="str">
        <f>VLOOKUP(P771,'Customer List'!B:C,2,)</f>
        <v>Kalyani</v>
      </c>
      <c r="W771" s="62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9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60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61" t="s">
        <v>851</v>
      </c>
      <c r="U772" s="26" t="s">
        <v>321</v>
      </c>
      <c r="V772" s="26" t="str">
        <f>VLOOKUP(P772,'Customer List'!B:C,2,)</f>
        <v>Kalyani</v>
      </c>
      <c r="W772" s="62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9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60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61" t="s">
        <v>809</v>
      </c>
      <c r="U773" s="26" t="s">
        <v>321</v>
      </c>
      <c r="V773" s="26" t="str">
        <f>VLOOKUP(P773,'Customer List'!B:C,2,)</f>
        <v>Hyderabad</v>
      </c>
      <c r="W773" s="62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9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60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61" t="s">
        <v>851</v>
      </c>
      <c r="U774" s="26" t="s">
        <v>321</v>
      </c>
      <c r="V774" s="26" t="str">
        <f>VLOOKUP(P774,'Customer List'!B:C,2,)</f>
        <v>Kalyani</v>
      </c>
      <c r="W774" s="62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9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60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61" t="s">
        <v>851</v>
      </c>
      <c r="U775" s="26" t="s">
        <v>321</v>
      </c>
      <c r="V775" s="26" t="str">
        <f>VLOOKUP(P775,'Customer List'!B:C,2,)</f>
        <v>Kalyani</v>
      </c>
      <c r="W775" s="62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9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60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61" t="s">
        <v>851</v>
      </c>
      <c r="U776" s="26" t="s">
        <v>321</v>
      </c>
      <c r="V776" s="26" t="str">
        <f>VLOOKUP(P776,'Customer List'!B:C,2,)</f>
        <v>Kalyani</v>
      </c>
      <c r="W776" s="62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9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60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61" t="s">
        <v>851</v>
      </c>
      <c r="U777" s="26" t="s">
        <v>321</v>
      </c>
      <c r="V777" s="26" t="str">
        <f>VLOOKUP(P777,'Customer List'!B:C,2,)</f>
        <v>Kalyani</v>
      </c>
      <c r="W777" s="62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9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60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61"/>
      <c r="U778" s="26" t="s">
        <v>321</v>
      </c>
      <c r="V778" s="26" t="str">
        <f>VLOOKUP(P778,'Customer List'!B:C,2,)</f>
        <v>Hyderabad</v>
      </c>
      <c r="W778" s="62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9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60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61"/>
      <c r="U779" s="26" t="s">
        <v>321</v>
      </c>
      <c r="V779" s="26" t="str">
        <f>VLOOKUP(P779,'Customer List'!B:C,2,)</f>
        <v>Delhi</v>
      </c>
      <c r="W779" s="62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9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60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61"/>
      <c r="U780" s="26" t="s">
        <v>321</v>
      </c>
      <c r="V780" s="26" t="str">
        <f>VLOOKUP(P780,'Customer List'!B:C,2,)</f>
        <v>Chandigarh</v>
      </c>
      <c r="W780" s="62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9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60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61"/>
      <c r="U781" s="26" t="s">
        <v>321</v>
      </c>
      <c r="V781" s="26" t="str">
        <f>VLOOKUP(P781,'Customer List'!B:C,2,)</f>
        <v>Delhi</v>
      </c>
      <c r="W781" s="62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9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60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61"/>
      <c r="U782" s="26" t="s">
        <v>321</v>
      </c>
      <c r="V782" s="26" t="str">
        <f>VLOOKUP(P782,'Customer List'!B:C,2,)</f>
        <v>Kharagpur</v>
      </c>
      <c r="W782" s="62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9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60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61"/>
      <c r="U783" s="26" t="s">
        <v>321</v>
      </c>
      <c r="V783" s="26" t="str">
        <f>VLOOKUP(P783,'Customer List'!B:C,2,)</f>
        <v>Kharagpur</v>
      </c>
      <c r="W783" s="62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9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60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61"/>
      <c r="U784" s="26" t="s">
        <v>321</v>
      </c>
      <c r="V784" s="26" t="str">
        <f>VLOOKUP(P784,'Customer List'!B:C,2,)</f>
        <v>Kharagpur</v>
      </c>
      <c r="W784" s="62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9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60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61" t="s">
        <v>610</v>
      </c>
      <c r="U785" s="26" t="s">
        <v>321</v>
      </c>
      <c r="V785" s="26" t="str">
        <f>VLOOKUP(P785,'Customer List'!B:C,2,)</f>
        <v>Lucknow</v>
      </c>
      <c r="W785" s="62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9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60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61"/>
      <c r="U786" s="26" t="s">
        <v>424</v>
      </c>
      <c r="V786" s="26" t="str">
        <f>VLOOKUP(P786,'Customer List'!B:C,2,)</f>
        <v>Hyderabad</v>
      </c>
      <c r="W786" s="62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9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60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61"/>
      <c r="U787" s="26" t="s">
        <v>2033</v>
      </c>
      <c r="V787" s="26" t="str">
        <f>VLOOKUP(P787,'Customer List'!B:C,2,)</f>
        <v>Banglore</v>
      </c>
      <c r="W787" s="62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9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60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61"/>
      <c r="U788" s="26" t="s">
        <v>576</v>
      </c>
      <c r="V788" s="26" t="str">
        <f>VLOOKUP(P788,'Customer List'!B:C,2,)</f>
        <v>Delhi</v>
      </c>
      <c r="W788" s="62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60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60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61" t="s">
        <v>859</v>
      </c>
      <c r="U789" s="26" t="s">
        <v>743</v>
      </c>
      <c r="V789" s="26" t="str">
        <f>VLOOKUP(P789,'Customer List'!B:C,2,)</f>
        <v>Delhi</v>
      </c>
      <c r="W789" s="62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9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60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61"/>
      <c r="U790" s="26" t="s">
        <v>321</v>
      </c>
      <c r="V790" s="26" t="str">
        <f>VLOOKUP(P790,'Customer List'!B:C,2,)</f>
        <v>Delhi</v>
      </c>
      <c r="W790" s="62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9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60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61"/>
      <c r="U791" s="26" t="s">
        <v>321</v>
      </c>
      <c r="V791" s="26" t="str">
        <f>VLOOKUP(P791,'Customer List'!B:C,2,)</f>
        <v>Delhi</v>
      </c>
      <c r="W791" s="62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9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60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61"/>
      <c r="U792" s="26" t="s">
        <v>321</v>
      </c>
      <c r="V792" s="26" t="str">
        <f>VLOOKUP(P792,'Customer List'!B:C,2,)</f>
        <v>Delhi</v>
      </c>
      <c r="W792" s="62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9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60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61"/>
      <c r="U793" s="26" t="s">
        <v>321</v>
      </c>
      <c r="V793" s="26" t="str">
        <f>VLOOKUP(P793,'Customer List'!B:C,2,)</f>
        <v>Hyderabad</v>
      </c>
      <c r="W793" s="62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9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60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61"/>
      <c r="U794" s="26" t="s">
        <v>321</v>
      </c>
      <c r="V794" s="26" t="str">
        <f>VLOOKUP(P794,'Customer List'!B:C,2,)</f>
        <v>Bhuvneshwar</v>
      </c>
      <c r="W794" s="62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9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60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61"/>
      <c r="U795" s="26" t="s">
        <v>321</v>
      </c>
      <c r="V795" s="26" t="str">
        <f>VLOOKUP(P795,'Customer List'!B:C,2,)</f>
        <v>Bhuvneshwar</v>
      </c>
      <c r="W795" s="62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9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60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61"/>
      <c r="U796" s="26" t="s">
        <v>321</v>
      </c>
      <c r="V796" s="26" t="str">
        <f>VLOOKUP(P796,'Customer List'!B:C,2,)</f>
        <v>Bhuvneshwar</v>
      </c>
      <c r="W796" s="62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9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60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61"/>
      <c r="U797" s="26" t="s">
        <v>321</v>
      </c>
      <c r="V797" s="26" t="str">
        <f>VLOOKUP(P797,'Customer List'!B:C,2,)</f>
        <v>Bhuvneshwar</v>
      </c>
      <c r="W797" s="62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9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60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61"/>
      <c r="U798" s="26" t="s">
        <v>321</v>
      </c>
      <c r="V798" s="26" t="str">
        <f>VLOOKUP(P798,'Customer List'!B:C,2,)</f>
        <v>Bhuvneshwar</v>
      </c>
      <c r="W798" s="62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9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60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61"/>
      <c r="U799" s="26" t="s">
        <v>321</v>
      </c>
      <c r="V799" s="26" t="str">
        <f>VLOOKUP(P799,'Customer List'!B:C,2,)</f>
        <v>Bhuvneshwar</v>
      </c>
      <c r="W799" s="62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9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60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61"/>
      <c r="U800" s="26" t="s">
        <v>321</v>
      </c>
      <c r="V800" s="26" t="str">
        <f>VLOOKUP(P800,'Customer List'!B:C,2,)</f>
        <v>Bhuvneshwar</v>
      </c>
      <c r="W800" s="62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9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60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61"/>
      <c r="U801" s="26" t="s">
        <v>321</v>
      </c>
      <c r="V801" s="26" t="str">
        <f>VLOOKUP(P801,'Customer List'!B:C,2,)</f>
        <v>Bhopal</v>
      </c>
      <c r="W801" s="62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9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60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61"/>
      <c r="U802" s="26" t="s">
        <v>321</v>
      </c>
      <c r="V802" s="26" t="str">
        <f>VLOOKUP(P802,'Customer List'!B:C,2,)</f>
        <v>Pune</v>
      </c>
      <c r="W802" s="62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9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60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61" t="s">
        <v>2021</v>
      </c>
      <c r="U803" s="26" t="s">
        <v>321</v>
      </c>
      <c r="V803" s="26" t="str">
        <f>VLOOKUP(P803,'Customer List'!B:C,2,)</f>
        <v>Mumbai</v>
      </c>
      <c r="W803" s="62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9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60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61" t="s">
        <v>2021</v>
      </c>
      <c r="U804" s="26" t="s">
        <v>321</v>
      </c>
      <c r="V804" s="26" t="str">
        <f>VLOOKUP(P804,'Customer List'!B:C,2,)</f>
        <v>Mumbai</v>
      </c>
      <c r="W804" s="62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9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60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61" t="s">
        <v>2021</v>
      </c>
      <c r="U805" s="26" t="s">
        <v>321</v>
      </c>
      <c r="V805" s="26" t="str">
        <f>VLOOKUP(P805,'Customer List'!B:C,2,)</f>
        <v>Mumbai</v>
      </c>
      <c r="W805" s="62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9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60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61" t="s">
        <v>2021</v>
      </c>
      <c r="U806" s="26" t="s">
        <v>321</v>
      </c>
      <c r="V806" s="26" t="str">
        <f>VLOOKUP(P806,'Customer List'!B:C,2,)</f>
        <v>Mumbai</v>
      </c>
      <c r="W806" s="62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9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60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61" t="s">
        <v>1892</v>
      </c>
      <c r="U807" s="26" t="s">
        <v>321</v>
      </c>
      <c r="V807" s="26" t="str">
        <f>VLOOKUP(P807,'Customer List'!B:C,2,)</f>
        <v>Bhopal</v>
      </c>
      <c r="W807" s="62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9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60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61"/>
      <c r="U808" s="26" t="s">
        <v>19</v>
      </c>
      <c r="V808" s="26" t="str">
        <f>VLOOKUP(P808,'Customer List'!B:C,2,)</f>
        <v>Kolkata</v>
      </c>
      <c r="W808" s="62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9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60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61"/>
      <c r="U809" s="26" t="s">
        <v>19</v>
      </c>
      <c r="V809" s="26" t="str">
        <f>VLOOKUP(P809,'Customer List'!B:C,2,)</f>
        <v>Delhi</v>
      </c>
      <c r="W809" s="62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9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60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61" t="s">
        <v>1208</v>
      </c>
      <c r="U810" s="26" t="s">
        <v>19</v>
      </c>
      <c r="V810" s="26" t="str">
        <f>VLOOKUP(P810,'Customer List'!B:C,2,)</f>
        <v>Delhi</v>
      </c>
      <c r="W810" s="62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9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60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61" t="s">
        <v>1208</v>
      </c>
      <c r="U811" s="26" t="s">
        <v>19</v>
      </c>
      <c r="V811" s="26" t="str">
        <f>VLOOKUP(P811,'Customer List'!B:C,2,)</f>
        <v>Delhi</v>
      </c>
      <c r="W811" s="62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9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60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61"/>
      <c r="U812" s="26" t="s">
        <v>19</v>
      </c>
      <c r="V812" s="26" t="str">
        <f>VLOOKUP(P812,'Customer List'!B:C,2,)</f>
        <v>Bhuvneshwar</v>
      </c>
      <c r="W812" s="62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9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60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61"/>
      <c r="U813" s="26" t="s">
        <v>19</v>
      </c>
      <c r="V813" s="26" t="str">
        <f>VLOOKUP(P813,'Customer List'!B:C,2,)</f>
        <v>Kolkata</v>
      </c>
      <c r="W813" s="62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9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60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61"/>
      <c r="U814" s="26" t="s">
        <v>19</v>
      </c>
      <c r="V814" s="26" t="str">
        <f>VLOOKUP(P814,'Customer List'!B:C,2,)</f>
        <v>Kolkata</v>
      </c>
      <c r="W814" s="62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9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60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61"/>
      <c r="U815" s="26" t="s">
        <v>19</v>
      </c>
      <c r="V815" s="26" t="str">
        <f>VLOOKUP(P815,'Customer List'!B:C,2,)</f>
        <v>Hyderabad</v>
      </c>
      <c r="W815" s="62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9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60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61" t="s">
        <v>1208</v>
      </c>
      <c r="U816" s="26" t="s">
        <v>19</v>
      </c>
      <c r="V816" s="26" t="str">
        <f>VLOOKUP(P816,'Customer List'!B:C,2,)</f>
        <v>Delhi</v>
      </c>
      <c r="W816" s="62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9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60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61"/>
      <c r="U817" s="26" t="s">
        <v>19</v>
      </c>
      <c r="V817" s="26" t="str">
        <f>VLOOKUP(P817,'Customer List'!B:C,2,)</f>
        <v>Kolkata</v>
      </c>
      <c r="W817" s="62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9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60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61" t="s">
        <v>1208</v>
      </c>
      <c r="U818" s="26" t="s">
        <v>19</v>
      </c>
      <c r="V818" s="26" t="str">
        <f>VLOOKUP(P818,'Customer List'!B:C,2,)</f>
        <v>Delhi</v>
      </c>
      <c r="W818" s="62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9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60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61"/>
      <c r="U819" s="26" t="s">
        <v>19</v>
      </c>
      <c r="V819" s="26" t="str">
        <f>VLOOKUP(P819,'Customer List'!B:C,2,)</f>
        <v>Kolkata</v>
      </c>
      <c r="W819" s="62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9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60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61"/>
      <c r="U820" s="26" t="s">
        <v>19</v>
      </c>
      <c r="V820" s="26" t="str">
        <f>VLOOKUP(P820,'Customer List'!B:C,2,)</f>
        <v>Kolkata</v>
      </c>
      <c r="W820" s="62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9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60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61"/>
      <c r="U821" s="26" t="s">
        <v>19</v>
      </c>
      <c r="V821" s="26" t="str">
        <f>VLOOKUP(P821,'Customer List'!B:C,2,)</f>
        <v>Delhi</v>
      </c>
      <c r="W821" s="62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9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60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61"/>
      <c r="U822" s="26" t="s">
        <v>19</v>
      </c>
      <c r="V822" s="26" t="str">
        <f>VLOOKUP(P822,'Customer List'!B:C,2,)</f>
        <v>Kolkata</v>
      </c>
      <c r="W822" s="62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9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60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61"/>
      <c r="U823" s="26" t="s">
        <v>19</v>
      </c>
      <c r="V823" s="26" t="str">
        <f>VLOOKUP(P823,'Customer List'!B:C,2,)</f>
        <v>Kolkata</v>
      </c>
      <c r="W823" s="62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9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60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61"/>
      <c r="U824" s="26" t="s">
        <v>19</v>
      </c>
      <c r="V824" s="26" t="str">
        <f>VLOOKUP(P824,'Customer List'!B:C,2,)</f>
        <v>Kolkata</v>
      </c>
      <c r="W824" s="62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9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60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61"/>
      <c r="U825" s="26" t="s">
        <v>19</v>
      </c>
      <c r="V825" s="26" t="str">
        <f>VLOOKUP(P825,'Customer List'!B:C,2,)</f>
        <v>Kolkata</v>
      </c>
      <c r="W825" s="62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9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60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61"/>
      <c r="U826" s="26" t="s">
        <v>19</v>
      </c>
      <c r="V826" s="26" t="str">
        <f>VLOOKUP(P826,'Customer List'!B:C,2,)</f>
        <v>Kolkata</v>
      </c>
      <c r="W826" s="62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9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60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61"/>
      <c r="U827" s="26" t="s">
        <v>19</v>
      </c>
      <c r="V827" s="26" t="str">
        <f>VLOOKUP(P827,'Customer List'!B:C,2,)</f>
        <v>Kolkata</v>
      </c>
      <c r="W827" s="62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9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60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61"/>
      <c r="U828" s="26" t="s">
        <v>19</v>
      </c>
      <c r="V828" s="26" t="str">
        <f>VLOOKUP(P828,'Customer List'!B:C,2,)</f>
        <v>Kolkata</v>
      </c>
      <c r="W828" s="62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9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60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61"/>
      <c r="U829" s="26" t="s">
        <v>19</v>
      </c>
      <c r="V829" s="26" t="str">
        <f>VLOOKUP(P829,'Customer List'!B:C,2,)</f>
        <v>Kolkata</v>
      </c>
      <c r="W829" s="62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9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60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61"/>
      <c r="U830" s="26" t="s">
        <v>19</v>
      </c>
      <c r="V830" s="26" t="str">
        <f>VLOOKUP(P830,'Customer List'!B:C,2,)</f>
        <v>Kolkata</v>
      </c>
      <c r="W830" s="62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9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60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61"/>
      <c r="U831" s="26" t="s">
        <v>19</v>
      </c>
      <c r="V831" s="26" t="str">
        <f>VLOOKUP(P831,'Customer List'!B:C,2,)</f>
        <v>Kolkata</v>
      </c>
      <c r="W831" s="62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9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60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61"/>
      <c r="U832" s="26" t="s">
        <v>19</v>
      </c>
      <c r="V832" s="26" t="str">
        <f>VLOOKUP(P832,'Customer List'!B:C,2,)</f>
        <v>Kolkata</v>
      </c>
      <c r="W832" s="62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9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60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61"/>
      <c r="U833" s="26" t="s">
        <v>19</v>
      </c>
      <c r="V833" s="26" t="str">
        <f>VLOOKUP(P833,'Customer List'!B:C,2,)</f>
        <v>Mumbai</v>
      </c>
      <c r="W833" s="62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9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60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61"/>
      <c r="U834" s="26" t="s">
        <v>19</v>
      </c>
      <c r="V834" s="26" t="str">
        <f>VLOOKUP(P834,'Customer List'!B:C,2,)</f>
        <v>Kolkata</v>
      </c>
      <c r="W834" s="62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9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60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61"/>
      <c r="U835" s="26" t="s">
        <v>19</v>
      </c>
      <c r="V835" s="26" t="str">
        <f>VLOOKUP(P835,'Customer List'!B:C,2,)</f>
        <v>Kolkata</v>
      </c>
      <c r="W835" s="62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9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60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61"/>
      <c r="U836" s="26" t="s">
        <v>19</v>
      </c>
      <c r="V836" s="26" t="str">
        <f>VLOOKUP(P836,'Customer List'!B:C,2,)</f>
        <v>Kolkata</v>
      </c>
      <c r="W836" s="62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9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60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61"/>
      <c r="U837" s="26" t="s">
        <v>19</v>
      </c>
      <c r="V837" s="26" t="str">
        <f>VLOOKUP(P837,'Customer List'!B:C,2,)</f>
        <v>Mumbai</v>
      </c>
      <c r="W837" s="62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9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60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61"/>
      <c r="U838" s="26" t="s">
        <v>19</v>
      </c>
      <c r="V838" s="26" t="str">
        <f>VLOOKUP(P838,'Customer List'!B:C,2,)</f>
        <v>Mumbai</v>
      </c>
      <c r="W838" s="62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9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60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61"/>
      <c r="U839" s="26" t="s">
        <v>19</v>
      </c>
      <c r="V839" s="26" t="str">
        <f>VLOOKUP(P839,'Customer List'!B:C,2,)</f>
        <v>Hyderabad</v>
      </c>
      <c r="W839" s="62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9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60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61"/>
      <c r="U840" s="26" t="s">
        <v>19</v>
      </c>
      <c r="V840" s="26" t="str">
        <f>VLOOKUP(P840,'Customer List'!B:C,2,)</f>
        <v>Kolkata</v>
      </c>
      <c r="W840" s="62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9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60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61"/>
      <c r="U841" s="26" t="s">
        <v>19</v>
      </c>
      <c r="V841" s="26" t="str">
        <f>VLOOKUP(P841,'Customer List'!B:C,2,)</f>
        <v>Kolkata</v>
      </c>
      <c r="W841" s="62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9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60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61"/>
      <c r="U842" s="26" t="s">
        <v>19</v>
      </c>
      <c r="V842" s="26" t="str">
        <f>VLOOKUP(P842,'Customer List'!B:C,2,)</f>
        <v>Kolkata</v>
      </c>
      <c r="W842" s="62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9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60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61"/>
      <c r="U843" s="26" t="s">
        <v>19</v>
      </c>
      <c r="V843" s="26" t="str">
        <f>VLOOKUP(P843,'Customer List'!B:C,2,)</f>
        <v>Hyderabad</v>
      </c>
      <c r="W843" s="62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9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60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61"/>
      <c r="U844" s="26" t="s">
        <v>19</v>
      </c>
      <c r="V844" s="26" t="str">
        <f>VLOOKUP(P844,'Customer List'!B:C,2,)</f>
        <v>Kolkata</v>
      </c>
      <c r="W844" s="62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9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60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61"/>
      <c r="U845" s="26" t="s">
        <v>19</v>
      </c>
      <c r="V845" s="26" t="str">
        <f>VLOOKUP(P845,'Customer List'!B:C,2,)</f>
        <v>Kolkata</v>
      </c>
      <c r="W845" s="62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9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60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61"/>
      <c r="U846" s="26" t="s">
        <v>19</v>
      </c>
      <c r="V846" s="26" t="str">
        <f>VLOOKUP(P846,'Customer List'!B:C,2,)</f>
        <v>Kolkata</v>
      </c>
      <c r="W846" s="62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9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60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61"/>
      <c r="U847" s="26" t="s">
        <v>19</v>
      </c>
      <c r="V847" s="26" t="str">
        <f>VLOOKUP(P847,'Customer List'!B:C,2,)</f>
        <v>Kolkata</v>
      </c>
      <c r="W847" s="62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9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60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61"/>
      <c r="U848" s="26" t="s">
        <v>19</v>
      </c>
      <c r="V848" s="26" t="str">
        <f>VLOOKUP(P848,'Customer List'!B:C,2,)</f>
        <v>Jodhpur</v>
      </c>
      <c r="W848" s="62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9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60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61"/>
      <c r="U849" s="26" t="s">
        <v>19</v>
      </c>
      <c r="V849" s="26" t="str">
        <f>VLOOKUP(P849,'Customer List'!B:C,2,)</f>
        <v>Bhuvneshwar</v>
      </c>
      <c r="W849" s="62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9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60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61" t="s">
        <v>1208</v>
      </c>
      <c r="U850" s="26" t="s">
        <v>19</v>
      </c>
      <c r="V850" s="26" t="str">
        <f>VLOOKUP(P850,'Customer List'!B:C,2,)</f>
        <v>Delhi</v>
      </c>
      <c r="W850" s="62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9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60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61"/>
      <c r="U851" s="26" t="s">
        <v>19</v>
      </c>
      <c r="V851" s="26" t="str">
        <f>VLOOKUP(P851,'Customer List'!B:C,2,)</f>
        <v>Bhuvneshwar</v>
      </c>
      <c r="W851" s="62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9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60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61" t="s">
        <v>610</v>
      </c>
      <c r="U852" s="26" t="s">
        <v>19</v>
      </c>
      <c r="V852" s="26" t="str">
        <f>VLOOKUP(P852,'Customer List'!B:C,2,)</f>
        <v>Delhi</v>
      </c>
      <c r="W852" s="62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9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60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61"/>
      <c r="U853" s="26" t="s">
        <v>19</v>
      </c>
      <c r="V853" s="26" t="str">
        <f>VLOOKUP(P853,'Customer List'!B:C,2,)</f>
        <v>Bhuvneshwar</v>
      </c>
      <c r="W853" s="62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9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60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61"/>
      <c r="U854" s="26" t="s">
        <v>19</v>
      </c>
      <c r="V854" s="26" t="str">
        <f>VLOOKUP(P854,'Customer List'!B:C,2,)</f>
        <v>Kerala</v>
      </c>
      <c r="W854" s="62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9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60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61"/>
      <c r="U855" s="26" t="s">
        <v>19</v>
      </c>
      <c r="V855" s="26" t="str">
        <f>VLOOKUP(P855,'Customer List'!B:C,2,)</f>
        <v>Kerala</v>
      </c>
      <c r="W855" s="62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9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60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61"/>
      <c r="U856" s="26" t="s">
        <v>19</v>
      </c>
      <c r="V856" s="26" t="str">
        <f>VLOOKUP(P856,'Customer List'!B:C,2,)</f>
        <v>Bhuvneshwar</v>
      </c>
      <c r="W856" s="62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9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60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61"/>
      <c r="U857" s="26" t="s">
        <v>19</v>
      </c>
      <c r="V857" s="26" t="str">
        <f>VLOOKUP(P857,'Customer List'!B:C,2,)</f>
        <v>Kolkata</v>
      </c>
      <c r="W857" s="62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9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60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61"/>
      <c r="U858" s="26" t="s">
        <v>19</v>
      </c>
      <c r="V858" s="26" t="str">
        <f>VLOOKUP(P858,'Customer List'!B:C,2,)</f>
        <v>Bhuvneshwar</v>
      </c>
      <c r="W858" s="62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9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60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61"/>
      <c r="U859" s="26" t="s">
        <v>19</v>
      </c>
      <c r="V859" s="26" t="str">
        <f>VLOOKUP(P859,'Customer List'!B:C,2,)</f>
        <v>Bhuvneshwar</v>
      </c>
      <c r="W859" s="62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9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60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61"/>
      <c r="U860" s="26" t="s">
        <v>19</v>
      </c>
      <c r="V860" s="26" t="str">
        <f>VLOOKUP(P860,'Customer List'!B:C,2,)</f>
        <v>Bhuvneshwar</v>
      </c>
      <c r="W860" s="62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9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60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61"/>
      <c r="U861" s="26" t="s">
        <v>19</v>
      </c>
      <c r="V861" s="26" t="str">
        <f>VLOOKUP(P861,'Customer List'!B:C,2,)</f>
        <v>Bhuvneshwar</v>
      </c>
      <c r="W861" s="62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9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60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61"/>
      <c r="U862" s="26" t="s">
        <v>19</v>
      </c>
      <c r="V862" s="26" t="str">
        <f>VLOOKUP(P862,'Customer List'!B:C,2,)</f>
        <v>Bhuvneshwar</v>
      </c>
      <c r="W862" s="62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9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60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61"/>
      <c r="U863" s="26" t="s">
        <v>19</v>
      </c>
      <c r="V863" s="26" t="str">
        <f>VLOOKUP(P863,'Customer List'!B:C,2,)</f>
        <v>Bhuvneshwar</v>
      </c>
      <c r="W863" s="62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9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60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61"/>
      <c r="U864" s="26" t="s">
        <v>19</v>
      </c>
      <c r="V864" s="26" t="str">
        <f>VLOOKUP(P864,'Customer List'!B:C,2,)</f>
        <v>Bhuvneshwar</v>
      </c>
      <c r="W864" s="62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9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60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61"/>
      <c r="U865" s="26" t="s">
        <v>19</v>
      </c>
      <c r="V865" s="26" t="str">
        <f>VLOOKUP(P865,'Customer List'!B:C,2,)</f>
        <v>Kolkata</v>
      </c>
      <c r="W865" s="62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9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60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61"/>
      <c r="U866" s="26" t="s">
        <v>19</v>
      </c>
      <c r="V866" s="26" t="str">
        <f>VLOOKUP(P866,'Customer List'!B:C,2,)</f>
        <v>Bhuvneshwar</v>
      </c>
      <c r="W866" s="62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9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60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61" t="s">
        <v>1128</v>
      </c>
      <c r="U867" s="26" t="s">
        <v>19</v>
      </c>
      <c r="V867" s="26" t="str">
        <f>VLOOKUP(P867,'Customer List'!B:C,2,)</f>
        <v>Punjab</v>
      </c>
      <c r="W867" s="62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9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60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61"/>
      <c r="U868" s="26" t="s">
        <v>19</v>
      </c>
      <c r="V868" s="26" t="str">
        <f>VLOOKUP(P868,'Customer List'!B:C,2,)</f>
        <v>Bhuvneshwar</v>
      </c>
      <c r="W868" s="62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9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60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61"/>
      <c r="U869" s="26" t="s">
        <v>19</v>
      </c>
      <c r="V869" s="26" t="str">
        <f>VLOOKUP(P869,'Customer List'!B:C,2,)</f>
        <v>Bhuvneshwar</v>
      </c>
      <c r="W869" s="62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9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60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61"/>
      <c r="U870" s="26" t="s">
        <v>19</v>
      </c>
      <c r="V870" s="26" t="str">
        <f>VLOOKUP(P870,'Customer List'!B:C,2,)</f>
        <v>Bhuvneshwar</v>
      </c>
      <c r="W870" s="62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9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60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61"/>
      <c r="U871" s="26" t="s">
        <v>19</v>
      </c>
      <c r="V871" s="26" t="str">
        <f>VLOOKUP(P871,'Customer List'!B:C,2,)</f>
        <v>Bhuvneshwar</v>
      </c>
      <c r="W871" s="62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9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60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61"/>
      <c r="U872" s="26" t="s">
        <v>19</v>
      </c>
      <c r="V872" s="26" t="str">
        <f>VLOOKUP(P872,'Customer List'!B:C,2,)</f>
        <v>Bhuvneshwar</v>
      </c>
      <c r="W872" s="62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9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60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61"/>
      <c r="U873" s="26" t="s">
        <v>19</v>
      </c>
      <c r="V873" s="26" t="str">
        <f>VLOOKUP(P873,'Customer List'!B:C,2,)</f>
        <v>Kolkata</v>
      </c>
      <c r="W873" s="62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9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60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61"/>
      <c r="U874" s="26" t="s">
        <v>19</v>
      </c>
      <c r="V874" s="26" t="str">
        <f>VLOOKUP(P874,'Customer List'!B:C,2,)</f>
        <v>Bhuvneshwar</v>
      </c>
      <c r="W874" s="62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9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60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61" t="s">
        <v>1128</v>
      </c>
      <c r="U875" s="26" t="s">
        <v>19</v>
      </c>
      <c r="V875" s="26" t="str">
        <f>VLOOKUP(P875,'Customer List'!B:C,2,)</f>
        <v>Punjab</v>
      </c>
      <c r="W875" s="62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9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60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61"/>
      <c r="U876" s="26" t="s">
        <v>19</v>
      </c>
      <c r="V876" s="26" t="str">
        <f>VLOOKUP(P876,'Customer List'!B:C,2,)</f>
        <v>Kolkata</v>
      </c>
      <c r="W876" s="62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9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60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61"/>
      <c r="U877" s="26" t="s">
        <v>19</v>
      </c>
      <c r="V877" s="26" t="str">
        <f>VLOOKUP(P877,'Customer List'!B:C,2,)</f>
        <v>Bhuvneshwar</v>
      </c>
      <c r="W877" s="62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9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60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61"/>
      <c r="U878" s="26" t="s">
        <v>19</v>
      </c>
      <c r="V878" s="26" t="str">
        <f>VLOOKUP(P878,'Customer List'!B:C,2,)</f>
        <v>Kolkata</v>
      </c>
      <c r="W878" s="62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9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60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61"/>
      <c r="U879" s="26" t="s">
        <v>19</v>
      </c>
      <c r="V879" s="26" t="str">
        <f>VLOOKUP(P879,'Customer List'!B:C,2,)</f>
        <v>Kolkata</v>
      </c>
      <c r="W879" s="62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9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60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61"/>
      <c r="U880" s="26" t="s">
        <v>19</v>
      </c>
      <c r="V880" s="26" t="str">
        <f>VLOOKUP(P880,'Customer List'!B:C,2,)</f>
        <v>Bhuvneshwar</v>
      </c>
      <c r="W880" s="62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9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60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61"/>
      <c r="U881" s="26" t="s">
        <v>19</v>
      </c>
      <c r="V881" s="26" t="str">
        <f>VLOOKUP(P881,'Customer List'!B:C,2,)</f>
        <v>Bhuvneshwar</v>
      </c>
      <c r="W881" s="62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9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60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61"/>
      <c r="U882" s="26" t="s">
        <v>19</v>
      </c>
      <c r="V882" s="26" t="str">
        <f>VLOOKUP(P882,'Customer List'!B:C,2,)</f>
        <v>Bhuvneshwar</v>
      </c>
      <c r="W882" s="62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9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60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61"/>
      <c r="U883" s="26" t="s">
        <v>19</v>
      </c>
      <c r="V883" s="26" t="str">
        <f>VLOOKUP(P883,'Customer List'!B:C,2,)</f>
        <v>Bhuvneshwar</v>
      </c>
      <c r="W883" s="62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9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60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61" t="s">
        <v>1128</v>
      </c>
      <c r="U884" s="26" t="s">
        <v>19</v>
      </c>
      <c r="V884" s="26" t="str">
        <f>VLOOKUP(P884,'Customer List'!B:C,2,)</f>
        <v>Punjab</v>
      </c>
      <c r="W884" s="62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9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60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61"/>
      <c r="U885" s="26" t="s">
        <v>19</v>
      </c>
      <c r="V885" s="26" t="str">
        <f>VLOOKUP(P885,'Customer List'!B:C,2,)</f>
        <v>Kolkata</v>
      </c>
      <c r="W885" s="62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9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60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61"/>
      <c r="U886" s="26" t="s">
        <v>19</v>
      </c>
      <c r="V886" s="26" t="str">
        <f>VLOOKUP(P886,'Customer List'!B:C,2,)</f>
        <v>Pune</v>
      </c>
      <c r="W886" s="62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9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60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61"/>
      <c r="U887" s="26" t="s">
        <v>19</v>
      </c>
      <c r="V887" s="26" t="str">
        <f>VLOOKUP(P887,'Customer List'!B:C,2,)</f>
        <v>Coimbatore</v>
      </c>
      <c r="W887" s="62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9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60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61"/>
      <c r="U888" s="26" t="s">
        <v>19</v>
      </c>
      <c r="V888" s="26" t="str">
        <f>VLOOKUP(P888,'Customer List'!B:C,2,)</f>
        <v>Karnataka</v>
      </c>
      <c r="W888" s="62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9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60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61"/>
      <c r="U889" s="26" t="s">
        <v>19</v>
      </c>
      <c r="V889" s="26" t="str">
        <f>VLOOKUP(P889,'Customer List'!B:C,2,)</f>
        <v>Karnataka</v>
      </c>
      <c r="W889" s="62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9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60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61"/>
      <c r="U890" s="26" t="s">
        <v>19</v>
      </c>
      <c r="V890" s="26" t="str">
        <f>VLOOKUP(P890,'Customer List'!B:C,2,)</f>
        <v>Bhuvneshwar</v>
      </c>
      <c r="W890" s="62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9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60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61"/>
      <c r="U891" s="26" t="s">
        <v>19</v>
      </c>
      <c r="V891" s="26" t="str">
        <f>VLOOKUP(P891,'Customer List'!B:C,2,)</f>
        <v>Bhuvneshwar</v>
      </c>
      <c r="W891" s="62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9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60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61"/>
      <c r="U892" s="26" t="s">
        <v>19</v>
      </c>
      <c r="V892" s="26" t="str">
        <f>VLOOKUP(P892,'Customer List'!B:C,2,)</f>
        <v>Mumbai</v>
      </c>
      <c r="W892" s="62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9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60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61"/>
      <c r="U893" s="26" t="s">
        <v>19</v>
      </c>
      <c r="V893" s="26" t="str">
        <f>VLOOKUP(P893,'Customer List'!B:C,2,)</f>
        <v>Bhuvneshwar</v>
      </c>
      <c r="W893" s="62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9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60"/>
      <c r="P894" s="26" t="s">
        <v>896</v>
      </c>
      <c r="Q894" s="26"/>
      <c r="R894" s="26"/>
      <c r="S894" s="3">
        <v>4</v>
      </c>
      <c r="T894" s="61" t="s">
        <v>711</v>
      </c>
      <c r="U894" s="26" t="s">
        <v>19</v>
      </c>
      <c r="V894" s="26" t="str">
        <f>VLOOKUP(P894,'Customer List'!B:C,2,)</f>
        <v>Mumbai</v>
      </c>
      <c r="W894" s="63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9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60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61"/>
      <c r="U895" s="26" t="s">
        <v>19</v>
      </c>
      <c r="V895" s="26" t="str">
        <f>VLOOKUP(P895,'Customer List'!B:C,2,)</f>
        <v>Banglore</v>
      </c>
      <c r="W895" s="62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9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60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61"/>
      <c r="U896" s="26" t="s">
        <v>19</v>
      </c>
      <c r="V896" s="26" t="str">
        <f>VLOOKUP(P896,'Customer List'!B:C,2,)</f>
        <v>Chandigarh</v>
      </c>
      <c r="W896" s="62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9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60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61"/>
      <c r="U897" s="26" t="s">
        <v>19</v>
      </c>
      <c r="V897" s="26" t="str">
        <f>VLOOKUP(P897,'Customer List'!B:C,2,)</f>
        <v>Bhuvneshwar</v>
      </c>
      <c r="W897" s="62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9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60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61"/>
      <c r="U898" s="26" t="s">
        <v>19</v>
      </c>
      <c r="V898" s="26" t="str">
        <f>VLOOKUP(P898,'Customer List'!B:C,2,)</f>
        <v>Bhuvneshwar</v>
      </c>
      <c r="W898" s="62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9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60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61"/>
      <c r="U899" s="26" t="s">
        <v>19</v>
      </c>
      <c r="V899" s="26" t="str">
        <f>VLOOKUP(P899,'Customer List'!B:C,2,)</f>
        <v>Kolkata</v>
      </c>
      <c r="W899" s="62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9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60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61" t="s">
        <v>1128</v>
      </c>
      <c r="U900" s="26" t="s">
        <v>19</v>
      </c>
      <c r="V900" s="26" t="str">
        <f>VLOOKUP(P900,'Customer List'!B:C,2,)</f>
        <v>Punjab</v>
      </c>
      <c r="W900" s="62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9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60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61"/>
      <c r="U901" s="26" t="s">
        <v>19</v>
      </c>
      <c r="V901" s="26" t="str">
        <f>VLOOKUP(P901,'Customer List'!B:C,2,)</f>
        <v>Bhuvneshwar</v>
      </c>
      <c r="W901" s="62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9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60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61"/>
      <c r="U902" s="26" t="s">
        <v>19</v>
      </c>
      <c r="V902" s="26" t="str">
        <f>VLOOKUP(P902,'Customer List'!B:C,2,)</f>
        <v>Bhuvneshwar</v>
      </c>
      <c r="W902" s="62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9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60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61"/>
      <c r="U903" s="26" t="s">
        <v>19</v>
      </c>
      <c r="V903" s="26" t="str">
        <f>VLOOKUP(P903,'Customer List'!B:C,2,)</f>
        <v>Bhuvneshwar</v>
      </c>
      <c r="W903" s="62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9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60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61"/>
      <c r="U904" s="26" t="s">
        <v>19</v>
      </c>
      <c r="V904" s="26" t="str">
        <f>VLOOKUP(P904,'Customer List'!B:C,2,)</f>
        <v>Bhuvneshwar</v>
      </c>
      <c r="W904" s="62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9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60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61" t="s">
        <v>1128</v>
      </c>
      <c r="U905" s="26" t="s">
        <v>19</v>
      </c>
      <c r="V905" s="26" t="str">
        <f>VLOOKUP(P905,'Customer List'!B:C,2,)</f>
        <v>Punjab</v>
      </c>
      <c r="W905" s="62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9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60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61"/>
      <c r="U906" s="26" t="s">
        <v>19</v>
      </c>
      <c r="V906" s="26" t="str">
        <f>VLOOKUP(P906,'Customer List'!B:C,2,)</f>
        <v>Tamilnadu</v>
      </c>
      <c r="W906" s="62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9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60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61"/>
      <c r="U907" s="26" t="s">
        <v>19</v>
      </c>
      <c r="V907" s="26" t="str">
        <f>VLOOKUP(P907,'Customer List'!B:C,2,)</f>
        <v>Bhuvneshwar</v>
      </c>
      <c r="W907" s="62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9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60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61"/>
      <c r="U908" s="26" t="s">
        <v>19</v>
      </c>
      <c r="V908" s="26" t="str">
        <f>VLOOKUP(P908,'Customer List'!B:C,2,)</f>
        <v>Kolkata</v>
      </c>
      <c r="W908" s="62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9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60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61"/>
      <c r="U909" s="26" t="s">
        <v>19</v>
      </c>
      <c r="V909" s="26" t="str">
        <f>VLOOKUP(P909,'Customer List'!B:C,2,)</f>
        <v>Banglore</v>
      </c>
      <c r="W909" s="62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9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60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61"/>
      <c r="U910" s="26" t="s">
        <v>19</v>
      </c>
      <c r="V910" s="26" t="str">
        <f>VLOOKUP(P910,'Customer List'!B:C,2,)</f>
        <v>Kolkata</v>
      </c>
      <c r="W910" s="62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9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60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61"/>
      <c r="U911" s="26" t="s">
        <v>19</v>
      </c>
      <c r="V911" s="26" t="str">
        <f>VLOOKUP(P911,'Customer List'!B:C,2,)</f>
        <v>Banglore</v>
      </c>
      <c r="W911" s="62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9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60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61"/>
      <c r="U912" s="26" t="s">
        <v>19</v>
      </c>
      <c r="V912" s="26" t="str">
        <f>VLOOKUP(P912,'Customer List'!B:C,2,)</f>
        <v>Bhuvneshwar</v>
      </c>
      <c r="W912" s="62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9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60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61"/>
      <c r="U913" s="26" t="s">
        <v>19</v>
      </c>
      <c r="V913" s="26" t="str">
        <f>VLOOKUP(P913,'Customer List'!B:C,2,)</f>
        <v>Chandigarh</v>
      </c>
      <c r="W913" s="62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9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60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61"/>
      <c r="U914" s="26" t="s">
        <v>19</v>
      </c>
      <c r="V914" s="26" t="str">
        <f>VLOOKUP(P914,'Customer List'!B:C,2,)</f>
        <v>Bhuvneshwar</v>
      </c>
      <c r="W914" s="62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9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60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61" t="s">
        <v>1128</v>
      </c>
      <c r="U915" s="26" t="s">
        <v>19</v>
      </c>
      <c r="V915" s="26" t="str">
        <f>VLOOKUP(P915,'Customer List'!B:C,2,)</f>
        <v>Punjab</v>
      </c>
      <c r="W915" s="62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9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60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61"/>
      <c r="U916" s="26" t="s">
        <v>19</v>
      </c>
      <c r="V916" s="26" t="str">
        <f>VLOOKUP(P916,'Customer List'!B:C,2,)</f>
        <v>Kolkata</v>
      </c>
      <c r="W916" s="62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9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60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61"/>
      <c r="U917" s="26" t="s">
        <v>19</v>
      </c>
      <c r="V917" s="26" t="str">
        <f>VLOOKUP(P917,'Customer List'!B:C,2,)</f>
        <v>Banglore</v>
      </c>
      <c r="W917" s="62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9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60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61"/>
      <c r="U918" s="26" t="s">
        <v>19</v>
      </c>
      <c r="V918" s="26" t="str">
        <f>VLOOKUP(P918,'Customer List'!B:C,2,)</f>
        <v>Kolkata</v>
      </c>
      <c r="W918" s="62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9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60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61"/>
      <c r="U919" s="26" t="s">
        <v>19</v>
      </c>
      <c r="V919" s="26" t="str">
        <f>VLOOKUP(P919,'Customer List'!B:C,2,)</f>
        <v>Banglore</v>
      </c>
      <c r="W919" s="62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9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60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61"/>
      <c r="U920" s="26" t="s">
        <v>19</v>
      </c>
      <c r="V920" s="26" t="str">
        <f>VLOOKUP(P920,'Customer List'!B:C,2,)</f>
        <v>Banglore</v>
      </c>
      <c r="W920" s="62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9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60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61"/>
      <c r="U921" s="26" t="s">
        <v>19</v>
      </c>
      <c r="V921" s="26" t="str">
        <f>VLOOKUP(P921,'Customer List'!B:C,2,)</f>
        <v>Bhuvneshwar</v>
      </c>
      <c r="W921" s="62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9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60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61"/>
      <c r="U922" s="26" t="s">
        <v>19</v>
      </c>
      <c r="V922" s="26" t="str">
        <f>VLOOKUP(P922,'Customer List'!B:C,2,)</f>
        <v>Kolkata</v>
      </c>
      <c r="W922" s="62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9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60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61" t="s">
        <v>1128</v>
      </c>
      <c r="U923" s="26" t="s">
        <v>19</v>
      </c>
      <c r="V923" s="26" t="str">
        <f>VLOOKUP(P923,'Customer List'!B:C,2,)</f>
        <v>Punjab</v>
      </c>
      <c r="W923" s="62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9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60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61"/>
      <c r="U924" s="26" t="s">
        <v>19</v>
      </c>
      <c r="V924" s="26" t="str">
        <f>VLOOKUP(P924,'Customer List'!B:C,2,)</f>
        <v>Bhuvneshwar</v>
      </c>
      <c r="W924" s="62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9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60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61"/>
      <c r="U925" s="26" t="s">
        <v>19</v>
      </c>
      <c r="V925" s="26" t="str">
        <f>VLOOKUP(P925,'Customer List'!B:C,2,)</f>
        <v>Chandigarh</v>
      </c>
      <c r="W925" s="62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9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60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61"/>
      <c r="U926" s="26" t="s">
        <v>19</v>
      </c>
      <c r="V926" s="26" t="str">
        <f>VLOOKUP(P926,'Customer List'!B:C,2,)</f>
        <v>Kolkata</v>
      </c>
      <c r="W926" s="62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9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60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61"/>
      <c r="U927" s="26" t="s">
        <v>19</v>
      </c>
      <c r="V927" s="26" t="str">
        <f>VLOOKUP(P927,'Customer List'!B:C,2,)</f>
        <v>Kolkata</v>
      </c>
      <c r="W927" s="62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9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60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61"/>
      <c r="U928" s="26" t="s">
        <v>19</v>
      </c>
      <c r="V928" s="26" t="str">
        <f>VLOOKUP(P928,'Customer List'!B:C,2,)</f>
        <v>Bhuvneshwar</v>
      </c>
      <c r="W928" s="62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9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60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61"/>
      <c r="U929" s="26" t="s">
        <v>19</v>
      </c>
      <c r="V929" s="26" t="str">
        <f>VLOOKUP(P929,'Customer List'!B:C,2,)</f>
        <v>Bhuvneshwar</v>
      </c>
      <c r="W929" s="62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9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60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61"/>
      <c r="U930" s="26" t="s">
        <v>19</v>
      </c>
      <c r="V930" s="26" t="str">
        <f>VLOOKUP(P930,'Customer List'!B:C,2,)</f>
        <v>Bhuvneshwar</v>
      </c>
      <c r="W930" s="62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9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60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61"/>
      <c r="U931" s="26" t="s">
        <v>19</v>
      </c>
      <c r="V931" s="26" t="str">
        <f>VLOOKUP(P931,'Customer List'!B:C,2,)</f>
        <v>Chandigarh</v>
      </c>
      <c r="W931" s="62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9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60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61"/>
      <c r="U932" s="26" t="s">
        <v>19</v>
      </c>
      <c r="V932" s="26" t="str">
        <f>VLOOKUP(P932,'Customer List'!B:C,2,)</f>
        <v>Karnataka</v>
      </c>
      <c r="W932" s="62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9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60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61"/>
      <c r="U933" s="26" t="s">
        <v>19</v>
      </c>
      <c r="V933" s="26" t="str">
        <f>VLOOKUP(P933,'Customer List'!B:C,2,)</f>
        <v>Bhuvneshwar</v>
      </c>
      <c r="W933" s="62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9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60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61"/>
      <c r="U934" s="26" t="s">
        <v>19</v>
      </c>
      <c r="V934" s="26" t="str">
        <f>VLOOKUP(P934,'Customer List'!B:C,2,)</f>
        <v>Bhuvneshwar</v>
      </c>
      <c r="W934" s="62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9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60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61"/>
      <c r="U935" s="26" t="s">
        <v>19</v>
      </c>
      <c r="V935" s="26" t="str">
        <f>VLOOKUP(P935,'Customer List'!B:C,2,)</f>
        <v>Mumbai</v>
      </c>
      <c r="W935" s="62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9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60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61"/>
      <c r="U936" s="26" t="s">
        <v>19</v>
      </c>
      <c r="V936" s="26" t="str">
        <f>VLOOKUP(P936,'Customer List'!B:C,2,)</f>
        <v>Kolkata</v>
      </c>
      <c r="W936" s="62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9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60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61"/>
      <c r="U937" s="26" t="s">
        <v>19</v>
      </c>
      <c r="V937" s="26" t="str">
        <f>VLOOKUP(P937,'Customer List'!B:C,2,)</f>
        <v>Bhuvneshwar</v>
      </c>
      <c r="W937" s="62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9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60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61"/>
      <c r="U938" s="26" t="s">
        <v>19</v>
      </c>
      <c r="V938" s="26" t="str">
        <f>VLOOKUP(P938,'Customer List'!B:C,2,)</f>
        <v>Bhuvneshwar</v>
      </c>
      <c r="W938" s="62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9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60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61"/>
      <c r="U939" s="26" t="s">
        <v>19</v>
      </c>
      <c r="V939" s="26" t="str">
        <f>VLOOKUP(P939,'Customer List'!B:C,2,)</f>
        <v>Kolkata</v>
      </c>
      <c r="W939" s="62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9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60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61"/>
      <c r="U940" s="26" t="s">
        <v>19</v>
      </c>
      <c r="V940" s="26" t="str">
        <f>VLOOKUP(P940,'Customer List'!B:C,2,)</f>
        <v>Bhuvneshwar</v>
      </c>
      <c r="W940" s="62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9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60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61"/>
      <c r="U941" s="26" t="s">
        <v>19</v>
      </c>
      <c r="V941" s="26" t="str">
        <f>VLOOKUP(P941,'Customer List'!B:C,2,)</f>
        <v>Bhuvneshwar</v>
      </c>
      <c r="W941" s="62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9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60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61" t="s">
        <v>1128</v>
      </c>
      <c r="U942" s="26" t="s">
        <v>19</v>
      </c>
      <c r="V942" s="26" t="str">
        <f>VLOOKUP(P942,'Customer List'!B:C,2,)</f>
        <v>Punjab</v>
      </c>
      <c r="W942" s="62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9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60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61" t="s">
        <v>1128</v>
      </c>
      <c r="U943" s="26" t="s">
        <v>19</v>
      </c>
      <c r="V943" s="26" t="str">
        <f>VLOOKUP(P943,'Customer List'!B:C,2,)</f>
        <v>Punjab</v>
      </c>
      <c r="W943" s="62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9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60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61"/>
      <c r="U944" s="26" t="s">
        <v>19</v>
      </c>
      <c r="V944" s="26" t="str">
        <f>VLOOKUP(P944,'Customer List'!B:C,2,)</f>
        <v>Bhuvneshwar</v>
      </c>
      <c r="W944" s="62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9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60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61"/>
      <c r="U945" s="26" t="s">
        <v>19</v>
      </c>
      <c r="V945" s="26" t="str">
        <f>VLOOKUP(P945,'Customer List'!B:C,2,)</f>
        <v>Bhuvneshwar</v>
      </c>
      <c r="W945" s="62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9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60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61"/>
      <c r="U946" s="26" t="s">
        <v>19</v>
      </c>
      <c r="V946" s="26" t="str">
        <f>VLOOKUP(P946,'Customer List'!B:C,2,)</f>
        <v>Tamilnadu</v>
      </c>
      <c r="W946" s="62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9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60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61"/>
      <c r="U947" s="26" t="s">
        <v>19</v>
      </c>
      <c r="V947" s="26" t="str">
        <f>VLOOKUP(P947,'Customer List'!B:C,2,)</f>
        <v>Bhuvneshwar</v>
      </c>
      <c r="W947" s="62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9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60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61" t="s">
        <v>1128</v>
      </c>
      <c r="U948" s="26" t="s">
        <v>19</v>
      </c>
      <c r="V948" s="26" t="str">
        <f>VLOOKUP(P948,'Customer List'!B:C,2,)</f>
        <v>Punjab</v>
      </c>
      <c r="W948" s="62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9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60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61"/>
      <c r="U949" s="26" t="s">
        <v>19</v>
      </c>
      <c r="V949" s="26" t="str">
        <f>VLOOKUP(P949,'Customer List'!B:C,2,)</f>
        <v>Bhuvneshwar</v>
      </c>
      <c r="W949" s="62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9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60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61"/>
      <c r="U950" s="26" t="s">
        <v>19</v>
      </c>
      <c r="V950" s="26" t="str">
        <f>VLOOKUP(P950,'Customer List'!B:C,2,)</f>
        <v>Karnataka</v>
      </c>
      <c r="W950" s="62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9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60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61" t="s">
        <v>1128</v>
      </c>
      <c r="U951" s="26" t="s">
        <v>19</v>
      </c>
      <c r="V951" s="26" t="str">
        <f>VLOOKUP(P951,'Customer List'!B:C,2,)</f>
        <v>Punjab</v>
      </c>
      <c r="W951" s="62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9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60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61"/>
      <c r="U952" s="26" t="s">
        <v>19</v>
      </c>
      <c r="V952" s="26" t="str">
        <f>VLOOKUP(P952,'Customer List'!B:C,2,)</f>
        <v>Bhuvneshwar</v>
      </c>
      <c r="W952" s="62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9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60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61" t="s">
        <v>1128</v>
      </c>
      <c r="U953" s="26" t="s">
        <v>19</v>
      </c>
      <c r="V953" s="26" t="str">
        <f>VLOOKUP(P953,'Customer List'!B:C,2,)</f>
        <v>Punjab</v>
      </c>
      <c r="W953" s="62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9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60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61" t="s">
        <v>1128</v>
      </c>
      <c r="U954" s="26" t="s">
        <v>19</v>
      </c>
      <c r="V954" s="26" t="str">
        <f>VLOOKUP(P954,'Customer List'!B:C,2,)</f>
        <v>Punjab</v>
      </c>
      <c r="W954" s="62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9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60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61"/>
      <c r="U955" s="26" t="s">
        <v>19</v>
      </c>
      <c r="V955" s="26" t="str">
        <f>VLOOKUP(P955,'Customer List'!B:C,2,)</f>
        <v>Kolkata</v>
      </c>
      <c r="W955" s="62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9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60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61"/>
      <c r="U956" s="26" t="s">
        <v>19</v>
      </c>
      <c r="V956" s="26" t="str">
        <f>VLOOKUP(P956,'Customer List'!B:C,2,)</f>
        <v>Karnataka</v>
      </c>
      <c r="W956" s="62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9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60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61"/>
      <c r="U957" s="26" t="s">
        <v>19</v>
      </c>
      <c r="V957" s="26" t="str">
        <f>VLOOKUP(P957,'Customer List'!B:C,2,)</f>
        <v>Karnataka</v>
      </c>
      <c r="W957" s="62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9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60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61" t="s">
        <v>1128</v>
      </c>
      <c r="U958" s="26" t="s">
        <v>19</v>
      </c>
      <c r="V958" s="26" t="str">
        <f>VLOOKUP(P958,'Customer List'!B:C,2,)</f>
        <v>Punjab</v>
      </c>
      <c r="W958" s="62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9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60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61"/>
      <c r="U959" s="26" t="s">
        <v>19</v>
      </c>
      <c r="V959" s="26" t="str">
        <f>VLOOKUP(P959,'Customer List'!B:C,2,)</f>
        <v>Karnataka</v>
      </c>
      <c r="W959" s="62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9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60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61"/>
      <c r="U960" s="26" t="s">
        <v>19</v>
      </c>
      <c r="V960" s="26" t="str">
        <f>VLOOKUP(P960,'Customer List'!B:C,2,)</f>
        <v>Bhuvneshwar</v>
      </c>
      <c r="W960" s="62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9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60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61" t="s">
        <v>1128</v>
      </c>
      <c r="U961" s="26" t="s">
        <v>19</v>
      </c>
      <c r="V961" s="26" t="str">
        <f>VLOOKUP(P961,'Customer List'!B:C,2,)</f>
        <v>Punjab</v>
      </c>
      <c r="W961" s="62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9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60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61" t="s">
        <v>610</v>
      </c>
      <c r="U962" s="26" t="s">
        <v>19</v>
      </c>
      <c r="V962" s="26" t="str">
        <f>VLOOKUP(P962,'Customer List'!B:C,2,)</f>
        <v>Delhi</v>
      </c>
      <c r="W962" s="62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9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60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61" t="s">
        <v>1128</v>
      </c>
      <c r="U963" s="26" t="s">
        <v>19</v>
      </c>
      <c r="V963" s="26" t="str">
        <f>VLOOKUP(P963,'Customer List'!B:C,2,)</f>
        <v>Punjab</v>
      </c>
      <c r="W963" s="62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9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60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61"/>
      <c r="U964" s="26" t="s">
        <v>19</v>
      </c>
      <c r="V964" s="26" t="str">
        <f>VLOOKUP(P964,'Customer List'!B:C,2,)</f>
        <v>Bhuvneshwar</v>
      </c>
      <c r="W964" s="62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9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60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61" t="s">
        <v>610</v>
      </c>
      <c r="U965" s="26" t="s">
        <v>19</v>
      </c>
      <c r="V965" s="26" t="str">
        <f>VLOOKUP(P965,'Customer List'!B:C,2,)</f>
        <v>Delhi</v>
      </c>
      <c r="W965" s="62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9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60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61"/>
      <c r="U966" s="26" t="s">
        <v>19</v>
      </c>
      <c r="V966" s="26" t="str">
        <f>VLOOKUP(P966,'Customer List'!B:C,2,)</f>
        <v>Bhuvneshwar</v>
      </c>
      <c r="W966" s="62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9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60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61" t="s">
        <v>610</v>
      </c>
      <c r="U967" s="26" t="s">
        <v>19</v>
      </c>
      <c r="V967" s="26" t="str">
        <f>VLOOKUP(P967,'Customer List'!B:C,2,)</f>
        <v>Delhi</v>
      </c>
      <c r="W967" s="62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9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60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61"/>
      <c r="U968" s="26" t="s">
        <v>19</v>
      </c>
      <c r="V968" s="26" t="str">
        <f>VLOOKUP(P968,'Customer List'!B:C,2,)</f>
        <v>Bhuvneshwar</v>
      </c>
      <c r="W968" s="62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9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60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61" t="s">
        <v>610</v>
      </c>
      <c r="U969" s="26" t="s">
        <v>19</v>
      </c>
      <c r="V969" s="26" t="str">
        <f>VLOOKUP(P969,'Customer List'!B:C,2,)</f>
        <v>Jammu</v>
      </c>
      <c r="W969" s="62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9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60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61"/>
      <c r="U970" s="26" t="s">
        <v>19</v>
      </c>
      <c r="V970" s="26" t="str">
        <f>VLOOKUP(P970,'Customer List'!B:C,2,)</f>
        <v>Chandigarh</v>
      </c>
      <c r="W970" s="62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9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60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61"/>
      <c r="U971" s="26" t="s">
        <v>19</v>
      </c>
      <c r="V971" s="26" t="str">
        <f>VLOOKUP(P971,'Customer List'!B:C,2,)</f>
        <v>Bhuvneshwar</v>
      </c>
      <c r="W971" s="62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9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60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61"/>
      <c r="U972" s="26" t="s">
        <v>19</v>
      </c>
      <c r="V972" s="26" t="str">
        <f>VLOOKUP(P972,'Customer List'!B:C,2,)</f>
        <v>Bhuvneshwar</v>
      </c>
      <c r="W972" s="62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9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60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61"/>
      <c r="U973" s="26" t="s">
        <v>19</v>
      </c>
      <c r="V973" s="26" t="str">
        <f>VLOOKUP(P973,'Customer List'!B:C,2,)</f>
        <v>Kolkata</v>
      </c>
      <c r="W973" s="62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9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60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61"/>
      <c r="U974" s="26" t="s">
        <v>19</v>
      </c>
      <c r="V974" s="26" t="str">
        <f>VLOOKUP(P974,'Customer List'!B:C,2,)</f>
        <v>Bhuvneshwar</v>
      </c>
      <c r="W974" s="62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9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60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61"/>
      <c r="U975" s="26" t="s">
        <v>19</v>
      </c>
      <c r="V975" s="26" t="str">
        <f>VLOOKUP(P975,'Customer List'!B:C,2,)</f>
        <v>Coimbatore</v>
      </c>
      <c r="W975" s="62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9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60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61"/>
      <c r="U976" s="26" t="s">
        <v>19</v>
      </c>
      <c r="V976" s="26" t="str">
        <f>VLOOKUP(P976,'Customer List'!B:C,2,)</f>
        <v>Bhuvneshwar</v>
      </c>
      <c r="W976" s="62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9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60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61"/>
      <c r="U977" s="26" t="s">
        <v>19</v>
      </c>
      <c r="V977" s="26" t="str">
        <f>VLOOKUP(P977,'Customer List'!B:C,2,)</f>
        <v>Tamilnadu</v>
      </c>
      <c r="W977" s="62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9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60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61" t="s">
        <v>1128</v>
      </c>
      <c r="U978" s="26" t="s">
        <v>19</v>
      </c>
      <c r="V978" s="26" t="str">
        <f>VLOOKUP(P978,'Customer List'!B:C,2,)</f>
        <v>Punjab</v>
      </c>
      <c r="W978" s="62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9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60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61" t="s">
        <v>1128</v>
      </c>
      <c r="U979" s="26" t="s">
        <v>19</v>
      </c>
      <c r="V979" s="26" t="str">
        <f>VLOOKUP(P979,'Customer List'!B:C,2,)</f>
        <v>Punjab</v>
      </c>
      <c r="W979" s="62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9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60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61"/>
      <c r="U980" s="26" t="s">
        <v>19</v>
      </c>
      <c r="V980" s="26" t="str">
        <f>VLOOKUP(P980,'Customer List'!B:C,2,)</f>
        <v>Bhuvneshwar</v>
      </c>
      <c r="W980" s="62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9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60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61" t="s">
        <v>610</v>
      </c>
      <c r="U981" s="26" t="s">
        <v>19</v>
      </c>
      <c r="V981" s="26" t="str">
        <f>VLOOKUP(P981,'Customer List'!B:C,2,)</f>
        <v>Delhi</v>
      </c>
      <c r="W981" s="62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9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60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61" t="s">
        <v>610</v>
      </c>
      <c r="U982" s="26" t="s">
        <v>19</v>
      </c>
      <c r="V982" s="26" t="str">
        <f>VLOOKUP(P982,'Customer List'!B:C,2,)</f>
        <v>Pune</v>
      </c>
      <c r="W982" s="62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9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60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61"/>
      <c r="U983" s="26" t="s">
        <v>19</v>
      </c>
      <c r="V983" s="26" t="str">
        <f>VLOOKUP(P983,'Customer List'!B:C,2,)</f>
        <v>Bhuvneshwar</v>
      </c>
      <c r="W983" s="62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9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60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61"/>
      <c r="U984" s="26" t="s">
        <v>19</v>
      </c>
      <c r="V984" s="26" t="str">
        <f>VLOOKUP(P984,'Customer List'!B:C,2,)</f>
        <v>Mumbai</v>
      </c>
      <c r="W984" s="62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9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60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61"/>
      <c r="U985" s="26" t="s">
        <v>19</v>
      </c>
      <c r="V985" s="26" t="str">
        <f>VLOOKUP(P985,'Customer List'!B:C,2,)</f>
        <v>Bhuvneshwar</v>
      </c>
      <c r="W985" s="62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9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60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61"/>
      <c r="U986" s="26" t="s">
        <v>19</v>
      </c>
      <c r="V986" s="26" t="str">
        <f>VLOOKUP(P986,'Customer List'!B:C,2,)</f>
        <v>Bhuvneshwar</v>
      </c>
      <c r="W986" s="62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9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60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61" t="s">
        <v>610</v>
      </c>
      <c r="U987" s="26" t="s">
        <v>19</v>
      </c>
      <c r="V987" s="26" t="str">
        <f>VLOOKUP(P987,'Customer List'!B:C,2,)</f>
        <v>Hyderabad</v>
      </c>
      <c r="W987" s="62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9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60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61"/>
      <c r="U988" s="26" t="s">
        <v>19</v>
      </c>
      <c r="V988" s="26" t="str">
        <f>VLOOKUP(P988,'Customer List'!B:C,2,)</f>
        <v>Bhuvneshwar</v>
      </c>
      <c r="W988" s="62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9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60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61" t="s">
        <v>1180</v>
      </c>
      <c r="U989" s="26" t="s">
        <v>19</v>
      </c>
      <c r="V989" s="26" t="str">
        <f>VLOOKUP(P989,'Customer List'!B:C,2,)</f>
        <v>Lucknow</v>
      </c>
      <c r="W989" s="62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9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60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61"/>
      <c r="U990" s="26" t="s">
        <v>19</v>
      </c>
      <c r="V990" s="26" t="str">
        <f>VLOOKUP(P990,'Customer List'!B:C,2,)</f>
        <v>Bhuvneshwar</v>
      </c>
      <c r="W990" s="62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9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60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61"/>
      <c r="U991" s="26" t="s">
        <v>19</v>
      </c>
      <c r="V991" s="26" t="str">
        <f>VLOOKUP(P991,'Customer List'!B:C,2,)</f>
        <v>Bhuvneshwar</v>
      </c>
      <c r="W991" s="62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9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60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61"/>
      <c r="U992" s="26" t="s">
        <v>19</v>
      </c>
      <c r="V992" s="26" t="str">
        <f>VLOOKUP(P992,'Customer List'!B:C,2,)</f>
        <v>Bhuvneshwar</v>
      </c>
      <c r="W992" s="62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9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60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61"/>
      <c r="U993" s="26" t="s">
        <v>19</v>
      </c>
      <c r="V993" s="26" t="str">
        <f>VLOOKUP(P993,'Customer List'!B:C,2,)</f>
        <v>Bhuvneshwar</v>
      </c>
      <c r="W993" s="62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9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60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61"/>
      <c r="U994" s="26" t="s">
        <v>19</v>
      </c>
      <c r="V994" s="26" t="str">
        <f>VLOOKUP(P994,'Customer List'!B:C,2,)</f>
        <v>Kolkata</v>
      </c>
      <c r="W994" s="62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9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60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61"/>
      <c r="U995" s="26" t="s">
        <v>19</v>
      </c>
      <c r="V995" s="26" t="str">
        <f>VLOOKUP(P995,'Customer List'!B:C,2,)</f>
        <v>Bhuvneshwar</v>
      </c>
      <c r="W995" s="62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9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60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61"/>
      <c r="U996" s="26" t="s">
        <v>19</v>
      </c>
      <c r="V996" s="26" t="str">
        <f>VLOOKUP(P996,'Customer List'!B:C,2,)</f>
        <v>Bhuvneshwar</v>
      </c>
      <c r="W996" s="62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9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60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61"/>
      <c r="U997" s="26" t="s">
        <v>19</v>
      </c>
      <c r="V997" s="26" t="str">
        <f>VLOOKUP(P997,'Customer List'!B:C,2,)</f>
        <v>Bhuvneshwar</v>
      </c>
      <c r="W997" s="62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9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60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61"/>
      <c r="U998" s="26" t="s">
        <v>19</v>
      </c>
      <c r="V998" s="26" t="str">
        <f>VLOOKUP(P998,'Customer List'!B:C,2,)</f>
        <v>Bhuvneshwar</v>
      </c>
      <c r="W998" s="62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9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60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61"/>
      <c r="U999" s="26" t="s">
        <v>19</v>
      </c>
      <c r="V999" s="26" t="str">
        <f>VLOOKUP(P999,'Customer List'!B:C,2,)</f>
        <v>Bhuvneshwar</v>
      </c>
      <c r="W999" s="62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9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60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61"/>
      <c r="U1000" s="26" t="s">
        <v>19</v>
      </c>
      <c r="V1000" s="26" t="str">
        <f>VLOOKUP(P1000,'Customer List'!B:C,2,)</f>
        <v>Bhuvneshwar</v>
      </c>
      <c r="W1000" s="62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9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60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61"/>
      <c r="U1001" s="26" t="s">
        <v>19</v>
      </c>
      <c r="V1001" s="26" t="str">
        <f>VLOOKUP(P1001,'Customer List'!B:C,2,)</f>
        <v>Bhuvneshwar</v>
      </c>
      <c r="W1001" s="62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9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60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61"/>
      <c r="U1002" s="26" t="s">
        <v>19</v>
      </c>
      <c r="V1002" s="26" t="str">
        <f>VLOOKUP(P1002,'Customer List'!B:C,2,)</f>
        <v>Chandigarh</v>
      </c>
      <c r="W1002" s="62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9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60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61"/>
      <c r="U1003" s="26" t="s">
        <v>19</v>
      </c>
      <c r="V1003" s="26" t="str">
        <f>VLOOKUP(P1003,'Customer List'!B:C,2,)</f>
        <v>Kolkata</v>
      </c>
      <c r="W1003" s="62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9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60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61"/>
      <c r="U1004" s="26" t="s">
        <v>19</v>
      </c>
      <c r="V1004" s="26" t="str">
        <f>VLOOKUP(P1004,'Customer List'!B:C,2,)</f>
        <v>Kolkata</v>
      </c>
      <c r="W1004" s="62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9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60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61" t="s">
        <v>610</v>
      </c>
      <c r="U1005" s="26" t="s">
        <v>19</v>
      </c>
      <c r="V1005" s="26" t="str">
        <f>VLOOKUP(P1005,'Customer List'!B:C,2,)</f>
        <v>Banglore</v>
      </c>
      <c r="W1005" s="62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9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60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61"/>
      <c r="U1006" s="26" t="s">
        <v>19</v>
      </c>
      <c r="V1006" s="26" t="str">
        <f>VLOOKUP(P1006,'Customer List'!B:C,2,)</f>
        <v>Delhi</v>
      </c>
      <c r="W1006" s="62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9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60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61"/>
      <c r="U1007" s="26" t="s">
        <v>19</v>
      </c>
      <c r="V1007" s="26" t="str">
        <f>VLOOKUP(P1007,'Customer List'!B:C,2,)</f>
        <v>Chandigarh</v>
      </c>
      <c r="W1007" s="62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9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60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61"/>
      <c r="U1008" s="26" t="s">
        <v>19</v>
      </c>
      <c r="V1008" s="26" t="str">
        <f>VLOOKUP(P1008,'Customer List'!B:C,2,)</f>
        <v>Bhuvneshwar</v>
      </c>
      <c r="W1008" s="62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9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60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61"/>
      <c r="U1009" s="26" t="s">
        <v>19</v>
      </c>
      <c r="V1009" s="26" t="str">
        <f>VLOOKUP(P1009,'Customer List'!B:C,2,)</f>
        <v>Bhuvneshwar</v>
      </c>
      <c r="W1009" s="62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9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60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61"/>
      <c r="U1010" s="26" t="s">
        <v>19</v>
      </c>
      <c r="V1010" s="26" t="str">
        <f>VLOOKUP(P1010,'Customer List'!B:C,2,)</f>
        <v>Bhuvneshwar</v>
      </c>
      <c r="W1010" s="62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9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60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61"/>
      <c r="U1011" s="26" t="s">
        <v>19</v>
      </c>
      <c r="V1011" s="26" t="str">
        <f>VLOOKUP(P1011,'Customer List'!B:C,2,)</f>
        <v>Delhi</v>
      </c>
      <c r="W1011" s="62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9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60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61"/>
      <c r="U1012" s="26" t="s">
        <v>19</v>
      </c>
      <c r="V1012" s="26" t="str">
        <f>VLOOKUP(P1012,'Customer List'!B:C,2,)</f>
        <v>Delhi</v>
      </c>
      <c r="W1012" s="62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9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60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61"/>
      <c r="U1013" s="26" t="s">
        <v>19</v>
      </c>
      <c r="V1013" s="26" t="str">
        <f>VLOOKUP(P1013,'Customer List'!B:C,2,)</f>
        <v>Delhi</v>
      </c>
      <c r="W1013" s="62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9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60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61"/>
      <c r="U1014" s="26" t="s">
        <v>19</v>
      </c>
      <c r="V1014" s="26" t="str">
        <f>VLOOKUP(P1014,'Customer List'!B:C,2,)</f>
        <v>Delhi</v>
      </c>
      <c r="W1014" s="62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9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60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61"/>
      <c r="U1015" s="26" t="s">
        <v>19</v>
      </c>
      <c r="V1015" s="26" t="str">
        <f>VLOOKUP(P1015,'Customer List'!B:C,2,)</f>
        <v>Delhi</v>
      </c>
      <c r="W1015" s="62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9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60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61"/>
      <c r="U1016" s="26" t="s">
        <v>19</v>
      </c>
      <c r="V1016" s="26" t="str">
        <f>VLOOKUP(P1016,'Customer List'!B:C,2,)</f>
        <v>Delhi</v>
      </c>
      <c r="W1016" s="62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9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60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61"/>
      <c r="U1017" s="26" t="s">
        <v>19</v>
      </c>
      <c r="V1017" s="26" t="str">
        <f>VLOOKUP(P1017,'Customer List'!B:C,2,)</f>
        <v>Delhi</v>
      </c>
      <c r="W1017" s="62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9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60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61"/>
      <c r="U1018" s="26" t="s">
        <v>19</v>
      </c>
      <c r="V1018" s="26" t="str">
        <f>VLOOKUP(P1018,'Customer List'!B:C,2,)</f>
        <v>Delhi</v>
      </c>
      <c r="W1018" s="62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9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60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61"/>
      <c r="U1019" s="26" t="s">
        <v>19</v>
      </c>
      <c r="V1019" s="26" t="str">
        <f>VLOOKUP(P1019,'Customer List'!B:C,2,)</f>
        <v>Delhi</v>
      </c>
      <c r="W1019" s="62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9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60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61"/>
      <c r="U1020" s="26" t="s">
        <v>19</v>
      </c>
      <c r="V1020" s="26" t="str">
        <f>VLOOKUP(P1020,'Customer List'!B:C,2,)</f>
        <v>Banglore</v>
      </c>
      <c r="W1020" s="62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9">
        <f t="shared" si="121"/>
        <v>986.4</v>
      </c>
      <c r="H1021" s="26">
        <v>741044</v>
      </c>
      <c r="I1021" s="26" t="s">
        <v>1790</v>
      </c>
      <c r="J1021" s="26">
        <v>1</v>
      </c>
      <c r="K1021" s="26"/>
      <c r="L1021" s="26">
        <f t="shared" si="116"/>
        <v>1</v>
      </c>
      <c r="M1021" s="26"/>
      <c r="N1021" s="47"/>
      <c r="O1021" s="60"/>
      <c r="P1021" s="26" t="s">
        <v>1148</v>
      </c>
      <c r="Q1021" s="26"/>
      <c r="R1021" s="26"/>
      <c r="S1021" s="3">
        <v>4</v>
      </c>
      <c r="T1021" s="61"/>
      <c r="U1021" s="26" t="s">
        <v>19</v>
      </c>
      <c r="V1021" s="26" t="str">
        <f>VLOOKUP(P1021,'Customer List'!B:C,2,)</f>
        <v>DELHI</v>
      </c>
      <c r="W1021" s="62" t="s">
        <v>606</v>
      </c>
      <c r="X1021" s="47"/>
      <c r="Y1021" s="26" t="str">
        <f t="shared" si="117"/>
        <v/>
      </c>
      <c r="Z1021" s="26" t="str">
        <f t="shared" si="118"/>
        <v/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9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60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61"/>
      <c r="U1022" s="26" t="s">
        <v>19</v>
      </c>
      <c r="V1022" s="26" t="str">
        <f>VLOOKUP(P1022,'Customer List'!B:C,2,)</f>
        <v>Banglore</v>
      </c>
      <c r="W1022" s="62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9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60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61"/>
      <c r="U1023" s="26" t="s">
        <v>19</v>
      </c>
      <c r="V1023" s="26" t="str">
        <f>VLOOKUP(P1023,'Customer List'!B:C,2,)</f>
        <v>Delhi</v>
      </c>
      <c r="W1023" s="62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9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60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61"/>
      <c r="U1024" s="26" t="s">
        <v>19</v>
      </c>
      <c r="V1024" s="26" t="str">
        <f>VLOOKUP(P1024,'Customer List'!B:C,2,)</f>
        <v>Kolkata</v>
      </c>
      <c r="W1024" s="62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9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60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61"/>
      <c r="U1025" s="26" t="s">
        <v>19</v>
      </c>
      <c r="V1025" s="26" t="str">
        <f>VLOOKUP(P1025,'Customer List'!B:C,2,)</f>
        <v>Hyderabad</v>
      </c>
      <c r="W1025" s="62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9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60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61" t="s">
        <v>2045</v>
      </c>
      <c r="U1026" s="26" t="s">
        <v>19</v>
      </c>
      <c r="V1026" s="26" t="str">
        <f>VLOOKUP(P1026,'Customer List'!B:C,2,)</f>
        <v>Noida</v>
      </c>
      <c r="W1026" s="62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9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60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61" t="s">
        <v>890</v>
      </c>
      <c r="U1027" s="26" t="s">
        <v>19</v>
      </c>
      <c r="V1027" s="26" t="str">
        <f>VLOOKUP(P1027,'Customer List'!B:C,2,)</f>
        <v>Delhi</v>
      </c>
      <c r="W1027" s="62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9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60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61" t="s">
        <v>2045</v>
      </c>
      <c r="U1028" s="26" t="s">
        <v>19</v>
      </c>
      <c r="V1028" s="26" t="str">
        <f>VLOOKUP(P1028,'Customer List'!B:C,2,)</f>
        <v>Noida</v>
      </c>
      <c r="W1028" s="62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9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60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61"/>
      <c r="U1029" s="26" t="s">
        <v>19</v>
      </c>
      <c r="V1029" s="26" t="str">
        <f>VLOOKUP(P1029,'Customer List'!B:C,2,)</f>
        <v>Bhopal</v>
      </c>
      <c r="W1029" s="62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9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60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61"/>
      <c r="U1030" s="26" t="s">
        <v>19</v>
      </c>
      <c r="V1030" s="26" t="str">
        <f>VLOOKUP(P1030,'Customer List'!B:C,2,)</f>
        <v>Bhopal</v>
      </c>
      <c r="W1030" s="62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9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60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61"/>
      <c r="U1031" s="26" t="s">
        <v>19</v>
      </c>
      <c r="V1031" s="26" t="str">
        <f>VLOOKUP(P1031,'Customer List'!B:C,2,)</f>
        <v>Bhopal</v>
      </c>
      <c r="W1031" s="62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9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60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61"/>
      <c r="U1032" s="26" t="s">
        <v>19</v>
      </c>
      <c r="V1032" s="26" t="str">
        <f>VLOOKUP(P1032,'Customer List'!B:C,2,)</f>
        <v>Telangana</v>
      </c>
      <c r="W1032" s="62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9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60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61"/>
      <c r="U1033" s="26" t="s">
        <v>19</v>
      </c>
      <c r="V1033" s="26" t="str">
        <f>VLOOKUP(P1033,'Customer List'!B:C,2,)</f>
        <v>Bhopal</v>
      </c>
      <c r="W1033" s="62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9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60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61"/>
      <c r="U1034" s="26" t="s">
        <v>19</v>
      </c>
      <c r="V1034" s="26" t="str">
        <f>VLOOKUP(P1034,'Customer List'!B:C,2,)</f>
        <v>Telangana</v>
      </c>
      <c r="W1034" s="62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9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60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61" t="s">
        <v>2045</v>
      </c>
      <c r="U1035" s="26" t="s">
        <v>19</v>
      </c>
      <c r="V1035" s="26" t="str">
        <f>VLOOKUP(P1035,'Customer List'!B:C,2,)</f>
        <v>Noida</v>
      </c>
      <c r="W1035" s="62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9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60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61"/>
      <c r="U1036" s="26" t="s">
        <v>19</v>
      </c>
      <c r="V1036" s="26" t="str">
        <f>VLOOKUP(P1036,'Customer List'!B:C,2,)</f>
        <v>Bhopal</v>
      </c>
      <c r="W1036" s="62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9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60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61"/>
      <c r="U1037" s="26" t="s">
        <v>19</v>
      </c>
      <c r="V1037" s="26" t="str">
        <f>VLOOKUP(P1037,'Customer List'!B:C,2,)</f>
        <v>Telangana</v>
      </c>
      <c r="W1037" s="62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9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60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61"/>
      <c r="U1038" s="26" t="s">
        <v>19</v>
      </c>
      <c r="V1038" s="26" t="str">
        <f>VLOOKUP(P1038,'Customer List'!B:C,2,)</f>
        <v>Kolkata</v>
      </c>
      <c r="W1038" s="62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9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60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61"/>
      <c r="U1039" s="26" t="s">
        <v>19</v>
      </c>
      <c r="V1039" s="26" t="str">
        <f>VLOOKUP(P1039,'Customer List'!B:C,2,)</f>
        <v>Hyderabad</v>
      </c>
      <c r="W1039" s="62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9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60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61"/>
      <c r="U1040" s="26" t="s">
        <v>19</v>
      </c>
      <c r="V1040" s="26" t="str">
        <f>VLOOKUP(P1040,'Customer List'!B:C,2,)</f>
        <v>Delhi</v>
      </c>
      <c r="W1040" s="62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9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60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61"/>
      <c r="U1041" s="26" t="s">
        <v>19</v>
      </c>
      <c r="V1041" s="26" t="str">
        <f>VLOOKUP(P1041,'Customer List'!B:C,2,)</f>
        <v>Banglore</v>
      </c>
      <c r="W1041" s="62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9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60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61"/>
      <c r="U1042" s="26" t="s">
        <v>19</v>
      </c>
      <c r="V1042" s="26" t="str">
        <f>VLOOKUP(P1042,'Customer List'!B:C,2,)</f>
        <v>Hyderabad</v>
      </c>
      <c r="W1042" s="62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9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60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61"/>
      <c r="U1043" s="26" t="s">
        <v>19</v>
      </c>
      <c r="V1043" s="26" t="str">
        <f>VLOOKUP(P1043,'Customer List'!B:C,2,)</f>
        <v>Bhopal</v>
      </c>
      <c r="W1043" s="62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9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60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61"/>
      <c r="U1044" s="26" t="s">
        <v>19</v>
      </c>
      <c r="V1044" s="26" t="str">
        <f>VLOOKUP(P1044,'Customer List'!B:C,2,)</f>
        <v>Hyderabad</v>
      </c>
      <c r="W1044" s="62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9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60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61"/>
      <c r="U1045" s="26" t="s">
        <v>19</v>
      </c>
      <c r="V1045" s="26" t="str">
        <f>VLOOKUP(P1045,'Customer List'!B:C,2,)</f>
        <v>Banglore</v>
      </c>
      <c r="W1045" s="62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9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60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61"/>
      <c r="U1046" s="26" t="s">
        <v>19</v>
      </c>
      <c r="V1046" s="26" t="str">
        <f>VLOOKUP(P1046,'Customer List'!B:C,2,)</f>
        <v>Hyderabad</v>
      </c>
      <c r="W1046" s="62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9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60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61"/>
      <c r="U1047" s="26" t="s">
        <v>19</v>
      </c>
      <c r="V1047" s="26" t="str">
        <f>VLOOKUP(P1047,'Customer List'!B:C,2,)</f>
        <v>Hyderabad</v>
      </c>
      <c r="W1047" s="62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9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60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61"/>
      <c r="U1048" s="26" t="s">
        <v>19</v>
      </c>
      <c r="V1048" s="26" t="str">
        <f>VLOOKUP(P1048,'Customer List'!B:C,2,)</f>
        <v>Bhopal</v>
      </c>
      <c r="W1048" s="62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9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60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61"/>
      <c r="U1049" s="26" t="s">
        <v>19</v>
      </c>
      <c r="V1049" s="26" t="str">
        <f>VLOOKUP(P1049,'Customer List'!B:C,2,)</f>
        <v>Delhi</v>
      </c>
      <c r="W1049" s="62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9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60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61"/>
      <c r="U1050" s="26" t="s">
        <v>19</v>
      </c>
      <c r="V1050" s="26" t="str">
        <f>VLOOKUP(P1050,'Customer List'!B:C,2,)</f>
        <v>Banglore</v>
      </c>
      <c r="W1050" s="62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9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60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61"/>
      <c r="U1051" s="26" t="s">
        <v>19</v>
      </c>
      <c r="V1051" s="26" t="str">
        <f>VLOOKUP(P1051,'Customer List'!B:C,2,)</f>
        <v>Hyderabad</v>
      </c>
      <c r="W1051" s="62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9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60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61"/>
      <c r="U1052" s="26" t="s">
        <v>19</v>
      </c>
      <c r="V1052" s="26" t="str">
        <f>VLOOKUP(P1052,'Customer List'!B:C,2,)</f>
        <v>Bhopal</v>
      </c>
      <c r="W1052" s="62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9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60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61"/>
      <c r="U1053" s="26" t="s">
        <v>19</v>
      </c>
      <c r="V1053" s="26" t="str">
        <f>VLOOKUP(P1053,'Customer List'!B:C,2,)</f>
        <v>Delhi</v>
      </c>
      <c r="W1053" s="62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9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60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61"/>
      <c r="U1054" s="26" t="s">
        <v>19</v>
      </c>
      <c r="V1054" s="26" t="str">
        <f>VLOOKUP(P1054,'Customer List'!B:C,2,)</f>
        <v>Delhi</v>
      </c>
      <c r="W1054" s="62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9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60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61"/>
      <c r="U1055" s="26" t="s">
        <v>19</v>
      </c>
      <c r="V1055" s="26" t="str">
        <f>VLOOKUP(P1055,'Customer List'!B:C,2,)</f>
        <v>Banglore</v>
      </c>
      <c r="W1055" s="62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9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60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61"/>
      <c r="U1056" s="26" t="s">
        <v>19</v>
      </c>
      <c r="V1056" s="26" t="str">
        <f>VLOOKUP(P1056,'Customer List'!B:C,2,)</f>
        <v>Bhopal</v>
      </c>
      <c r="W1056" s="62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9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60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61"/>
      <c r="U1057" s="26" t="s">
        <v>19</v>
      </c>
      <c r="V1057" s="26" t="str">
        <f>VLOOKUP(P1057,'Customer List'!B:C,2,)</f>
        <v>Delhi</v>
      </c>
      <c r="W1057" s="62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9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60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61"/>
      <c r="U1058" s="26" t="s">
        <v>19</v>
      </c>
      <c r="V1058" s="26" t="str">
        <f>VLOOKUP(P1058,'Customer List'!B:C,2,)</f>
        <v>Delhi</v>
      </c>
      <c r="W1058" s="62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9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60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61"/>
      <c r="U1059" s="26" t="s">
        <v>19</v>
      </c>
      <c r="V1059" s="26" t="str">
        <f>VLOOKUP(P1059,'Customer List'!B:C,2,)</f>
        <v>Banglore</v>
      </c>
      <c r="W1059" s="62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9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60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61"/>
      <c r="U1060" s="26" t="s">
        <v>19</v>
      </c>
      <c r="V1060" s="26" t="str">
        <f>VLOOKUP(P1060,'Customer List'!B:C,2,)</f>
        <v>Pune</v>
      </c>
      <c r="W1060" s="62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9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60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61"/>
      <c r="U1061" s="26" t="s">
        <v>19</v>
      </c>
      <c r="V1061" s="26" t="str">
        <f>VLOOKUP(P1061,'Customer List'!B:C,2,)</f>
        <v>Hyderabad</v>
      </c>
      <c r="W1061" s="62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9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60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61"/>
      <c r="U1062" s="26" t="s">
        <v>19</v>
      </c>
      <c r="V1062" s="26" t="str">
        <f>VLOOKUP(P1062,'Customer List'!B:C,2,)</f>
        <v>Bhopal</v>
      </c>
      <c r="W1062" s="62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9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60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61"/>
      <c r="U1063" s="26" t="s">
        <v>19</v>
      </c>
      <c r="V1063" s="26" t="str">
        <f>VLOOKUP(P1063,'Customer List'!B:C,2,)</f>
        <v>Bhopal</v>
      </c>
      <c r="W1063" s="62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9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60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61"/>
      <c r="U1064" s="26" t="s">
        <v>19</v>
      </c>
      <c r="V1064" s="26" t="str">
        <f>VLOOKUP(P1064,'Customer List'!B:C,2,)</f>
        <v>Banglore</v>
      </c>
      <c r="W1064" s="62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9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60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61"/>
      <c r="U1065" s="26" t="s">
        <v>19</v>
      </c>
      <c r="V1065" s="26" t="str">
        <f>VLOOKUP(P1065,'Customer List'!B:C,2,)</f>
        <v>Banglore</v>
      </c>
      <c r="W1065" s="62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9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60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61"/>
      <c r="U1066" s="26" t="s">
        <v>19</v>
      </c>
      <c r="V1066" s="26" t="str">
        <f>VLOOKUP(P1066,'Customer List'!B:C,2,)</f>
        <v>Bhuvneshwar</v>
      </c>
      <c r="W1066" s="62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9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60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61"/>
      <c r="U1067" s="26" t="s">
        <v>19</v>
      </c>
      <c r="V1067" s="26" t="str">
        <f>VLOOKUP(P1067,'Customer List'!B:C,2,)</f>
        <v>Hyderabad</v>
      </c>
      <c r="W1067" s="62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9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60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61"/>
      <c r="U1068" s="26" t="s">
        <v>19</v>
      </c>
      <c r="V1068" s="26" t="str">
        <f>VLOOKUP(P1068,'Customer List'!B:C,2,)</f>
        <v>Hyderabad</v>
      </c>
      <c r="W1068" s="62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9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60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61"/>
      <c r="U1069" s="26" t="s">
        <v>19</v>
      </c>
      <c r="V1069" s="26" t="str">
        <f>VLOOKUP(P1069,'Customer List'!B:C,2,)</f>
        <v>Banglore</v>
      </c>
      <c r="W1069" s="62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9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60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61"/>
      <c r="U1070" s="26" t="s">
        <v>19</v>
      </c>
      <c r="V1070" s="26" t="str">
        <f>VLOOKUP(P1070,'Customer List'!B:C,2,)</f>
        <v>Bhuvneshwar</v>
      </c>
      <c r="W1070" s="62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9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60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61"/>
      <c r="U1071" s="26" t="s">
        <v>19</v>
      </c>
      <c r="V1071" s="26" t="str">
        <f>VLOOKUP(P1071,'Customer List'!B:C,2,)</f>
        <v>Kolkata</v>
      </c>
      <c r="W1071" s="62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9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60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61"/>
      <c r="U1072" s="26" t="s">
        <v>19</v>
      </c>
      <c r="V1072" s="26" t="str">
        <f>VLOOKUP(P1072,'Customer List'!B:C,2,)</f>
        <v>Delhi</v>
      </c>
      <c r="W1072" s="62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9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60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61"/>
      <c r="U1073" s="26" t="s">
        <v>19</v>
      </c>
      <c r="V1073" s="26" t="str">
        <f>VLOOKUP(P1073,'Customer List'!B:C,2,)</f>
        <v>Bhopal</v>
      </c>
      <c r="W1073" s="62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9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60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61"/>
      <c r="U1074" s="26" t="s">
        <v>19</v>
      </c>
      <c r="V1074" s="26" t="str">
        <f>VLOOKUP(P1074,'Customer List'!B:C,2,)</f>
        <v>Banglore</v>
      </c>
      <c r="W1074" s="62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9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60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61"/>
      <c r="U1075" s="26" t="s">
        <v>19</v>
      </c>
      <c r="V1075" s="26" t="str">
        <f>VLOOKUP(P1075,'Customer List'!B:C,2,)</f>
        <v>Delhi</v>
      </c>
      <c r="W1075" s="62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9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60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61"/>
      <c r="U1076" s="26" t="s">
        <v>19</v>
      </c>
      <c r="V1076" s="26" t="str">
        <f>VLOOKUP(P1076,'Customer List'!B:C,2,)</f>
        <v>Delhi</v>
      </c>
      <c r="W1076" s="62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9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60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61"/>
      <c r="U1077" s="26" t="s">
        <v>19</v>
      </c>
      <c r="V1077" s="26" t="str">
        <f>VLOOKUP(P1077,'Customer List'!B:C,2,)</f>
        <v>Bhopal</v>
      </c>
      <c r="W1077" s="62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9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60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61"/>
      <c r="U1078" s="26" t="s">
        <v>19</v>
      </c>
      <c r="V1078" s="26" t="str">
        <f>VLOOKUP(P1078,'Customer List'!B:C,2,)</f>
        <v>Bhopal</v>
      </c>
      <c r="W1078" s="62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9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60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61"/>
      <c r="U1079" s="26" t="s">
        <v>19</v>
      </c>
      <c r="V1079" s="26" t="str">
        <f>VLOOKUP(P1079,'Customer List'!B:C,2,)</f>
        <v>Delhi</v>
      </c>
      <c r="W1079" s="62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9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60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61" t="s">
        <v>1128</v>
      </c>
      <c r="U1080" s="26" t="s">
        <v>19</v>
      </c>
      <c r="V1080" s="26" t="str">
        <f>VLOOKUP(P1080,'Customer List'!B:C,2,)</f>
        <v>Punjab</v>
      </c>
      <c r="W1080" s="62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9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60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61"/>
      <c r="U1081" s="26" t="s">
        <v>19</v>
      </c>
      <c r="V1081" s="26" t="str">
        <f>VLOOKUP(P1081,'Customer List'!B:C,2,)</f>
        <v>Bhopal</v>
      </c>
      <c r="W1081" s="62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9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60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61"/>
      <c r="U1082" s="26" t="s">
        <v>19</v>
      </c>
      <c r="V1082" s="26" t="str">
        <f>VLOOKUP(P1082,'Customer List'!B:C,2,)</f>
        <v>Telangana</v>
      </c>
      <c r="W1082" s="62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9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60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61"/>
      <c r="U1083" s="26" t="s">
        <v>19</v>
      </c>
      <c r="V1083" s="26" t="str">
        <f>VLOOKUP(P1083,'Customer List'!B:C,2,)</f>
        <v>Bhopal</v>
      </c>
      <c r="W1083" s="62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9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60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61"/>
      <c r="U1084" s="26" t="s">
        <v>19</v>
      </c>
      <c r="V1084" s="26" t="str">
        <f>VLOOKUP(P1084,'Customer List'!B:C,2,)</f>
        <v>Bhopal</v>
      </c>
      <c r="W1084" s="62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9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60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61"/>
      <c r="U1085" s="26" t="s">
        <v>19</v>
      </c>
      <c r="V1085" s="26" t="str">
        <f>VLOOKUP(P1085,'Customer List'!B:C,2,)</f>
        <v>Bhopal</v>
      </c>
      <c r="W1085" s="62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9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60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61"/>
      <c r="U1086" s="26" t="s">
        <v>19</v>
      </c>
      <c r="V1086" s="26" t="str">
        <f>VLOOKUP(P1086,'Customer List'!B:C,2,)</f>
        <v>Bhopal</v>
      </c>
      <c r="W1086" s="62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9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60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61"/>
      <c r="U1087" s="26" t="s">
        <v>19</v>
      </c>
      <c r="V1087" s="26" t="str">
        <f>VLOOKUP(P1087,'Customer List'!B:C,2,)</f>
        <v>Banglore</v>
      </c>
      <c r="W1087" s="62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9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60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61" t="s">
        <v>610</v>
      </c>
      <c r="U1088" s="26" t="s">
        <v>19</v>
      </c>
      <c r="V1088" s="26" t="str">
        <f>VLOOKUP(P1088,'Customer List'!B:C,2,)</f>
        <v>Delhi</v>
      </c>
      <c r="W1088" s="62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9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60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61" t="s">
        <v>2045</v>
      </c>
      <c r="U1089" s="26" t="s">
        <v>19</v>
      </c>
      <c r="V1089" s="26" t="str">
        <f>VLOOKUP(P1089,'Customer List'!B:C,2,)</f>
        <v>Noida</v>
      </c>
      <c r="W1089" s="62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9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60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61" t="s">
        <v>2045</v>
      </c>
      <c r="U1090" s="26" t="s">
        <v>19</v>
      </c>
      <c r="V1090" s="26" t="str">
        <f>VLOOKUP(P1090,'Customer List'!B:C,2,)</f>
        <v>Noida</v>
      </c>
      <c r="W1090" s="62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9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60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61"/>
      <c r="U1091" s="26" t="s">
        <v>19</v>
      </c>
      <c r="V1091" s="26" t="str">
        <f>VLOOKUP(P1091,'Customer List'!B:C,2,)</f>
        <v>Bhuvneshwar</v>
      </c>
      <c r="W1091" s="62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9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60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61"/>
      <c r="U1092" s="26" t="s">
        <v>19</v>
      </c>
      <c r="V1092" s="26" t="str">
        <f>VLOOKUP(P1092,'Customer List'!B:C,2,)</f>
        <v>Delhi</v>
      </c>
      <c r="W1092" s="62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9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60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61"/>
      <c r="U1093" s="26" t="s">
        <v>19</v>
      </c>
      <c r="V1093" s="26" t="str">
        <f>VLOOKUP(P1093,'Customer List'!B:C,2,)</f>
        <v>Delhi</v>
      </c>
      <c r="W1093" s="62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9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60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61" t="s">
        <v>2045</v>
      </c>
      <c r="U1094" s="26" t="s">
        <v>19</v>
      </c>
      <c r="V1094" s="26" t="str">
        <f>VLOOKUP(P1094,'Customer List'!B:C,2,)</f>
        <v>Noida</v>
      </c>
      <c r="W1094" s="62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9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60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61" t="s">
        <v>2045</v>
      </c>
      <c r="U1095" s="26" t="s">
        <v>19</v>
      </c>
      <c r="V1095" s="26" t="str">
        <f>VLOOKUP(P1095,'Customer List'!B:C,2,)</f>
        <v>Noida</v>
      </c>
      <c r="W1095" s="62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9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60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61"/>
      <c r="U1096" s="26" t="s">
        <v>19</v>
      </c>
      <c r="V1096" s="26" t="str">
        <f>VLOOKUP(P1096,'Customer List'!B:C,2,)</f>
        <v>Banglore</v>
      </c>
      <c r="W1096" s="62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9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60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61"/>
      <c r="U1097" s="26" t="s">
        <v>19</v>
      </c>
      <c r="V1097" s="26" t="str">
        <f>VLOOKUP(P1097,'Customer List'!B:C,2,)</f>
        <v>Banglore</v>
      </c>
      <c r="W1097" s="62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9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60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61"/>
      <c r="U1098" s="26" t="s">
        <v>19</v>
      </c>
      <c r="V1098" s="26" t="str">
        <f>VLOOKUP(P1098,'Customer List'!B:C,2,)</f>
        <v>Bhopal</v>
      </c>
      <c r="W1098" s="62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9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60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61"/>
      <c r="U1099" s="26" t="s">
        <v>19</v>
      </c>
      <c r="V1099" s="26" t="str">
        <f>VLOOKUP(P1099,'Customer List'!B:C,2,)</f>
        <v>Banglore</v>
      </c>
      <c r="W1099" s="62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9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60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61"/>
      <c r="U1100" s="26" t="s">
        <v>19</v>
      </c>
      <c r="V1100" s="26" t="str">
        <f>VLOOKUP(P1100,'Customer List'!B:C,2,)</f>
        <v>Banglore</v>
      </c>
      <c r="W1100" s="62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9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60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61"/>
      <c r="U1101" s="26" t="s">
        <v>19</v>
      </c>
      <c r="V1101" s="26" t="str">
        <f>VLOOKUP(P1101,'Customer List'!B:C,2,)</f>
        <v>Banglore</v>
      </c>
      <c r="W1101" s="62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9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60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61" t="s">
        <v>2045</v>
      </c>
      <c r="U1102" s="26" t="s">
        <v>19</v>
      </c>
      <c r="V1102" s="26" t="str">
        <f>VLOOKUP(P1102,'Customer List'!B:C,2,)</f>
        <v>Noida</v>
      </c>
      <c r="W1102" s="62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9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60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61"/>
      <c r="U1103" s="26" t="s">
        <v>19</v>
      </c>
      <c r="V1103" s="26" t="str">
        <f>VLOOKUP(P1103,'Customer List'!B:C,2,)</f>
        <v>Bhopal</v>
      </c>
      <c r="W1103" s="62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9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60"/>
      <c r="P1104" s="26" t="s">
        <v>2031</v>
      </c>
      <c r="Q1104" s="26"/>
      <c r="R1104" s="26"/>
      <c r="S1104" s="3">
        <v>4</v>
      </c>
      <c r="T1104" s="61" t="s">
        <v>2230</v>
      </c>
      <c r="U1104" s="26" t="s">
        <v>19</v>
      </c>
      <c r="V1104" s="26" t="str">
        <f>VLOOKUP(P1104,'Customer List'!B:C,2,)</f>
        <v>STOCK</v>
      </c>
      <c r="W1104" s="62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9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60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61"/>
      <c r="U1105" s="26" t="s">
        <v>19</v>
      </c>
      <c r="V1105" s="26" t="str">
        <f>VLOOKUP(P1105,'Customer List'!B:C,2,)</f>
        <v>Hyderabad</v>
      </c>
      <c r="W1105" s="62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9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60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61"/>
      <c r="U1106" s="26" t="s">
        <v>19</v>
      </c>
      <c r="V1106" s="26" t="str">
        <f>VLOOKUP(P1106,'Customer List'!B:C,2,)</f>
        <v>Hyderabad</v>
      </c>
      <c r="W1106" s="62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9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60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61"/>
      <c r="U1107" s="26" t="s">
        <v>19</v>
      </c>
      <c r="V1107" s="26" t="str">
        <f>VLOOKUP(P1107,'Customer List'!B:C,2,)</f>
        <v>Hyderabad</v>
      </c>
      <c r="W1107" s="62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9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60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61"/>
      <c r="U1108" s="26" t="s">
        <v>19</v>
      </c>
      <c r="V1108" s="26" t="str">
        <f>VLOOKUP(P1108,'Customer List'!B:C,2,)</f>
        <v>Hyderabad</v>
      </c>
      <c r="W1108" s="62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9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60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61"/>
      <c r="U1109" s="26" t="s">
        <v>19</v>
      </c>
      <c r="V1109" s="26" t="str">
        <f>VLOOKUP(P1109,'Customer List'!B:C,2,)</f>
        <v>Hyderabad</v>
      </c>
      <c r="W1109" s="62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9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60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61"/>
      <c r="U1110" s="26" t="s">
        <v>19</v>
      </c>
      <c r="V1110" s="26" t="str">
        <f>VLOOKUP(P1110,'Customer List'!B:C,2,)</f>
        <v>Hyderabad</v>
      </c>
      <c r="W1110" s="62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9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60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61"/>
      <c r="U1111" s="26" t="s">
        <v>19</v>
      </c>
      <c r="V1111" s="26" t="str">
        <f>VLOOKUP(P1111,'Customer List'!B:C,2,)</f>
        <v>Hyderabad</v>
      </c>
      <c r="W1111" s="62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9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60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61"/>
      <c r="U1112" s="26" t="s">
        <v>19</v>
      </c>
      <c r="V1112" s="26" t="str">
        <f>VLOOKUP(P1112,'Customer List'!B:C,2,)</f>
        <v>Hyderabad</v>
      </c>
      <c r="W1112" s="62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9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60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61"/>
      <c r="U1113" s="26" t="s">
        <v>19</v>
      </c>
      <c r="V1113" s="26" t="str">
        <f>VLOOKUP(P1113,'Customer List'!B:C,2,)</f>
        <v>Hyderabad</v>
      </c>
      <c r="W1113" s="62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9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60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61"/>
      <c r="U1114" s="26" t="s">
        <v>19</v>
      </c>
      <c r="V1114" s="26" t="str">
        <f>VLOOKUP(P1114,'Customer List'!B:C,2,)</f>
        <v>Hyderabad</v>
      </c>
      <c r="W1114" s="62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9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60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61"/>
      <c r="U1115" s="26" t="s">
        <v>19</v>
      </c>
      <c r="V1115" s="26" t="str">
        <f>VLOOKUP(P1115,'Customer List'!B:C,2,)</f>
        <v>Hyderabad</v>
      </c>
      <c r="W1115" s="62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9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60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61"/>
      <c r="U1116" s="26" t="s">
        <v>19</v>
      </c>
      <c r="V1116" s="26" t="str">
        <f>VLOOKUP(P1116,'Customer List'!B:C,2,)</f>
        <v>Hyderabad</v>
      </c>
      <c r="W1116" s="62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9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60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61"/>
      <c r="U1117" s="26" t="s">
        <v>19</v>
      </c>
      <c r="V1117" s="26" t="str">
        <f>VLOOKUP(P1117,'Customer List'!B:C,2,)</f>
        <v>Hyderabad</v>
      </c>
      <c r="W1117" s="62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9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60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61"/>
      <c r="U1118" s="26" t="s">
        <v>19</v>
      </c>
      <c r="V1118" s="26" t="str">
        <f>VLOOKUP(P1118,'Customer List'!B:C,2,)</f>
        <v>Hyderabad</v>
      </c>
      <c r="W1118" s="62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9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60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61"/>
      <c r="U1119" s="26" t="s">
        <v>19</v>
      </c>
      <c r="V1119" s="26" t="str">
        <f>VLOOKUP(P1119,'Customer List'!B:C,2,)</f>
        <v>Hyderabad</v>
      </c>
      <c r="W1119" s="62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9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60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61"/>
      <c r="U1120" s="26" t="s">
        <v>19</v>
      </c>
      <c r="V1120" s="26" t="str">
        <f>VLOOKUP(P1120,'Customer List'!B:C,2,)</f>
        <v>Hyderabad</v>
      </c>
      <c r="W1120" s="62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9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60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61"/>
      <c r="U1121" s="26" t="s">
        <v>19</v>
      </c>
      <c r="V1121" s="26" t="str">
        <f>VLOOKUP(P1121,'Customer List'!B:C,2,)</f>
        <v>Hyderabad</v>
      </c>
      <c r="W1121" s="62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9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60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61"/>
      <c r="U1122" s="26" t="s">
        <v>19</v>
      </c>
      <c r="V1122" s="26" t="str">
        <f>VLOOKUP(P1122,'Customer List'!B:C,2,)</f>
        <v>Hyderabad</v>
      </c>
      <c r="W1122" s="62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9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60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61"/>
      <c r="U1123" s="26" t="s">
        <v>19</v>
      </c>
      <c r="V1123" s="26" t="str">
        <f>VLOOKUP(P1123,'Customer List'!B:C,2,)</f>
        <v>Hyderabad</v>
      </c>
      <c r="W1123" s="62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9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60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61"/>
      <c r="U1124" s="26" t="s">
        <v>19</v>
      </c>
      <c r="V1124" s="26" t="str">
        <f>VLOOKUP(P1124,'Customer List'!B:C,2,)</f>
        <v>Hyderabad</v>
      </c>
      <c r="W1124" s="62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9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60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61"/>
      <c r="U1125" s="26" t="s">
        <v>19</v>
      </c>
      <c r="V1125" s="26" t="str">
        <f>VLOOKUP(P1125,'Customer List'!B:C,2,)</f>
        <v>Hyderabad</v>
      </c>
      <c r="W1125" s="62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9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60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61"/>
      <c r="U1126" s="26" t="s">
        <v>19</v>
      </c>
      <c r="V1126" s="26" t="str">
        <f>VLOOKUP(P1126,'Customer List'!B:C,2,)</f>
        <v>Hyderabad</v>
      </c>
      <c r="W1126" s="62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9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60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61"/>
      <c r="U1127" s="26" t="s">
        <v>19</v>
      </c>
      <c r="V1127" s="26" t="str">
        <f>VLOOKUP(P1127,'Customer List'!B:C,2,)</f>
        <v>Hyderabad</v>
      </c>
      <c r="W1127" s="62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9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60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61"/>
      <c r="U1128" s="26" t="s">
        <v>321</v>
      </c>
      <c r="V1128" s="26" t="str">
        <f>VLOOKUP(P1128,'Customer List'!B:C,2,)</f>
        <v>Kalyani</v>
      </c>
      <c r="W1128" s="62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9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60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61"/>
      <c r="U1129" s="26" t="s">
        <v>424</v>
      </c>
      <c r="V1129" s="26" t="str">
        <f>VLOOKUP(P1129,'Customer List'!B:C,2,)</f>
        <v>Bhuvneshwar</v>
      </c>
      <c r="W1129" s="62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9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60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61"/>
      <c r="U1130" s="26" t="s">
        <v>424</v>
      </c>
      <c r="V1130" s="26" t="str">
        <f>VLOOKUP(P1130,'Customer List'!B:C,2,)</f>
        <v>Bhuvneshwar</v>
      </c>
      <c r="W1130" s="62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9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60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61"/>
      <c r="U1131" s="26" t="s">
        <v>424</v>
      </c>
      <c r="V1131" s="26" t="str">
        <f>VLOOKUP(P1131,'Customer List'!B:C,2,)</f>
        <v>Bhuvneshwar</v>
      </c>
      <c r="W1131" s="62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9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60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61"/>
      <c r="U1132" s="26" t="s">
        <v>424</v>
      </c>
      <c r="V1132" s="26" t="str">
        <f>VLOOKUP(P1132,'Customer List'!B:C,2,)</f>
        <v>Bhuvneshwar</v>
      </c>
      <c r="W1132" s="62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9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60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61"/>
      <c r="U1133" s="26" t="s">
        <v>424</v>
      </c>
      <c r="V1133" s="26" t="str">
        <f>VLOOKUP(P1133,'Customer List'!B:C,2,)</f>
        <v>Bhuvneshwar</v>
      </c>
      <c r="W1133" s="62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9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60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61"/>
      <c r="U1134" s="26" t="s">
        <v>424</v>
      </c>
      <c r="V1134" s="26" t="str">
        <f>VLOOKUP(P1134,'Customer List'!B:C,2,)</f>
        <v>Bhuvneshwar</v>
      </c>
      <c r="W1134" s="62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9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60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61"/>
      <c r="U1135" s="26" t="s">
        <v>424</v>
      </c>
      <c r="V1135" s="26" t="str">
        <f>VLOOKUP(P1135,'Customer List'!B:C,2,)</f>
        <v>Bhuvneshwar</v>
      </c>
      <c r="W1135" s="62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9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60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61"/>
      <c r="U1136" s="26" t="s">
        <v>424</v>
      </c>
      <c r="V1136" s="26" t="str">
        <f>VLOOKUP(P1136,'Customer List'!B:C,2,)</f>
        <v>Bhuvneshwar</v>
      </c>
      <c r="W1136" s="62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9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60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61"/>
      <c r="U1137" s="26" t="s">
        <v>424</v>
      </c>
      <c r="V1137" s="26" t="str">
        <f>VLOOKUP(P1137,'Customer List'!B:C,2,)</f>
        <v>Bhuvneshwar</v>
      </c>
      <c r="W1137" s="62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9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60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61"/>
      <c r="U1138" s="26" t="s">
        <v>424</v>
      </c>
      <c r="V1138" s="26" t="str">
        <f>VLOOKUP(P1138,'Customer List'!B:C,2,)</f>
        <v>Bhopal</v>
      </c>
      <c r="W1138" s="62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9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60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61"/>
      <c r="U1139" s="26" t="s">
        <v>424</v>
      </c>
      <c r="V1139" s="26" t="str">
        <f>VLOOKUP(P1139,'Customer List'!B:C,2,)</f>
        <v>Bhopal</v>
      </c>
      <c r="W1139" s="62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9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60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61"/>
      <c r="U1140" s="26" t="s">
        <v>424</v>
      </c>
      <c r="V1140" s="26" t="str">
        <f>VLOOKUP(P1140,'Customer List'!B:C,2,)</f>
        <v>Bhopal</v>
      </c>
      <c r="W1140" s="62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9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60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61"/>
      <c r="U1141" s="26" t="s">
        <v>424</v>
      </c>
      <c r="V1141" s="26" t="str">
        <f>VLOOKUP(P1141,'Customer List'!B:C,2,)</f>
        <v>Banglore</v>
      </c>
      <c r="W1141" s="62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9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60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61"/>
      <c r="U1142" s="26" t="s">
        <v>2033</v>
      </c>
      <c r="V1142" s="26" t="str">
        <f>VLOOKUP(P1142,'Customer List'!B:C,2,)</f>
        <v>Banglore</v>
      </c>
      <c r="W1142" s="62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9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60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61"/>
      <c r="U1143" s="26" t="s">
        <v>2033</v>
      </c>
      <c r="V1143" s="26" t="str">
        <f>VLOOKUP(P1143,'Customer List'!B:C,2,)</f>
        <v>Banglore</v>
      </c>
      <c r="W1143" s="62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9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60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61"/>
      <c r="U1144" s="26" t="s">
        <v>521</v>
      </c>
      <c r="V1144" s="26" t="str">
        <f>VLOOKUP(P1144,'Customer List'!B:C,2,)</f>
        <v>Pune</v>
      </c>
      <c r="W1144" s="62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9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60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61"/>
      <c r="U1145" s="26" t="s">
        <v>521</v>
      </c>
      <c r="V1145" s="26" t="str">
        <f>VLOOKUP(P1145,'Customer List'!B:C,2,)</f>
        <v>Pune</v>
      </c>
      <c r="W1145" s="62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9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60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61"/>
      <c r="U1146" s="26" t="s">
        <v>521</v>
      </c>
      <c r="V1146" s="26" t="str">
        <f>VLOOKUP(P1146,'Customer List'!B:C,2,)</f>
        <v>Pune</v>
      </c>
      <c r="W1146" s="62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9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60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61"/>
      <c r="U1147" s="26" t="s">
        <v>521</v>
      </c>
      <c r="V1147" s="26" t="str">
        <f>VLOOKUP(P1147,'Customer List'!B:C,2,)</f>
        <v>Pune</v>
      </c>
      <c r="W1147" s="62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9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60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61"/>
      <c r="U1148" s="26" t="s">
        <v>521</v>
      </c>
      <c r="V1148" s="26" t="str">
        <f>VLOOKUP(P1148,'Customer List'!B:C,2,)</f>
        <v>Pune</v>
      </c>
      <c r="W1148" s="62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9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60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61"/>
      <c r="U1149" s="26" t="s">
        <v>521</v>
      </c>
      <c r="V1149" s="26" t="str">
        <f>VLOOKUP(P1149,'Customer List'!B:C,2,)</f>
        <v>Pune</v>
      </c>
      <c r="W1149" s="62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9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60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61"/>
      <c r="U1150" s="26" t="s">
        <v>521</v>
      </c>
      <c r="V1150" s="26" t="str">
        <f>VLOOKUP(P1150,'Customer List'!B:C,2,)</f>
        <v>Pune</v>
      </c>
      <c r="W1150" s="62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9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60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61"/>
      <c r="U1151" s="26" t="s">
        <v>521</v>
      </c>
      <c r="V1151" s="26" t="str">
        <f>VLOOKUP(P1151,'Customer List'!B:C,2,)</f>
        <v>Pune</v>
      </c>
      <c r="W1151" s="62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9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60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61"/>
      <c r="U1152" s="26" t="s">
        <v>521</v>
      </c>
      <c r="V1152" s="26" t="str">
        <f>VLOOKUP(P1152,'Customer List'!B:C,2,)</f>
        <v>Pune</v>
      </c>
      <c r="W1152" s="62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9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60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61"/>
      <c r="U1153" s="26" t="s">
        <v>521</v>
      </c>
      <c r="V1153" s="26" t="str">
        <f>VLOOKUP(P1153,'Customer List'!B:C,2,)</f>
        <v>Pune</v>
      </c>
      <c r="W1153" s="62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9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60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61"/>
      <c r="U1154" s="26" t="s">
        <v>521</v>
      </c>
      <c r="V1154" s="26" t="str">
        <f>VLOOKUP(P1154,'Customer List'!B:C,2,)</f>
        <v>Delhi</v>
      </c>
      <c r="W1154" s="62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9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60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61"/>
      <c r="U1155" s="26" t="s">
        <v>521</v>
      </c>
      <c r="V1155" s="26" t="str">
        <f>VLOOKUP(P1155,'Customer List'!B:C,2,)</f>
        <v>Mumbai</v>
      </c>
      <c r="W1155" s="62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9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60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61"/>
      <c r="U1156" s="26" t="s">
        <v>521</v>
      </c>
      <c r="V1156" s="26" t="str">
        <f>VLOOKUP(P1156,'Customer List'!B:C,2,)</f>
        <v>Hyderabad</v>
      </c>
      <c r="W1156" s="62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9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60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61" t="s">
        <v>649</v>
      </c>
      <c r="U1157" s="26" t="s">
        <v>521</v>
      </c>
      <c r="V1157" s="26" t="str">
        <f>VLOOKUP(P1157,'Customer List'!B:C,2,)</f>
        <v>Delhi</v>
      </c>
      <c r="W1157" s="62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9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60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61" t="s">
        <v>649</v>
      </c>
      <c r="U1158" s="26" t="s">
        <v>521</v>
      </c>
      <c r="V1158" s="26" t="str">
        <f>VLOOKUP(P1158,'Customer List'!B:C,2,)</f>
        <v>Delhi</v>
      </c>
      <c r="W1158" s="62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9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60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61"/>
      <c r="U1159" s="26" t="s">
        <v>19</v>
      </c>
      <c r="V1159" s="26" t="str">
        <f>VLOOKUP(P1159,'Customer List'!B:C,2,)</f>
        <v>Lucknow</v>
      </c>
      <c r="W1159" s="62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9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60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61"/>
      <c r="U1160" s="26" t="s">
        <v>19</v>
      </c>
      <c r="V1160" s="26" t="str">
        <f>VLOOKUP(P1160,'Customer List'!B:C,2,)</f>
        <v>Kerala</v>
      </c>
      <c r="W1160" s="62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9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60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61"/>
      <c r="U1161" s="26" t="s">
        <v>19</v>
      </c>
      <c r="V1161" s="26" t="str">
        <f>VLOOKUP(P1161,'Customer List'!B:C,2,)</f>
        <v>Delhi</v>
      </c>
      <c r="W1161" s="62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9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60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61"/>
      <c r="U1162" s="26" t="s">
        <v>19</v>
      </c>
      <c r="V1162" s="26" t="str">
        <f>VLOOKUP(P1162,'Customer List'!B:C,2,)</f>
        <v>Lucknow</v>
      </c>
      <c r="W1162" s="62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9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60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61"/>
      <c r="U1163" s="26" t="s">
        <v>19</v>
      </c>
      <c r="V1163" s="26" t="str">
        <f>VLOOKUP(P1163,'Customer List'!B:C,2,)</f>
        <v>Lucknow</v>
      </c>
      <c r="W1163" s="62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9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60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61"/>
      <c r="U1164" s="26" t="s">
        <v>19</v>
      </c>
      <c r="V1164" s="26" t="str">
        <f>VLOOKUP(P1164,'Customer List'!B:C,2,)</f>
        <v>Lucknow</v>
      </c>
      <c r="W1164" s="62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9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60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61"/>
      <c r="U1165" s="26" t="s">
        <v>19</v>
      </c>
      <c r="V1165" s="26" t="str">
        <f>VLOOKUP(P1165,'Customer List'!B:C,2,)</f>
        <v>Lucknow</v>
      </c>
      <c r="W1165" s="62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9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60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61"/>
      <c r="U1166" s="26" t="s">
        <v>19</v>
      </c>
      <c r="V1166" s="26" t="str">
        <f>VLOOKUP(P1166,'Customer List'!B:C,2,)</f>
        <v>Lucknow</v>
      </c>
      <c r="W1166" s="62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9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60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61"/>
      <c r="U1167" s="26" t="s">
        <v>19</v>
      </c>
      <c r="V1167" s="26" t="str">
        <f>VLOOKUP(P1167,'Customer List'!B:C,2,)</f>
        <v>Delhi</v>
      </c>
      <c r="W1167" s="62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9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60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61"/>
      <c r="U1168" s="26" t="s">
        <v>19</v>
      </c>
      <c r="V1168" s="26" t="str">
        <f>VLOOKUP(P1168,'Customer List'!B:C,2,)</f>
        <v>Lucknow</v>
      </c>
      <c r="W1168" s="62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9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60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61"/>
      <c r="U1169" s="26" t="s">
        <v>19</v>
      </c>
      <c r="V1169" s="26" t="str">
        <f>VLOOKUP(P1169,'Customer List'!B:C,2,)</f>
        <v>Lucknow</v>
      </c>
      <c r="W1169" s="62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9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60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61"/>
      <c r="U1170" s="26" t="s">
        <v>19</v>
      </c>
      <c r="V1170" s="26" t="str">
        <f>VLOOKUP(P1170,'Customer List'!B:C,2,)</f>
        <v>Kolkata</v>
      </c>
      <c r="W1170" s="62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9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60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61"/>
      <c r="U1171" s="26" t="s">
        <v>19</v>
      </c>
      <c r="V1171" s="26" t="str">
        <f>VLOOKUP(P1171,'Customer List'!B:C,2,)</f>
        <v>Kerala</v>
      </c>
      <c r="W1171" s="62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9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60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61"/>
      <c r="U1172" s="26" t="s">
        <v>19</v>
      </c>
      <c r="V1172" s="26" t="str">
        <f>VLOOKUP(P1172,'Customer List'!B:C,2,)</f>
        <v>Banglore</v>
      </c>
      <c r="W1172" s="62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9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60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61"/>
      <c r="U1173" s="26" t="s">
        <v>19</v>
      </c>
      <c r="V1173" s="26" t="str">
        <f>VLOOKUP(P1173,'Customer List'!B:C,2,)</f>
        <v>Mumbai</v>
      </c>
      <c r="W1173" s="62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9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60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61"/>
      <c r="U1174" s="26" t="s">
        <v>19</v>
      </c>
      <c r="V1174" s="26" t="str">
        <f>VLOOKUP(P1174,'Customer List'!B:C,2,)</f>
        <v>Chandigarh</v>
      </c>
      <c r="W1174" s="62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9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60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61"/>
      <c r="U1175" s="26" t="s">
        <v>19</v>
      </c>
      <c r="V1175" s="26" t="str">
        <f>VLOOKUP(P1175,'Customer List'!B:C,2,)</f>
        <v>Mumbai</v>
      </c>
      <c r="W1175" s="62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9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60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61"/>
      <c r="U1176" s="26" t="s">
        <v>19</v>
      </c>
      <c r="V1176" s="26" t="str">
        <f>VLOOKUP(P1176,'Customer List'!B:C,2,)</f>
        <v>Chandigarh</v>
      </c>
      <c r="W1176" s="62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9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60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61"/>
      <c r="U1177" s="26" t="s">
        <v>19</v>
      </c>
      <c r="V1177" s="26" t="str">
        <f>VLOOKUP(P1177,'Customer List'!B:C,2,)</f>
        <v>Lucknow</v>
      </c>
      <c r="W1177" s="62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9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60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61"/>
      <c r="U1178" s="26" t="s">
        <v>19</v>
      </c>
      <c r="V1178" s="26" t="str">
        <f>VLOOKUP(P1178,'Customer List'!B:C,2,)</f>
        <v>Kolkata</v>
      </c>
      <c r="W1178" s="62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9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60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61"/>
      <c r="U1179" s="26" t="s">
        <v>19</v>
      </c>
      <c r="V1179" s="26" t="str">
        <f>VLOOKUP(P1179,'Customer List'!B:C,2,)</f>
        <v>Banglore</v>
      </c>
      <c r="W1179" s="62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9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60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61"/>
      <c r="U1180" s="26" t="s">
        <v>19</v>
      </c>
      <c r="V1180" s="26" t="str">
        <f>VLOOKUP(P1180,'Customer List'!B:C,2,)</f>
        <v>Kolkata</v>
      </c>
      <c r="W1180" s="62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9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60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61"/>
      <c r="U1181" s="26" t="s">
        <v>19</v>
      </c>
      <c r="V1181" s="26" t="str">
        <f>VLOOKUP(P1181,'Customer List'!B:C,2,)</f>
        <v>Mumbai</v>
      </c>
      <c r="W1181" s="62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9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60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61"/>
      <c r="U1182" s="26" t="s">
        <v>19</v>
      </c>
      <c r="V1182" s="26" t="str">
        <f>VLOOKUP(P1182,'Customer List'!B:C,2,)</f>
        <v>Kerala</v>
      </c>
      <c r="W1182" s="62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9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60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61"/>
      <c r="U1183" s="26" t="s">
        <v>19</v>
      </c>
      <c r="V1183" s="26" t="str">
        <f>VLOOKUP(P1183,'Customer List'!B:C,2,)</f>
        <v>Kerala</v>
      </c>
      <c r="W1183" s="62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9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60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61" t="s">
        <v>649</v>
      </c>
      <c r="U1184" s="26" t="s">
        <v>19</v>
      </c>
      <c r="V1184" s="26" t="str">
        <f>VLOOKUP(P1184,'Customer List'!B:C,2,)</f>
        <v>Delhi</v>
      </c>
      <c r="W1184" s="62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9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60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61"/>
      <c r="U1185" s="26" t="s">
        <v>19</v>
      </c>
      <c r="V1185" s="26" t="str">
        <f>VLOOKUP(P1185,'Customer List'!B:C,2,)</f>
        <v>Faridabad</v>
      </c>
      <c r="W1185" s="62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9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60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61" t="s">
        <v>2045</v>
      </c>
      <c r="U1186" s="26" t="s">
        <v>19</v>
      </c>
      <c r="V1186" s="26" t="str">
        <f>VLOOKUP(P1186,'Customer List'!B:C,2,)</f>
        <v>Noida</v>
      </c>
      <c r="W1186" s="62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9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60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61"/>
      <c r="U1187" s="26" t="s">
        <v>19</v>
      </c>
      <c r="V1187" s="26" t="str">
        <f>VLOOKUP(P1187,'Customer List'!B:C,2,)</f>
        <v>Delhi</v>
      </c>
      <c r="W1187" s="62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9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60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61"/>
      <c r="U1188" s="26" t="s">
        <v>19</v>
      </c>
      <c r="V1188" s="26" t="str">
        <f>VLOOKUP(P1188,'Customer List'!B:C,2,)</f>
        <v>Delhi</v>
      </c>
      <c r="W1188" s="62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9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60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61"/>
      <c r="U1189" s="26" t="s">
        <v>19</v>
      </c>
      <c r="V1189" s="26" t="str">
        <f>VLOOKUP(P1189,'Customer List'!B:C,2,)</f>
        <v>Faridabad</v>
      </c>
      <c r="W1189" s="62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9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60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61"/>
      <c r="U1190" s="26" t="s">
        <v>19</v>
      </c>
      <c r="V1190" s="26" t="str">
        <f>VLOOKUP(P1190,'Customer List'!B:C,2,)</f>
        <v>Faridabad</v>
      </c>
      <c r="W1190" s="62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9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60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61"/>
      <c r="U1191" s="26" t="s">
        <v>19</v>
      </c>
      <c r="V1191" s="26" t="str">
        <f>VLOOKUP(P1191,'Customer List'!B:C,2,)</f>
        <v>Faridabad</v>
      </c>
      <c r="W1191" s="62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9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60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61"/>
      <c r="U1192" s="26" t="s">
        <v>19</v>
      </c>
      <c r="V1192" s="26" t="str">
        <f>VLOOKUP(P1192,'Customer List'!B:C,2,)</f>
        <v>Faridabad</v>
      </c>
      <c r="W1192" s="62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9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60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61"/>
      <c r="U1193" s="26" t="s">
        <v>19</v>
      </c>
      <c r="V1193" s="26" t="str">
        <f>VLOOKUP(P1193,'Customer List'!B:C,2,)</f>
        <v>Faridabad</v>
      </c>
      <c r="W1193" s="62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9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60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61"/>
      <c r="U1194" s="26" t="s">
        <v>19</v>
      </c>
      <c r="V1194" s="26" t="str">
        <f>VLOOKUP(P1194,'Customer List'!B:C,2,)</f>
        <v>Kerala</v>
      </c>
      <c r="W1194" s="62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9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60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61"/>
      <c r="U1195" s="26" t="s">
        <v>19</v>
      </c>
      <c r="V1195" s="26" t="str">
        <f>VLOOKUP(P1195,'Customer List'!B:C,2,)</f>
        <v>Kolkata</v>
      </c>
      <c r="W1195" s="62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9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60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61"/>
      <c r="U1196" s="26" t="s">
        <v>19</v>
      </c>
      <c r="V1196" s="26" t="str">
        <f>VLOOKUP(P1196,'Customer List'!B:C,2,)</f>
        <v>Kolkata</v>
      </c>
      <c r="W1196" s="62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9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60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61"/>
      <c r="U1197" s="26" t="s">
        <v>19</v>
      </c>
      <c r="V1197" s="26" t="str">
        <f>VLOOKUP(P1197,'Customer List'!B:C,2,)</f>
        <v>Lucknow</v>
      </c>
      <c r="W1197" s="62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9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60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61"/>
      <c r="U1198" s="26" t="s">
        <v>19</v>
      </c>
      <c r="V1198" s="26" t="str">
        <f>VLOOKUP(P1198,'Customer List'!B:C,2,)</f>
        <v>Lucknow</v>
      </c>
      <c r="W1198" s="62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9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60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61"/>
      <c r="U1199" s="26" t="s">
        <v>19</v>
      </c>
      <c r="V1199" s="26" t="str">
        <f>VLOOKUP(P1199,'Customer List'!B:C,2,)</f>
        <v>Kolkata</v>
      </c>
      <c r="W1199" s="62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9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60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61"/>
      <c r="U1200" s="26" t="s">
        <v>19</v>
      </c>
      <c r="V1200" s="26" t="str">
        <f>VLOOKUP(P1200,'Customer List'!B:C,2,)</f>
        <v>Pune</v>
      </c>
      <c r="W1200" s="62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9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60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61"/>
      <c r="U1201" s="26" t="s">
        <v>19</v>
      </c>
      <c r="V1201" s="26" t="str">
        <f>VLOOKUP(P1201,'Customer List'!B:C,2,)</f>
        <v>Kolkata</v>
      </c>
      <c r="W1201" s="62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9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60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61"/>
      <c r="U1202" s="26" t="s">
        <v>19</v>
      </c>
      <c r="V1202" s="26" t="str">
        <f>VLOOKUP(P1202,'Customer List'!B:C,2,)</f>
        <v>Banglore</v>
      </c>
      <c r="W1202" s="62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9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60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61" t="s">
        <v>2234</v>
      </c>
      <c r="U1203" s="26" t="s">
        <v>19</v>
      </c>
      <c r="V1203" s="26" t="str">
        <f>VLOOKUP(P1203,'Customer List'!B:C,2,)</f>
        <v>Faridabad</v>
      </c>
      <c r="W1203" s="62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9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60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61"/>
      <c r="U1204" s="26" t="s">
        <v>512</v>
      </c>
      <c r="V1204" s="26" t="str">
        <f>VLOOKUP(P1204,'Customer List'!B:C,2,)</f>
        <v>Hyderabad</v>
      </c>
      <c r="W1204" s="62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9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60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61"/>
      <c r="U1205" s="26" t="s">
        <v>2387</v>
      </c>
      <c r="V1205" s="26" t="str">
        <f>VLOOKUP(P1205,'Customer List'!B:C,2,)</f>
        <v>Delhi</v>
      </c>
      <c r="W1205" s="62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9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60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61"/>
      <c r="U1206" s="26" t="s">
        <v>2387</v>
      </c>
      <c r="V1206" s="26" t="str">
        <f>VLOOKUP(P1206,'Customer List'!B:C,2,)</f>
        <v>Delhi</v>
      </c>
      <c r="W1206" s="62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9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60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61"/>
      <c r="U1207" s="26" t="s">
        <v>2387</v>
      </c>
      <c r="V1207" s="26" t="str">
        <f>VLOOKUP(P1207,'Customer List'!B:C,2,)</f>
        <v>Bhuvneshwar</v>
      </c>
      <c r="W1207" s="62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9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60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61" t="s">
        <v>1182</v>
      </c>
      <c r="U1208" s="26" t="s">
        <v>209</v>
      </c>
      <c r="V1208" s="26" t="str">
        <f>VLOOKUP(P1208,'Customer List'!B:C,2,)</f>
        <v>Delhi</v>
      </c>
      <c r="W1208" s="62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9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60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61" t="s">
        <v>1182</v>
      </c>
      <c r="U1209" s="26" t="s">
        <v>209</v>
      </c>
      <c r="V1209" s="26" t="str">
        <f>VLOOKUP(P1209,'Customer List'!B:C,2,)</f>
        <v>Delhi</v>
      </c>
      <c r="W1209" s="62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9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60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61" t="s">
        <v>1182</v>
      </c>
      <c r="U1210" s="26" t="s">
        <v>209</v>
      </c>
      <c r="V1210" s="26" t="str">
        <f>VLOOKUP(P1210,'Customer List'!B:C,2,)</f>
        <v>Delhi</v>
      </c>
      <c r="W1210" s="62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9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60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61"/>
      <c r="U1211" s="26" t="s">
        <v>424</v>
      </c>
      <c r="V1211" s="26" t="str">
        <f>VLOOKUP(P1211,'Customer List'!B:C,2,)</f>
        <v>Delhi</v>
      </c>
      <c r="W1211" s="62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9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60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61"/>
      <c r="U1212" s="26" t="s">
        <v>424</v>
      </c>
      <c r="V1212" s="26" t="str">
        <f>VLOOKUP(P1212,'Customer List'!B:C,2,)</f>
        <v>Delhi</v>
      </c>
      <c r="W1212" s="62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9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60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61"/>
      <c r="U1213" s="26" t="s">
        <v>424</v>
      </c>
      <c r="V1213" s="26" t="str">
        <f>VLOOKUP(P1213,'Customer List'!B:C,2,)</f>
        <v>Delhi</v>
      </c>
      <c r="W1213" s="62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9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60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61"/>
      <c r="U1214" s="26" t="s">
        <v>424</v>
      </c>
      <c r="V1214" s="26" t="str">
        <f>VLOOKUP(P1214,'Customer List'!B:C,2,)</f>
        <v>bhopal</v>
      </c>
      <c r="W1214" s="62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9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60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61"/>
      <c r="U1215" s="26" t="s">
        <v>424</v>
      </c>
      <c r="V1215" s="26" t="str">
        <f>VLOOKUP(P1215,'Customer List'!B:C,2,)</f>
        <v>bhopal</v>
      </c>
      <c r="W1215" s="62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9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60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61"/>
      <c r="U1216" s="26" t="s">
        <v>424</v>
      </c>
      <c r="V1216" s="26" t="str">
        <f>VLOOKUP(P1216,'Customer List'!B:C,2,)</f>
        <v>bhopal</v>
      </c>
      <c r="W1216" s="62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9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60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61"/>
      <c r="U1217" s="26" t="s">
        <v>424</v>
      </c>
      <c r="V1217" s="26" t="str">
        <f>VLOOKUP(P1217,'Customer List'!B:C,2,)</f>
        <v>bhopal</v>
      </c>
      <c r="W1217" s="62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9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60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61"/>
      <c r="U1218" s="26" t="s">
        <v>493</v>
      </c>
      <c r="V1218" s="26" t="str">
        <f>VLOOKUP(P1218,'Customer List'!B:C,2,)</f>
        <v>Kolkata</v>
      </c>
      <c r="W1218" s="62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9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60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61"/>
      <c r="U1219" s="26" t="s">
        <v>493</v>
      </c>
      <c r="V1219" s="26" t="str">
        <f>VLOOKUP(P1219,'Customer List'!B:C,2,)</f>
        <v>Kolkata</v>
      </c>
      <c r="W1219" s="62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9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60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61"/>
      <c r="U1220" s="26" t="s">
        <v>493</v>
      </c>
      <c r="V1220" s="26" t="str">
        <f>VLOOKUP(P1220,'Customer List'!B:C,2,)</f>
        <v>Kolkata</v>
      </c>
      <c r="W1220" s="62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9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60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61"/>
      <c r="U1221" s="26" t="s">
        <v>493</v>
      </c>
      <c r="V1221" s="26" t="str">
        <f>VLOOKUP(P1221,'Customer List'!B:C,2,)</f>
        <v>Kolkata</v>
      </c>
      <c r="W1221" s="62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9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60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61"/>
      <c r="U1222" s="26" t="s">
        <v>493</v>
      </c>
      <c r="V1222" s="26" t="str">
        <f>VLOOKUP(P1222,'Customer List'!B:C,2,)</f>
        <v>Delhi</v>
      </c>
      <c r="W1222" s="62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9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60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61" t="s">
        <v>1226</v>
      </c>
      <c r="U1223" s="26" t="s">
        <v>2033</v>
      </c>
      <c r="V1223" s="26" t="str">
        <f>VLOOKUP(P1223,'Customer List'!B:C,2,)</f>
        <v>Gujrat</v>
      </c>
      <c r="W1223" s="62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9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60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61" t="s">
        <v>1226</v>
      </c>
      <c r="U1224" s="26" t="s">
        <v>2033</v>
      </c>
      <c r="V1224" s="26" t="str">
        <f>VLOOKUP(P1224,'Customer List'!B:C,2,)</f>
        <v>Gujrat</v>
      </c>
      <c r="W1224" s="62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9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60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61" t="s">
        <v>1226</v>
      </c>
      <c r="U1225" s="26" t="s">
        <v>2033</v>
      </c>
      <c r="V1225" s="26" t="str">
        <f>VLOOKUP(P1225,'Customer List'!B:C,2,)</f>
        <v>Gujrat</v>
      </c>
      <c r="W1225" s="62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9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60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61"/>
      <c r="U1226" s="26" t="s">
        <v>2033</v>
      </c>
      <c r="V1226" s="26" t="str">
        <f>VLOOKUP(P1226,'Customer List'!B:C,2,)</f>
        <v>Gujrat</v>
      </c>
      <c r="W1226" s="62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9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60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61"/>
      <c r="U1227" s="26" t="s">
        <v>2033</v>
      </c>
      <c r="V1227" s="26" t="str">
        <f>VLOOKUP(P1227,'Customer List'!B:C,2,)</f>
        <v>Gujrat</v>
      </c>
      <c r="W1227" s="62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9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60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61"/>
      <c r="U1228" s="26" t="s">
        <v>2033</v>
      </c>
      <c r="V1228" s="26" t="str">
        <f>VLOOKUP(P1228,'Customer List'!B:C,2,)</f>
        <v>Gujrat</v>
      </c>
      <c r="W1228" s="62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9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60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61"/>
      <c r="U1229" s="26" t="s">
        <v>2033</v>
      </c>
      <c r="V1229" s="26" t="str">
        <f>VLOOKUP(P1229,'Customer List'!B:C,2,)</f>
        <v>Delhi</v>
      </c>
      <c r="W1229" s="62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9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60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61" t="s">
        <v>1953</v>
      </c>
      <c r="U1230" s="26" t="s">
        <v>209</v>
      </c>
      <c r="V1230" s="26" t="str">
        <f>VLOOKUP(P1230,'Customer List'!B:C,2,)</f>
        <v>Faridabad</v>
      </c>
      <c r="W1230" s="62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9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60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61" t="s">
        <v>1948</v>
      </c>
      <c r="U1231" s="26" t="s">
        <v>611</v>
      </c>
      <c r="V1231" s="26" t="str">
        <f>VLOOKUP(P1231,'Customer List'!B:C,2,)</f>
        <v>Kolkata</v>
      </c>
      <c r="W1231" s="62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9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60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61"/>
      <c r="U1232" s="26" t="s">
        <v>2796</v>
      </c>
      <c r="V1232" s="26" t="str">
        <f>VLOOKUP(P1232,'Customer List'!B:C,2,)</f>
        <v>Kolkata</v>
      </c>
      <c r="W1232" s="62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9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60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61"/>
      <c r="U1233" s="26" t="s">
        <v>19</v>
      </c>
      <c r="V1233" s="26" t="str">
        <f>VLOOKUP(P1233,'Customer List'!B:C,2,)</f>
        <v>Banglore</v>
      </c>
      <c r="W1233" s="62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9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60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61"/>
      <c r="U1234" s="26" t="s">
        <v>19</v>
      </c>
      <c r="V1234" s="26" t="str">
        <f>VLOOKUP(P1234,'Customer List'!B:C,2,)</f>
        <v>Mumbai</v>
      </c>
      <c r="W1234" s="62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9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60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61"/>
      <c r="U1235" s="26" t="s">
        <v>19</v>
      </c>
      <c r="V1235" s="26" t="str">
        <f>VLOOKUP(P1235,'Customer List'!B:C,2,)</f>
        <v>Lucknow</v>
      </c>
      <c r="W1235" s="62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9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60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61"/>
      <c r="U1236" s="26" t="s">
        <v>19</v>
      </c>
      <c r="V1236" s="26" t="str">
        <f>VLOOKUP(P1236,'Customer List'!B:C,2,)</f>
        <v>Hyderabad</v>
      </c>
      <c r="W1236" s="62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9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60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61"/>
      <c r="U1237" s="26" t="s">
        <v>19</v>
      </c>
      <c r="V1237" s="26" t="str">
        <f>VLOOKUP(P1237,'Customer List'!B:C,2,)</f>
        <v>Lucknow</v>
      </c>
      <c r="W1237" s="62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9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60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61"/>
      <c r="U1238" s="26" t="s">
        <v>19</v>
      </c>
      <c r="V1238" s="26" t="str">
        <f>VLOOKUP(P1238,'Customer List'!B:C,2,)</f>
        <v>Gujrat</v>
      </c>
      <c r="W1238" s="62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9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60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61"/>
      <c r="U1239" s="26" t="s">
        <v>19</v>
      </c>
      <c r="V1239" s="26" t="str">
        <f>VLOOKUP(P1239,'Customer List'!B:C,2,)</f>
        <v>Hyderabad</v>
      </c>
      <c r="W1239" s="62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9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60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61"/>
      <c r="U1240" s="26" t="s">
        <v>19</v>
      </c>
      <c r="V1240" s="26" t="str">
        <f>VLOOKUP(P1240,'Customer List'!B:C,2,)</f>
        <v>Hyderabad</v>
      </c>
      <c r="W1240" s="62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9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60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61"/>
      <c r="U1241" s="26" t="s">
        <v>19</v>
      </c>
      <c r="V1241" s="26" t="str">
        <f>VLOOKUP(P1241,'Customer List'!B:C,2,)</f>
        <v>Banglore</v>
      </c>
      <c r="W1241" s="62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9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60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61"/>
      <c r="U1242" s="26" t="s">
        <v>19</v>
      </c>
      <c r="V1242" s="26" t="str">
        <f>VLOOKUP(P1242,'Customer List'!B:C,2,)</f>
        <v>Lucknow</v>
      </c>
      <c r="W1242" s="62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9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60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61"/>
      <c r="U1243" s="26" t="s">
        <v>19</v>
      </c>
      <c r="V1243" s="26" t="str">
        <f>VLOOKUP(P1243,'Customer List'!B:C,2,)</f>
        <v>Hyderabad</v>
      </c>
      <c r="W1243" s="62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9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60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61"/>
      <c r="U1244" s="26" t="s">
        <v>19</v>
      </c>
      <c r="V1244" s="26" t="str">
        <f>VLOOKUP(P1244,'Customer List'!B:C,2,)</f>
        <v>Mumbai</v>
      </c>
      <c r="W1244" s="62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9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60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61"/>
      <c r="U1245" s="26" t="s">
        <v>19</v>
      </c>
      <c r="V1245" s="26" t="str">
        <f>VLOOKUP(P1245,'Customer List'!B:C,2,)</f>
        <v>Mumbai</v>
      </c>
      <c r="W1245" s="62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9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60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61"/>
      <c r="U1246" s="26" t="s">
        <v>19</v>
      </c>
      <c r="V1246" s="26" t="str">
        <f>VLOOKUP(P1246,'Customer List'!B:C,2,)</f>
        <v>Mumbai</v>
      </c>
      <c r="W1246" s="62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9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60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61"/>
      <c r="U1247" s="26" t="s">
        <v>19</v>
      </c>
      <c r="V1247" s="26" t="str">
        <f>VLOOKUP(P1247,'Customer List'!B:C,2,)</f>
        <v>Lucknow</v>
      </c>
      <c r="W1247" s="62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9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60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61"/>
      <c r="U1248" s="26" t="s">
        <v>19</v>
      </c>
      <c r="V1248" s="26" t="str">
        <f>VLOOKUP(P1248,'Customer List'!B:C,2,)</f>
        <v>Mumbai</v>
      </c>
      <c r="W1248" s="62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9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60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61"/>
      <c r="U1249" s="26" t="s">
        <v>19</v>
      </c>
      <c r="V1249" s="26" t="str">
        <f>VLOOKUP(P1249,'Customer List'!B:C,2,)</f>
        <v>Gujrat</v>
      </c>
      <c r="W1249" s="62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9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60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61"/>
      <c r="U1250" s="26" t="s">
        <v>19</v>
      </c>
      <c r="V1250" s="26" t="str">
        <f>VLOOKUP(P1250,'Customer List'!B:C,2,)</f>
        <v>Hyderabad</v>
      </c>
      <c r="W1250" s="62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9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60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61"/>
      <c r="U1251" s="26" t="s">
        <v>19</v>
      </c>
      <c r="V1251" s="26" t="str">
        <f>VLOOKUP(P1251,'Customer List'!B:C,2,)</f>
        <v>Lucknow</v>
      </c>
      <c r="W1251" s="62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9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60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61"/>
      <c r="U1252" s="26" t="s">
        <v>19</v>
      </c>
      <c r="V1252" s="26" t="str">
        <f>VLOOKUP(P1252,'Customer List'!B:C,2,)</f>
        <v>Chandigarh</v>
      </c>
      <c r="W1252" s="62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9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60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61" t="s">
        <v>610</v>
      </c>
      <c r="U1253" s="26" t="s">
        <v>19</v>
      </c>
      <c r="V1253" s="26" t="str">
        <f>VLOOKUP(P1253,'Customer List'!B:C,2,)</f>
        <v>Kolkata</v>
      </c>
      <c r="W1253" s="62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9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60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61"/>
      <c r="U1254" s="26" t="s">
        <v>19</v>
      </c>
      <c r="V1254" s="26" t="str">
        <f>VLOOKUP(P1254,'Customer List'!B:C,2,)</f>
        <v>Hyderabad</v>
      </c>
      <c r="W1254" s="62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9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60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61"/>
      <c r="U1255" s="26" t="s">
        <v>19</v>
      </c>
      <c r="V1255" s="26" t="str">
        <f>VLOOKUP(P1255,'Customer List'!B:C,2,)</f>
        <v>Banglore</v>
      </c>
      <c r="W1255" s="62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9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60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61"/>
      <c r="U1256" s="26" t="s">
        <v>19</v>
      </c>
      <c r="V1256" s="26" t="str">
        <f>VLOOKUP(P1256,'Customer List'!B:C,2,)</f>
        <v>Gujrat</v>
      </c>
      <c r="W1256" s="62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9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60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61" t="s">
        <v>610</v>
      </c>
      <c r="U1257" s="26" t="s">
        <v>19</v>
      </c>
      <c r="V1257" s="26" t="str">
        <f>VLOOKUP(P1257,'Customer List'!B:C,2,)</f>
        <v>Kolkata</v>
      </c>
      <c r="W1257" s="62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9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60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61"/>
      <c r="U1258" s="26" t="s">
        <v>19</v>
      </c>
      <c r="V1258" s="26" t="str">
        <f>VLOOKUP(P1258,'Customer List'!B:C,2,)</f>
        <v>Gujrat</v>
      </c>
      <c r="W1258" s="62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9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60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61"/>
      <c r="U1259" s="26" t="s">
        <v>19</v>
      </c>
      <c r="V1259" s="26" t="str">
        <f>VLOOKUP(P1259,'Customer List'!B:C,2,)</f>
        <v>Gujrat</v>
      </c>
      <c r="W1259" s="62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9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60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61"/>
      <c r="U1260" s="26" t="s">
        <v>19</v>
      </c>
      <c r="V1260" s="26" t="str">
        <f>VLOOKUP(P1260,'Customer List'!B:C,2,)</f>
        <v>Banglore</v>
      </c>
      <c r="W1260" s="62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9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60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61"/>
      <c r="U1261" s="26" t="s">
        <v>19</v>
      </c>
      <c r="V1261" s="26" t="str">
        <f>VLOOKUP(P1261,'Customer List'!B:C,2,)</f>
        <v>Gujrat</v>
      </c>
      <c r="W1261" s="62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9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60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61"/>
      <c r="U1262" s="26" t="s">
        <v>19</v>
      </c>
      <c r="V1262" s="26" t="str">
        <f>VLOOKUP(P1262,'Customer List'!B:C,2,)</f>
        <v>Banglore</v>
      </c>
      <c r="W1262" s="62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9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60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61"/>
      <c r="U1263" s="26" t="s">
        <v>19</v>
      </c>
      <c r="V1263" s="26" t="str">
        <f>VLOOKUP(P1263,'Customer List'!B:C,2,)</f>
        <v>Banglore</v>
      </c>
      <c r="W1263" s="62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9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60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61"/>
      <c r="U1264" s="26" t="s">
        <v>19</v>
      </c>
      <c r="V1264" s="26" t="str">
        <f>VLOOKUP(P1264,'Customer List'!B:C,2,)</f>
        <v>Delhi</v>
      </c>
      <c r="W1264" s="62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9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60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61"/>
      <c r="U1265" s="26" t="s">
        <v>19</v>
      </c>
      <c r="V1265" s="26" t="str">
        <f>VLOOKUP(P1265,'Customer List'!B:C,2,)</f>
        <v>Gujrat</v>
      </c>
      <c r="W1265" s="62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9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60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61"/>
      <c r="U1266" s="26" t="s">
        <v>19</v>
      </c>
      <c r="V1266" s="26" t="str">
        <f>VLOOKUP(P1266,'Customer List'!B:C,2,)</f>
        <v>Gujrat</v>
      </c>
      <c r="W1266" s="62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9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60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61"/>
      <c r="U1267" s="26" t="s">
        <v>19</v>
      </c>
      <c r="V1267" s="26" t="str">
        <f>VLOOKUP(P1267,'Customer List'!B:C,2,)</f>
        <v>Banglore</v>
      </c>
      <c r="W1267" s="62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9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60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61"/>
      <c r="U1268" s="26" t="s">
        <v>19</v>
      </c>
      <c r="V1268" s="26" t="str">
        <f>VLOOKUP(P1268,'Customer List'!B:C,2,)</f>
        <v>Delhi</v>
      </c>
      <c r="W1268" s="62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9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60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61"/>
      <c r="U1269" s="26" t="s">
        <v>19</v>
      </c>
      <c r="V1269" s="26" t="str">
        <f>VLOOKUP(P1269,'Customer List'!B:C,2,)</f>
        <v>Delhi</v>
      </c>
      <c r="W1269" s="62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9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60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61"/>
      <c r="U1270" s="26" t="s">
        <v>19</v>
      </c>
      <c r="V1270" s="26" t="str">
        <f>VLOOKUP(P1270,'Customer List'!B:C,2,)</f>
        <v>Banglore</v>
      </c>
      <c r="W1270" s="62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9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60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61"/>
      <c r="U1271" s="26" t="s">
        <v>19</v>
      </c>
      <c r="V1271" s="26" t="str">
        <f>VLOOKUP(P1271,'Customer List'!B:C,2,)</f>
        <v>Tamilnadu</v>
      </c>
      <c r="W1271" s="62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9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60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61"/>
      <c r="U1272" s="26" t="s">
        <v>19</v>
      </c>
      <c r="V1272" s="26" t="str">
        <f>VLOOKUP(P1272,'Customer List'!B:C,2,)</f>
        <v>Gujrat</v>
      </c>
      <c r="W1272" s="62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9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60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61"/>
      <c r="U1273" s="26" t="s">
        <v>19</v>
      </c>
      <c r="V1273" s="26" t="str">
        <f>VLOOKUP(P1273,'Customer List'!B:C,2,)</f>
        <v>Tamilnadu</v>
      </c>
      <c r="W1273" s="62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9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60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61"/>
      <c r="U1274" s="26" t="s">
        <v>19</v>
      </c>
      <c r="V1274" s="26" t="str">
        <f>VLOOKUP(P1274,'Customer List'!B:C,2,)</f>
        <v>Banglore</v>
      </c>
      <c r="W1274" s="62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9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60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61"/>
      <c r="U1275" s="26" t="s">
        <v>19</v>
      </c>
      <c r="V1275" s="26" t="str">
        <f>VLOOKUP(P1275,'Customer List'!B:C,2,)</f>
        <v>Mumbai</v>
      </c>
      <c r="W1275" s="62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9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60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61"/>
      <c r="U1276" s="26" t="s">
        <v>19</v>
      </c>
      <c r="V1276" s="26" t="str">
        <f>VLOOKUP(P1276,'Customer List'!B:C,2,)</f>
        <v>Banglore</v>
      </c>
      <c r="W1276" s="62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9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60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61"/>
      <c r="U1277" s="26" t="s">
        <v>19</v>
      </c>
      <c r="V1277" s="26" t="str">
        <f>VLOOKUP(P1277,'Customer List'!B:C,2,)</f>
        <v>Tamilnadu</v>
      </c>
      <c r="W1277" s="62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9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60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61"/>
      <c r="U1278" s="26" t="s">
        <v>19</v>
      </c>
      <c r="V1278" s="26" t="str">
        <f>VLOOKUP(P1278,'Customer List'!B:C,2,)</f>
        <v>Mumbai</v>
      </c>
      <c r="W1278" s="62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9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60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61"/>
      <c r="U1279" s="26" t="s">
        <v>19</v>
      </c>
      <c r="V1279" s="26" t="str">
        <f>VLOOKUP(P1279,'Customer List'!B:C,2,)</f>
        <v>Banglore</v>
      </c>
      <c r="W1279" s="62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9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60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61"/>
      <c r="U1280" s="26" t="s">
        <v>19</v>
      </c>
      <c r="V1280" s="26" t="str">
        <f>VLOOKUP(P1280,'Customer List'!B:C,2,)</f>
        <v>Banglore</v>
      </c>
      <c r="W1280" s="62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9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60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61"/>
      <c r="U1281" s="26" t="s">
        <v>19</v>
      </c>
      <c r="V1281" s="26" t="str">
        <f>VLOOKUP(P1281,'Customer List'!B:C,2,)</f>
        <v>Gujrat</v>
      </c>
      <c r="W1281" s="62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9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60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61"/>
      <c r="U1282" s="26" t="s">
        <v>19</v>
      </c>
      <c r="V1282" s="26" t="str">
        <f>VLOOKUP(P1282,'Customer List'!B:C,2,)</f>
        <v>Banglore</v>
      </c>
      <c r="W1282" s="62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9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60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61"/>
      <c r="U1283" s="26" t="s">
        <v>19</v>
      </c>
      <c r="V1283" s="26" t="str">
        <f>VLOOKUP(P1283,'Customer List'!B:C,2,)</f>
        <v>Banglore</v>
      </c>
      <c r="W1283" s="62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9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60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61" t="s">
        <v>610</v>
      </c>
      <c r="U1284" s="26" t="s">
        <v>19</v>
      </c>
      <c r="V1284" s="26" t="str">
        <f>VLOOKUP(P1284,'Customer List'!B:C,2,)</f>
        <v>Delhi</v>
      </c>
      <c r="W1284" s="62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9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60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61"/>
      <c r="U1285" s="26" t="s">
        <v>19</v>
      </c>
      <c r="V1285" s="26" t="str">
        <f>VLOOKUP(P1285,'Customer List'!B:C,2,)</f>
        <v>Mumbai</v>
      </c>
      <c r="W1285" s="62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9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60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61"/>
      <c r="U1286" s="26" t="s">
        <v>19</v>
      </c>
      <c r="V1286" s="26" t="str">
        <f>VLOOKUP(P1286,'Customer List'!B:C,2,)</f>
        <v>Gujrat</v>
      </c>
      <c r="W1286" s="62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9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60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61"/>
      <c r="U1287" s="26" t="s">
        <v>19</v>
      </c>
      <c r="V1287" s="26" t="str">
        <f>VLOOKUP(P1287,'Customer List'!B:C,2,)</f>
        <v>Gurugram</v>
      </c>
      <c r="W1287" s="62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9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60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61"/>
      <c r="U1288" s="26" t="s">
        <v>19</v>
      </c>
      <c r="V1288" s="26" t="str">
        <f>VLOOKUP(P1288,'Customer List'!B:C,2,)</f>
        <v>Banglore</v>
      </c>
      <c r="W1288" s="62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9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60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61"/>
      <c r="U1289" s="26" t="s">
        <v>19</v>
      </c>
      <c r="V1289" s="26" t="str">
        <f>VLOOKUP(P1289,'Customer List'!B:C,2,)</f>
        <v>Mumbai</v>
      </c>
      <c r="W1289" s="62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9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60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61"/>
      <c r="U1290" s="26" t="s">
        <v>19</v>
      </c>
      <c r="V1290" s="26" t="str">
        <f>VLOOKUP(P1290,'Customer List'!B:C,2,)</f>
        <v>Hyderabad</v>
      </c>
      <c r="W1290" s="62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9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60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61"/>
      <c r="U1291" s="26" t="s">
        <v>19</v>
      </c>
      <c r="V1291" s="26" t="str">
        <f>VLOOKUP(P1291,'Customer List'!B:C,2,)</f>
        <v>Gujrat</v>
      </c>
      <c r="W1291" s="62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9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60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61"/>
      <c r="U1292" s="26" t="s">
        <v>19</v>
      </c>
      <c r="V1292" s="26" t="str">
        <f>VLOOKUP(P1292,'Customer List'!B:C,2,)</f>
        <v>Mumbai</v>
      </c>
      <c r="W1292" s="62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9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60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61"/>
      <c r="U1293" s="26" t="s">
        <v>19</v>
      </c>
      <c r="V1293" s="26" t="str">
        <f>VLOOKUP(P1293,'Customer List'!B:C,2,)</f>
        <v>Banglore</v>
      </c>
      <c r="W1293" s="62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9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60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61"/>
      <c r="U1294" s="26" t="s">
        <v>19</v>
      </c>
      <c r="V1294" s="26" t="str">
        <f>VLOOKUP(P1294,'Customer List'!B:C,2,)</f>
        <v>Gujrat</v>
      </c>
      <c r="W1294" s="62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9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60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61" t="s">
        <v>2456</v>
      </c>
      <c r="U1295" s="26" t="s">
        <v>19</v>
      </c>
      <c r="V1295" s="26" t="str">
        <f>VLOOKUP(P1295,'Customer List'!B:C,2,)</f>
        <v>Pune</v>
      </c>
      <c r="W1295" s="63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9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60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61"/>
      <c r="U1296" s="26" t="s">
        <v>19</v>
      </c>
      <c r="V1296" s="26" t="str">
        <f>VLOOKUP(P1296,'Customer List'!B:C,2,)</f>
        <v>Mumbai</v>
      </c>
      <c r="W1296" s="62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9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60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61"/>
      <c r="U1297" s="26" t="s">
        <v>19</v>
      </c>
      <c r="V1297" s="26" t="str">
        <f>VLOOKUP(P1297,'Customer List'!B:C,2,)</f>
        <v>Tamilnadu</v>
      </c>
      <c r="W1297" s="62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9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60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61"/>
      <c r="U1298" s="26" t="s">
        <v>19</v>
      </c>
      <c r="V1298" s="26" t="str">
        <f>VLOOKUP(P1298,'Customer List'!B:C,2,)</f>
        <v>Tamilnadu</v>
      </c>
      <c r="W1298" s="62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9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60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61"/>
      <c r="U1299" s="26" t="s">
        <v>19</v>
      </c>
      <c r="V1299" s="26" t="str">
        <f>VLOOKUP(P1299,'Customer List'!B:C,2,)</f>
        <v>Gujrat</v>
      </c>
      <c r="W1299" s="62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9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60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61"/>
      <c r="U1300" s="26" t="s">
        <v>19</v>
      </c>
      <c r="V1300" s="26" t="str">
        <f>VLOOKUP(P1300,'Customer List'!B:C,2,)</f>
        <v>Banglore</v>
      </c>
      <c r="W1300" s="62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9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60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61"/>
      <c r="U1301" s="26" t="s">
        <v>19</v>
      </c>
      <c r="V1301" s="26" t="str">
        <f>VLOOKUP(P1301,'Customer List'!B:C,2,)</f>
        <v>Tamilnadu</v>
      </c>
      <c r="W1301" s="62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9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60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61"/>
      <c r="U1302" s="26" t="s">
        <v>19</v>
      </c>
      <c r="V1302" s="26" t="str">
        <f>VLOOKUP(P1302,'Customer List'!B:C,2,)</f>
        <v>Delhi</v>
      </c>
      <c r="W1302" s="62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9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60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61"/>
      <c r="U1303" s="26" t="s">
        <v>19</v>
      </c>
      <c r="V1303" s="26" t="str">
        <f>VLOOKUP(P1303,'Customer List'!B:C,2,)</f>
        <v>Banglore</v>
      </c>
      <c r="W1303" s="62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9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60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61"/>
      <c r="U1304" s="26" t="s">
        <v>19</v>
      </c>
      <c r="V1304" s="26" t="str">
        <f>VLOOKUP(P1304,'Customer List'!B:C,2,)</f>
        <v>Banglore</v>
      </c>
      <c r="W1304" s="62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9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60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61"/>
      <c r="U1305" s="26" t="s">
        <v>19</v>
      </c>
      <c r="V1305" s="26" t="str">
        <f>VLOOKUP(P1305,'Customer List'!B:C,2,)</f>
        <v>Banglore</v>
      </c>
      <c r="W1305" s="62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9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60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61"/>
      <c r="U1306" s="26" t="s">
        <v>19</v>
      </c>
      <c r="V1306" s="26" t="str">
        <f>VLOOKUP(P1306,'Customer List'!B:C,2,)</f>
        <v>Lucknow</v>
      </c>
      <c r="W1306" s="62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9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60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61"/>
      <c r="U1307" s="26" t="s">
        <v>19</v>
      </c>
      <c r="V1307" s="26" t="str">
        <f>VLOOKUP(P1307,'Customer List'!B:C,2,)</f>
        <v>Hyderabad</v>
      </c>
      <c r="W1307" s="62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9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60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61"/>
      <c r="U1308" s="26" t="s">
        <v>19</v>
      </c>
      <c r="V1308" s="26" t="str">
        <f>VLOOKUP(P1308,'Customer List'!B:C,2,)</f>
        <v>Banglore</v>
      </c>
      <c r="W1308" s="62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9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60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61"/>
      <c r="U1309" s="26" t="s">
        <v>19</v>
      </c>
      <c r="V1309" s="26" t="str">
        <f>VLOOKUP(P1309,'Customer List'!B:C,2,)</f>
        <v>Banglore</v>
      </c>
      <c r="W1309" s="62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9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60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61"/>
      <c r="U1310" s="26" t="s">
        <v>19</v>
      </c>
      <c r="V1310" s="26" t="str">
        <f>VLOOKUP(P1310,'Customer List'!B:C,2,)</f>
        <v>Banglore</v>
      </c>
      <c r="W1310" s="62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9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60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61"/>
      <c r="U1311" s="26" t="s">
        <v>19</v>
      </c>
      <c r="V1311" s="26" t="str">
        <f>VLOOKUP(P1311,'Customer List'!B:C,2,)</f>
        <v>Banglore</v>
      </c>
      <c r="W1311" s="62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9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60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61"/>
      <c r="U1312" s="26" t="s">
        <v>19</v>
      </c>
      <c r="V1312" s="26" t="str">
        <f>VLOOKUP(P1312,'Customer List'!B:C,2,)</f>
        <v>Banglore</v>
      </c>
      <c r="W1312" s="62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9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60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61"/>
      <c r="U1313" s="26" t="s">
        <v>19</v>
      </c>
      <c r="V1313" s="26" t="str">
        <f>VLOOKUP(P1313,'Customer List'!B:C,2,)</f>
        <v>Mumbai</v>
      </c>
      <c r="W1313" s="62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9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60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61"/>
      <c r="U1314" s="26" t="s">
        <v>19</v>
      </c>
      <c r="V1314" s="26" t="str">
        <f>VLOOKUP(P1314,'Customer List'!B:C,2,)</f>
        <v>Banglore</v>
      </c>
      <c r="W1314" s="62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9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60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61"/>
      <c r="U1315" s="26" t="s">
        <v>19</v>
      </c>
      <c r="V1315" s="26" t="str">
        <f>VLOOKUP(P1315,'Customer List'!B:C,2,)</f>
        <v>Mumbai</v>
      </c>
      <c r="W1315" s="62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9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60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61"/>
      <c r="U1316" s="26" t="s">
        <v>19</v>
      </c>
      <c r="V1316" s="26" t="str">
        <f>VLOOKUP(P1316,'Customer List'!B:C,2,)</f>
        <v>Mumbai</v>
      </c>
      <c r="W1316" s="62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9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60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61"/>
      <c r="U1317" s="26" t="s">
        <v>19</v>
      </c>
      <c r="V1317" s="26" t="str">
        <f>VLOOKUP(P1317,'Customer List'!B:C,2,)</f>
        <v>Mumbai</v>
      </c>
      <c r="W1317" s="62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9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60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61"/>
      <c r="U1318" s="26" t="s">
        <v>19</v>
      </c>
      <c r="V1318" s="26" t="str">
        <f>VLOOKUP(P1318,'Customer List'!B:C,2,)</f>
        <v>Banglore</v>
      </c>
      <c r="W1318" s="62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9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60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61"/>
      <c r="U1319" s="26" t="s">
        <v>19</v>
      </c>
      <c r="V1319" s="26" t="str">
        <f>VLOOKUP(P1319,'Customer List'!B:C,2,)</f>
        <v>Banglore</v>
      </c>
      <c r="W1319" s="62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9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60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61"/>
      <c r="U1320" s="26" t="s">
        <v>19</v>
      </c>
      <c r="V1320" s="26" t="str">
        <f>VLOOKUP(P1320,'Customer List'!B:C,2,)</f>
        <v>Banglore</v>
      </c>
      <c r="W1320" s="62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9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60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61"/>
      <c r="U1321" s="26" t="s">
        <v>19</v>
      </c>
      <c r="V1321" s="26" t="str">
        <f>VLOOKUP(P1321,'Customer List'!B:C,2,)</f>
        <v>Banglore</v>
      </c>
      <c r="W1321" s="62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9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60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61"/>
      <c r="U1322" s="26" t="s">
        <v>19</v>
      </c>
      <c r="V1322" s="26" t="str">
        <f>VLOOKUP(P1322,'Customer List'!B:C,2,)</f>
        <v>Mumbai</v>
      </c>
      <c r="W1322" s="62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9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60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61"/>
      <c r="U1323" s="26" t="s">
        <v>19</v>
      </c>
      <c r="V1323" s="26" t="str">
        <f>VLOOKUP(P1323,'Customer List'!B:C,2,)</f>
        <v>Delhi</v>
      </c>
      <c r="W1323" s="62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9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60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61"/>
      <c r="U1324" s="26" t="s">
        <v>19</v>
      </c>
      <c r="V1324" s="26" t="str">
        <f>VLOOKUP(P1324,'Customer List'!B:C,2,)</f>
        <v>Mumbai</v>
      </c>
      <c r="W1324" s="62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9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60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61"/>
      <c r="U1325" s="26" t="s">
        <v>19</v>
      </c>
      <c r="V1325" s="26" t="str">
        <f>VLOOKUP(P1325,'Customer List'!B:C,2,)</f>
        <v>Mumbai</v>
      </c>
      <c r="W1325" s="62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9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60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61"/>
      <c r="U1326" s="26" t="s">
        <v>19</v>
      </c>
      <c r="V1326" s="26" t="str">
        <f>VLOOKUP(P1326,'Customer List'!B:C,2,)</f>
        <v>Mumbai</v>
      </c>
      <c r="W1326" s="62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9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60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61"/>
      <c r="U1327" s="26" t="s">
        <v>19</v>
      </c>
      <c r="V1327" s="26" t="str">
        <f>VLOOKUP(P1327,'Customer List'!B:C,2,)</f>
        <v>Mumbai</v>
      </c>
      <c r="W1327" s="62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9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60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61"/>
      <c r="U1328" s="26" t="s">
        <v>19</v>
      </c>
      <c r="V1328" s="26" t="str">
        <f>VLOOKUP(P1328,'Customer List'!B:C,2,)</f>
        <v>Mumbai</v>
      </c>
      <c r="W1328" s="62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9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60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61"/>
      <c r="U1329" s="26" t="s">
        <v>19</v>
      </c>
      <c r="V1329" s="26" t="str">
        <f>VLOOKUP(P1329,'Customer List'!B:C,2,)</f>
        <v>Mumbai</v>
      </c>
      <c r="W1329" s="62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9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60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61"/>
      <c r="U1330" s="26" t="s">
        <v>19</v>
      </c>
      <c r="V1330" s="26" t="str">
        <f>VLOOKUP(P1330,'Customer List'!B:C,2,)</f>
        <v>Banglore</v>
      </c>
      <c r="W1330" s="62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9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60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61"/>
      <c r="U1331" s="26" t="s">
        <v>19</v>
      </c>
      <c r="V1331" s="26" t="str">
        <f>VLOOKUP(P1331,'Customer List'!B:C,2,)</f>
        <v>Mumbai</v>
      </c>
      <c r="W1331" s="62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9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60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61"/>
      <c r="U1332" s="26" t="s">
        <v>19</v>
      </c>
      <c r="V1332" s="26" t="str">
        <f>VLOOKUP(P1332,'Customer List'!B:C,2,)</f>
        <v>Kerala</v>
      </c>
      <c r="W1332" s="62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9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60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61"/>
      <c r="U1333" s="26" t="s">
        <v>19</v>
      </c>
      <c r="V1333" s="26" t="str">
        <f>VLOOKUP(P1333,'Customer List'!B:C,2,)</f>
        <v>Mumbai</v>
      </c>
      <c r="W1333" s="62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9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60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61" t="s">
        <v>2231</v>
      </c>
      <c r="U1334" s="26" t="s">
        <v>19</v>
      </c>
      <c r="V1334" s="26" t="str">
        <f>VLOOKUP(P1334,'Customer List'!B:C,2,)</f>
        <v>Faridabad</v>
      </c>
      <c r="W1334" s="62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9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60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61"/>
      <c r="U1335" s="26" t="s">
        <v>19</v>
      </c>
      <c r="V1335" s="26" t="str">
        <f>VLOOKUP(P1335,'Customer List'!B:C,2,)</f>
        <v>Mumbai</v>
      </c>
      <c r="W1335" s="62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9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60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61" t="s">
        <v>2231</v>
      </c>
      <c r="U1336" s="26" t="s">
        <v>19</v>
      </c>
      <c r="V1336" s="26" t="str">
        <f>VLOOKUP(P1336,'Customer List'!B:C,2,)</f>
        <v>Faridabad</v>
      </c>
      <c r="W1336" s="62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9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60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61"/>
      <c r="U1337" s="26" t="s">
        <v>19</v>
      </c>
      <c r="V1337" s="26" t="str">
        <f>VLOOKUP(P1337,'Customer List'!B:C,2,)</f>
        <v>Gujrat</v>
      </c>
      <c r="W1337" s="62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9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60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61"/>
      <c r="U1338" s="26" t="s">
        <v>19</v>
      </c>
      <c r="V1338" s="26" t="str">
        <f>VLOOKUP(P1338,'Customer List'!B:C,2,)</f>
        <v>Mumbai</v>
      </c>
      <c r="W1338" s="62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9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60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61"/>
      <c r="U1339" s="26" t="s">
        <v>19</v>
      </c>
      <c r="V1339" s="26" t="str">
        <f>VLOOKUP(P1339,'Customer List'!B:C,2,)</f>
        <v>Mumbai</v>
      </c>
      <c r="W1339" s="62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9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60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61"/>
      <c r="U1340" s="26" t="s">
        <v>19</v>
      </c>
      <c r="V1340" s="26" t="str">
        <f>VLOOKUP(P1340,'Customer List'!B:C,2,)</f>
        <v>Mumbai</v>
      </c>
      <c r="W1340" s="62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9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60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61"/>
      <c r="U1341" s="26" t="s">
        <v>19</v>
      </c>
      <c r="V1341" s="26" t="str">
        <f>VLOOKUP(P1341,'Customer List'!B:C,2,)</f>
        <v>Pune</v>
      </c>
      <c r="W1341" s="62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9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60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61"/>
      <c r="U1342" s="26" t="s">
        <v>19</v>
      </c>
      <c r="V1342" s="26" t="str">
        <f>VLOOKUP(P1342,'Customer List'!B:C,2,)</f>
        <v>Mumbai</v>
      </c>
      <c r="W1342" s="62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9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60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61"/>
      <c r="U1343" s="26" t="s">
        <v>19</v>
      </c>
      <c r="V1343" s="26" t="str">
        <f>VLOOKUP(P1343,'Customer List'!B:C,2,)</f>
        <v>Hyderabad</v>
      </c>
      <c r="W1343" s="62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9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60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61" t="s">
        <v>2231</v>
      </c>
      <c r="U1344" s="26" t="s">
        <v>19</v>
      </c>
      <c r="V1344" s="26" t="str">
        <f>VLOOKUP(P1344,'Customer List'!B:C,2,)</f>
        <v>Faridabad</v>
      </c>
      <c r="W1344" s="62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9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60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61"/>
      <c r="U1345" s="26" t="s">
        <v>19</v>
      </c>
      <c r="V1345" s="26" t="str">
        <f>VLOOKUP(P1345,'Customer List'!B:C,2,)</f>
        <v>Banglore</v>
      </c>
      <c r="W1345" s="62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9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60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61"/>
      <c r="U1346" s="26" t="s">
        <v>19</v>
      </c>
      <c r="V1346" s="26" t="str">
        <f>VLOOKUP(P1346,'Customer List'!B:C,2,)</f>
        <v>Mumbai</v>
      </c>
      <c r="W1346" s="62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9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60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61"/>
      <c r="U1347" s="26" t="s">
        <v>19</v>
      </c>
      <c r="V1347" s="26" t="str">
        <f>VLOOKUP(P1347,'Customer List'!B:C,2,)</f>
        <v>Hyderabad</v>
      </c>
      <c r="W1347" s="62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9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60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61"/>
      <c r="U1348" s="26" t="s">
        <v>19</v>
      </c>
      <c r="V1348" s="26" t="str">
        <f>VLOOKUP(P1348,'Customer List'!B:C,2,)</f>
        <v>Hyderabad</v>
      </c>
      <c r="W1348" s="62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9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60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61"/>
      <c r="U1349" s="26" t="s">
        <v>19</v>
      </c>
      <c r="V1349" s="26" t="str">
        <f>VLOOKUP(P1349,'Customer List'!B:C,2,)</f>
        <v>Hyderabad</v>
      </c>
      <c r="W1349" s="62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9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60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61"/>
      <c r="U1350" s="26" t="s">
        <v>19</v>
      </c>
      <c r="V1350" s="26" t="str">
        <f>VLOOKUP(P1350,'Customer List'!B:C,2,)</f>
        <v>Mumbai</v>
      </c>
      <c r="W1350" s="62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9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60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61"/>
      <c r="U1351" s="26" t="s">
        <v>19</v>
      </c>
      <c r="V1351" s="26" t="str">
        <f>VLOOKUP(P1351,'Customer List'!B:C,2,)</f>
        <v>Mumbai</v>
      </c>
      <c r="W1351" s="62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9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60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61"/>
      <c r="U1352" s="26" t="s">
        <v>19</v>
      </c>
      <c r="V1352" s="26" t="str">
        <f>VLOOKUP(P1352,'Customer List'!B:C,2,)</f>
        <v>Banglore</v>
      </c>
      <c r="W1352" s="62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9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60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61"/>
      <c r="U1353" s="26" t="s">
        <v>19</v>
      </c>
      <c r="V1353" s="26" t="str">
        <f>VLOOKUP(P1353,'Customer List'!B:C,2,)</f>
        <v>Lucknow</v>
      </c>
      <c r="W1353" s="62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9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60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61"/>
      <c r="U1354" s="26" t="s">
        <v>19</v>
      </c>
      <c r="V1354" s="26" t="str">
        <f>VLOOKUP(P1354,'Customer List'!B:C,2,)</f>
        <v>Banglore</v>
      </c>
      <c r="W1354" s="62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9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60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61"/>
      <c r="U1355" s="26" t="s">
        <v>19</v>
      </c>
      <c r="V1355" s="26" t="str">
        <f>VLOOKUP(P1355,'Customer List'!B:C,2,)</f>
        <v>Banglore</v>
      </c>
      <c r="W1355" s="62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9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60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61"/>
      <c r="U1356" s="26" t="s">
        <v>19</v>
      </c>
      <c r="V1356" s="26" t="str">
        <f>VLOOKUP(P1356,'Customer List'!B:C,2,)</f>
        <v>Banglore</v>
      </c>
      <c r="W1356" s="62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9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60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61"/>
      <c r="U1357" s="26" t="s">
        <v>19</v>
      </c>
      <c r="V1357" s="26" t="str">
        <f>VLOOKUP(P1357,'Customer List'!B:C,2,)</f>
        <v>Banglore</v>
      </c>
      <c r="W1357" s="62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9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60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61"/>
      <c r="U1358" s="26" t="s">
        <v>19</v>
      </c>
      <c r="V1358" s="26" t="str">
        <f>VLOOKUP(P1358,'Customer List'!B:C,2,)</f>
        <v>Banglore</v>
      </c>
      <c r="W1358" s="62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9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60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61" t="s">
        <v>1949</v>
      </c>
      <c r="U1359" s="26" t="s">
        <v>19</v>
      </c>
      <c r="V1359" s="26" t="str">
        <f>VLOOKUP(P1359,'Customer List'!B:C,2,)</f>
        <v>Banglore</v>
      </c>
      <c r="W1359" s="62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9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60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61" t="s">
        <v>1949</v>
      </c>
      <c r="U1360" s="26" t="s">
        <v>19</v>
      </c>
      <c r="V1360" s="26" t="str">
        <f>VLOOKUP(P1360,'Customer List'!B:C,2,)</f>
        <v>Banglore</v>
      </c>
      <c r="W1360" s="62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9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60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61"/>
      <c r="U1361" s="26" t="s">
        <v>19</v>
      </c>
      <c r="V1361" s="26" t="str">
        <f>VLOOKUP(P1361,'Customer List'!B:C,2,)</f>
        <v>Banglore</v>
      </c>
      <c r="W1361" s="62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9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60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61" t="s">
        <v>2231</v>
      </c>
      <c r="U1362" s="26" t="s">
        <v>19</v>
      </c>
      <c r="V1362" s="26" t="str">
        <f>VLOOKUP(P1362,'Customer List'!B:C,2,)</f>
        <v>Faridabad</v>
      </c>
      <c r="W1362" s="62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9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60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61"/>
      <c r="U1363" s="26" t="s">
        <v>19</v>
      </c>
      <c r="V1363" s="26" t="str">
        <f>VLOOKUP(P1363,'Customer List'!B:C,2,)</f>
        <v>Lucknow</v>
      </c>
      <c r="W1363" s="62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9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60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61"/>
      <c r="U1364" s="26" t="s">
        <v>19</v>
      </c>
      <c r="V1364" s="26" t="str">
        <f>VLOOKUP(P1364,'Customer List'!B:C,2,)</f>
        <v>Mumbai</v>
      </c>
      <c r="W1364" s="62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9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60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61" t="s">
        <v>610</v>
      </c>
      <c r="U1365" s="26" t="s">
        <v>19</v>
      </c>
      <c r="V1365" s="26" t="str">
        <f>VLOOKUP(P1365,'Customer List'!B:C,2,)</f>
        <v>Kolkata</v>
      </c>
      <c r="W1365" s="62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9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60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61"/>
      <c r="U1366" s="26" t="s">
        <v>19</v>
      </c>
      <c r="V1366" s="26" t="str">
        <f>VLOOKUP(P1366,'Customer List'!B:C,2,)</f>
        <v>Gujrat</v>
      </c>
      <c r="W1366" s="62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9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60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61"/>
      <c r="U1367" s="26" t="s">
        <v>19</v>
      </c>
      <c r="V1367" s="26" t="str">
        <f>VLOOKUP(P1367,'Customer List'!B:C,2,)</f>
        <v>Lucknow</v>
      </c>
      <c r="W1367" s="62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9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60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61"/>
      <c r="U1368" s="26" t="s">
        <v>19</v>
      </c>
      <c r="V1368" s="26" t="str">
        <f>VLOOKUP(P1368,'Customer List'!B:C,2,)</f>
        <v>Banglore</v>
      </c>
      <c r="W1368" s="62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9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60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61"/>
      <c r="U1369" s="26" t="s">
        <v>19</v>
      </c>
      <c r="V1369" s="26" t="str">
        <f>VLOOKUP(P1369,'Customer List'!B:C,2,)</f>
        <v>Delhi</v>
      </c>
      <c r="W1369" s="62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9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60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61"/>
      <c r="U1370" s="26" t="s">
        <v>19</v>
      </c>
      <c r="V1370" s="26" t="str">
        <f>VLOOKUP(P1370,'Customer List'!B:C,2,)</f>
        <v>Delhi</v>
      </c>
      <c r="W1370" s="62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9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60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61"/>
      <c r="U1371" s="26" t="s">
        <v>19</v>
      </c>
      <c r="V1371" s="26" t="str">
        <f>VLOOKUP(P1371,'Customer List'!B:C,2,)</f>
        <v>Delhi</v>
      </c>
      <c r="W1371" s="62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9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60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61"/>
      <c r="U1372" s="26" t="s">
        <v>19</v>
      </c>
      <c r="V1372" s="26" t="str">
        <f>VLOOKUP(P1372,'Customer List'!B:C,2,)</f>
        <v>Delhi</v>
      </c>
      <c r="W1372" s="62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9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60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61"/>
      <c r="U1373" s="26" t="s">
        <v>19</v>
      </c>
      <c r="V1373" s="26" t="str">
        <f>VLOOKUP(P1373,'Customer List'!B:C,2,)</f>
        <v>Delhi</v>
      </c>
      <c r="W1373" s="62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9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60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61"/>
      <c r="U1374" s="26" t="s">
        <v>19</v>
      </c>
      <c r="V1374" s="26" t="str">
        <f>VLOOKUP(P1374,'Customer List'!B:C,2,)</f>
        <v>Delhi</v>
      </c>
      <c r="W1374" s="62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9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60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61"/>
      <c r="U1375" s="26" t="s">
        <v>19</v>
      </c>
      <c r="V1375" s="26" t="str">
        <f>VLOOKUP(P1375,'Customer List'!B:C,2,)</f>
        <v>Delhi</v>
      </c>
      <c r="W1375" s="62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9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60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61"/>
      <c r="U1376" s="26" t="s">
        <v>19</v>
      </c>
      <c r="V1376" s="26" t="str">
        <f>VLOOKUP(P1376,'Customer List'!B:C,2,)</f>
        <v>Delhi</v>
      </c>
      <c r="W1376" s="62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9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60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61"/>
      <c r="U1377" s="26" t="s">
        <v>19</v>
      </c>
      <c r="V1377" s="26" t="str">
        <f>VLOOKUP(P1377,'Customer List'!B:C,2,)</f>
        <v>Delhi</v>
      </c>
      <c r="W1377" s="62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9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60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61"/>
      <c r="U1378" s="26" t="s">
        <v>19</v>
      </c>
      <c r="V1378" s="26" t="str">
        <f>VLOOKUP(P1378,'Customer List'!B:C,2,)</f>
        <v>Delhi</v>
      </c>
      <c r="W1378" s="62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9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60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61"/>
      <c r="U1379" s="26" t="s">
        <v>19</v>
      </c>
      <c r="V1379" s="26" t="str">
        <f>VLOOKUP(P1379,'Customer List'!B:C,2,)</f>
        <v>Hyderabad</v>
      </c>
      <c r="W1379" s="62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9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60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61"/>
      <c r="U1380" s="26" t="s">
        <v>19</v>
      </c>
      <c r="V1380" s="26" t="str">
        <f>VLOOKUP(P1380,'Customer List'!B:C,2,)</f>
        <v>Delhi</v>
      </c>
      <c r="W1380" s="62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9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60"/>
      <c r="P1381" s="26" t="s">
        <v>1149</v>
      </c>
      <c r="Q1381" s="26"/>
      <c r="R1381" s="26"/>
      <c r="S1381" s="3">
        <v>4</v>
      </c>
      <c r="T1381" s="61"/>
      <c r="U1381" s="26" t="s">
        <v>19</v>
      </c>
      <c r="V1381" s="26" t="str">
        <f>VLOOKUP(P1381,'Customer List'!B:C,2,)</f>
        <v>STOCK</v>
      </c>
      <c r="W1381" s="62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9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60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61" t="s">
        <v>649</v>
      </c>
      <c r="U1382" s="26" t="s">
        <v>521</v>
      </c>
      <c r="V1382" s="26" t="str">
        <f>VLOOKUP(P1382,'Customer List'!B:C,2,)</f>
        <v>Delhi</v>
      </c>
      <c r="W1382" s="62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9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60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61"/>
      <c r="U1383" s="26" t="s">
        <v>521</v>
      </c>
      <c r="V1383" s="26" t="str">
        <f>VLOOKUP(P1383,'Customer List'!B:C,2,)</f>
        <v>Delhi</v>
      </c>
      <c r="W1383" s="62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9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60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61"/>
      <c r="U1384" s="26" t="s">
        <v>521</v>
      </c>
      <c r="V1384" s="26" t="str">
        <f>VLOOKUP(P1384,'Customer List'!B:C,2,)</f>
        <v>Faridabad</v>
      </c>
      <c r="W1384" s="62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9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60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61"/>
      <c r="U1385" s="26" t="s">
        <v>521</v>
      </c>
      <c r="V1385" s="26" t="str">
        <f>VLOOKUP(P1385,'Customer List'!B:C,2,)</f>
        <v>Faridabad</v>
      </c>
      <c r="W1385" s="62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9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60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61"/>
      <c r="U1386" s="26" t="s">
        <v>521</v>
      </c>
      <c r="V1386" s="26" t="str">
        <f>VLOOKUP(P1386,'Customer List'!B:C,2,)</f>
        <v>Faridabad</v>
      </c>
      <c r="W1386" s="62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9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60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61"/>
      <c r="U1387" s="26" t="s">
        <v>521</v>
      </c>
      <c r="V1387" s="26" t="str">
        <f>VLOOKUP(P1387,'Customer List'!B:C,2,)</f>
        <v>Faridabad</v>
      </c>
      <c r="W1387" s="62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9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60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61"/>
      <c r="U1388" s="26" t="s">
        <v>521</v>
      </c>
      <c r="V1388" s="26" t="str">
        <f>VLOOKUP(P1388,'Customer List'!B:C,2,)</f>
        <v>Faridabad</v>
      </c>
      <c r="W1388" s="62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9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60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61"/>
      <c r="U1389" s="26" t="s">
        <v>521</v>
      </c>
      <c r="V1389" s="26" t="str">
        <f>VLOOKUP(P1389,'Customer List'!B:C,2,)</f>
        <v>Faridabad</v>
      </c>
      <c r="W1389" s="62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9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60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61"/>
      <c r="U1390" s="26" t="s">
        <v>521</v>
      </c>
      <c r="V1390" s="26" t="str">
        <f>VLOOKUP(P1390,'Customer List'!B:C,2,)</f>
        <v>Bhuvneshwar</v>
      </c>
      <c r="W1390" s="62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9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60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61"/>
      <c r="U1391" s="26" t="s">
        <v>521</v>
      </c>
      <c r="V1391" s="26" t="str">
        <f>VLOOKUP(P1391,'Customer List'!B:C,2,)</f>
        <v>Bhuvneshwar</v>
      </c>
      <c r="W1391" s="62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9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60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61"/>
      <c r="U1392" s="26" t="s">
        <v>521</v>
      </c>
      <c r="V1392" s="26" t="str">
        <f>VLOOKUP(P1392,'Customer List'!B:C,2,)</f>
        <v>Bhuvneshwar</v>
      </c>
      <c r="W1392" s="62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9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60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61"/>
      <c r="U1393" s="26" t="s">
        <v>521</v>
      </c>
      <c r="V1393" s="26" t="str">
        <f>VLOOKUP(P1393,'Customer List'!B:C,2,)</f>
        <v>Bhuvneshwar</v>
      </c>
      <c r="W1393" s="62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9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60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61"/>
      <c r="U1394" s="26" t="s">
        <v>521</v>
      </c>
      <c r="V1394" s="26" t="str">
        <f>VLOOKUP(P1394,'Customer List'!B:C,2,)</f>
        <v>Bhuvneshwar</v>
      </c>
      <c r="W1394" s="62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9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60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61"/>
      <c r="U1395" s="26" t="s">
        <v>521</v>
      </c>
      <c r="V1395" s="26" t="str">
        <f>VLOOKUP(P1395,'Customer List'!B:C,2,)</f>
        <v>Bhuvneshwar</v>
      </c>
      <c r="W1395" s="62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9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60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61"/>
      <c r="U1396" s="26" t="s">
        <v>521</v>
      </c>
      <c r="V1396" s="26" t="str">
        <f>VLOOKUP(P1396,'Customer List'!B:C,2,)</f>
        <v>Bhuvneshwar</v>
      </c>
      <c r="W1396" s="62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9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60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61"/>
      <c r="U1397" s="26" t="s">
        <v>521</v>
      </c>
      <c r="V1397" s="26" t="str">
        <f>VLOOKUP(P1397,'Customer List'!B:C,2,)</f>
        <v>Bhuvneshwar</v>
      </c>
      <c r="W1397" s="62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9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60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61"/>
      <c r="U1398" s="26" t="s">
        <v>521</v>
      </c>
      <c r="V1398" s="26" t="str">
        <f>VLOOKUP(P1398,'Customer List'!B:C,2,)</f>
        <v>Bhuvneshwar</v>
      </c>
      <c r="W1398" s="62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9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60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61"/>
      <c r="U1399" s="26" t="s">
        <v>521</v>
      </c>
      <c r="V1399" s="26" t="str">
        <f>VLOOKUP(P1399,'Customer List'!B:C,2,)</f>
        <v>Bhuvneshwar</v>
      </c>
      <c r="W1399" s="62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9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60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61" t="s">
        <v>2021</v>
      </c>
      <c r="U1400" s="26" t="s">
        <v>521</v>
      </c>
      <c r="V1400" s="26" t="str">
        <f>VLOOKUP(P1400,'Customer List'!B:C,2,)</f>
        <v>Mumbai</v>
      </c>
      <c r="W1400" s="62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9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60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61" t="s">
        <v>2021</v>
      </c>
      <c r="U1401" s="26" t="s">
        <v>521</v>
      </c>
      <c r="V1401" s="26" t="str">
        <f>VLOOKUP(P1401,'Customer List'!B:C,2,)</f>
        <v>Mumbai</v>
      </c>
      <c r="W1401" s="62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9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60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61"/>
      <c r="U1402" s="26" t="s">
        <v>321</v>
      </c>
      <c r="V1402" s="26" t="str">
        <f>VLOOKUP(P1402,'Customer List'!B:C,2,)</f>
        <v>Kolkata</v>
      </c>
      <c r="W1402" s="62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9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60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61"/>
      <c r="U1403" s="26" t="s">
        <v>321</v>
      </c>
      <c r="V1403" s="26" t="str">
        <f>VLOOKUP(P1403,'Customer List'!B:C,2,)</f>
        <v>Kalyani</v>
      </c>
      <c r="W1403" s="62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9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60">
        <v>124110</v>
      </c>
      <c r="P1404" s="26" t="s">
        <v>622</v>
      </c>
      <c r="Q1404" s="26">
        <v>58153552645</v>
      </c>
      <c r="R1404" s="26" t="s">
        <v>41</v>
      </c>
      <c r="S1404" s="3">
        <v>-20</v>
      </c>
      <c r="T1404" s="61"/>
      <c r="U1404" s="26" t="s">
        <v>321</v>
      </c>
      <c r="V1404" s="26" t="str">
        <f>VLOOKUP(P1404,'Customer List'!B:C,2,)</f>
        <v>Hyderabad</v>
      </c>
      <c r="W1404" s="62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9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60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61"/>
      <c r="U1405" s="26" t="s">
        <v>321</v>
      </c>
      <c r="V1405" s="26" t="str">
        <f>VLOOKUP(P1405,'Customer List'!B:C,2,)</f>
        <v>Delhi</v>
      </c>
      <c r="W1405" s="62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9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60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61"/>
      <c r="U1406" s="26" t="s">
        <v>321</v>
      </c>
      <c r="V1406" s="26" t="str">
        <f>VLOOKUP(P1406,'Customer List'!B:C,2,)</f>
        <v>Delhi</v>
      </c>
      <c r="W1406" s="62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9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60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61"/>
      <c r="U1407" s="26" t="s">
        <v>321</v>
      </c>
      <c r="V1407" s="26" t="str">
        <f>VLOOKUP(P1407,'Customer List'!B:C,2,)</f>
        <v>Kalyani</v>
      </c>
      <c r="W1407" s="62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9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60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61"/>
      <c r="U1408" s="26" t="s">
        <v>321</v>
      </c>
      <c r="V1408" s="26" t="str">
        <f>VLOOKUP(P1408,'Customer List'!B:C,2,)</f>
        <v>Kolkata</v>
      </c>
      <c r="W1408" s="62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9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60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61"/>
      <c r="U1409" s="26" t="s">
        <v>2536</v>
      </c>
      <c r="V1409" s="26" t="str">
        <f>VLOOKUP(P1409,'Customer List'!B:C,2,)</f>
        <v>Kerala</v>
      </c>
      <c r="W1409" s="62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9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60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61"/>
      <c r="U1410" s="26" t="s">
        <v>2536</v>
      </c>
      <c r="V1410" s="26" t="str">
        <f>VLOOKUP(P1410,'Customer List'!B:C,2,)</f>
        <v>Banglore</v>
      </c>
      <c r="W1410" s="62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9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60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61"/>
      <c r="U1411" s="26" t="s">
        <v>2033</v>
      </c>
      <c r="V1411" s="26" t="str">
        <f>VLOOKUP(P1411,'Customer List'!B:C,2,)</f>
        <v>Gujrat</v>
      </c>
      <c r="W1411" s="62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9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60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61"/>
      <c r="U1412" s="26" t="s">
        <v>2033</v>
      </c>
      <c r="V1412" s="26" t="str">
        <f>VLOOKUP(P1412,'Customer List'!B:C,2,)</f>
        <v>Gujrat</v>
      </c>
      <c r="W1412" s="62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9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60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61"/>
      <c r="U1413" s="26" t="s">
        <v>508</v>
      </c>
      <c r="V1413" s="26" t="str">
        <f>VLOOKUP(P1413,'Customer List'!B:C,2,)</f>
        <v>Faridabad</v>
      </c>
      <c r="W1413" s="62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9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60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61"/>
      <c r="U1414" s="26" t="s">
        <v>508</v>
      </c>
      <c r="V1414" s="26" t="str">
        <f>VLOOKUP(P1414,'Customer List'!B:C,2,)</f>
        <v>Gurugram</v>
      </c>
      <c r="W1414" s="62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9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60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61"/>
      <c r="U1415" s="26" t="s">
        <v>508</v>
      </c>
      <c r="V1415" s="26" t="str">
        <f>VLOOKUP(P1415,'Customer List'!B:C,2,)</f>
        <v>SECUNDERABAD</v>
      </c>
      <c r="W1415" s="62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9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60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61"/>
      <c r="U1416" s="26" t="s">
        <v>508</v>
      </c>
      <c r="V1416" s="26" t="str">
        <f>VLOOKUP(P1416,'Customer List'!B:C,2,)</f>
        <v>Banglore</v>
      </c>
      <c r="W1416" s="62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9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60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61"/>
      <c r="U1417" s="26" t="s">
        <v>508</v>
      </c>
      <c r="V1417" s="26" t="str">
        <f>VLOOKUP(P1417,'Customer List'!B:C,2,)</f>
        <v>Kolkata</v>
      </c>
      <c r="W1417" s="62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9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60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61"/>
      <c r="U1418" s="26" t="s">
        <v>508</v>
      </c>
      <c r="V1418" s="26" t="str">
        <f>VLOOKUP(P1418,'Customer List'!B:C,2,)</f>
        <v>Chennai</v>
      </c>
      <c r="W1418" s="62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9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60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61"/>
      <c r="U1419" s="26" t="s">
        <v>508</v>
      </c>
      <c r="V1419" s="26" t="str">
        <f>VLOOKUP(P1419,'Customer List'!B:C,2,)</f>
        <v>Delhi</v>
      </c>
      <c r="W1419" s="62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9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60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61" t="s">
        <v>2039</v>
      </c>
      <c r="U1420" s="26" t="s">
        <v>2024</v>
      </c>
      <c r="V1420" s="26" t="str">
        <f>VLOOKUP(P1420,'Customer List'!B:C,2,)</f>
        <v>Delhi</v>
      </c>
      <c r="W1420" s="62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9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60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61" t="s">
        <v>649</v>
      </c>
      <c r="U1421" s="26" t="s">
        <v>2024</v>
      </c>
      <c r="V1421" s="26" t="str">
        <f>VLOOKUP(P1421,'Customer List'!B:C,2,)</f>
        <v>Delhi</v>
      </c>
      <c r="W1421" s="62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9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60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61"/>
      <c r="U1422" s="26" t="s">
        <v>612</v>
      </c>
      <c r="V1422" s="26" t="str">
        <f>VLOOKUP(P1422,'Customer List'!B:C,2,)</f>
        <v>Lucknow</v>
      </c>
      <c r="W1422" s="62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9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60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61"/>
      <c r="U1423" s="26" t="s">
        <v>19</v>
      </c>
      <c r="V1423" s="26" t="str">
        <f>VLOOKUP(P1423,'Customer List'!B:C,2,)</f>
        <v>Banglore</v>
      </c>
      <c r="W1423" s="62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9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60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61"/>
      <c r="U1424" s="26" t="s">
        <v>19</v>
      </c>
      <c r="V1424" s="26" t="str">
        <f>VLOOKUP(P1424,'Customer List'!B:C,2,)</f>
        <v>Banglore</v>
      </c>
      <c r="W1424" s="62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9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60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61"/>
      <c r="U1425" s="26" t="s">
        <v>19</v>
      </c>
      <c r="V1425" s="26" t="str">
        <f>VLOOKUP(P1425,'Customer List'!B:C,2,)</f>
        <v>Gujrat</v>
      </c>
      <c r="W1425" s="62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9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60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61"/>
      <c r="U1426" s="26" t="s">
        <v>19</v>
      </c>
      <c r="V1426" s="26" t="str">
        <f>VLOOKUP(P1426,'Customer List'!B:C,2,)</f>
        <v>Banglore</v>
      </c>
      <c r="W1426" s="62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9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60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61"/>
      <c r="U1427" s="26" t="s">
        <v>19</v>
      </c>
      <c r="V1427" s="26" t="str">
        <f>VLOOKUP(P1427,'Customer List'!B:C,2,)</f>
        <v>Gujrat</v>
      </c>
      <c r="W1427" s="62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9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60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61"/>
      <c r="U1428" s="26" t="s">
        <v>19</v>
      </c>
      <c r="V1428" s="26" t="str">
        <f>VLOOKUP(P1428,'Customer List'!B:C,2,)</f>
        <v>Pune</v>
      </c>
      <c r="W1428" s="62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9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60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61"/>
      <c r="U1429" s="26" t="s">
        <v>19</v>
      </c>
      <c r="V1429" s="26" t="str">
        <f>VLOOKUP(P1429,'Customer List'!B:C,2,)</f>
        <v>Banglore</v>
      </c>
      <c r="W1429" s="62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9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60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61"/>
      <c r="U1430" s="26" t="s">
        <v>19</v>
      </c>
      <c r="V1430" s="26" t="str">
        <f>VLOOKUP(P1430,'Customer List'!B:C,2,)</f>
        <v>Mumbai</v>
      </c>
      <c r="W1430" s="62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9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60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61"/>
      <c r="U1431" s="26" t="s">
        <v>19</v>
      </c>
      <c r="V1431" s="26" t="str">
        <f>VLOOKUP(P1431,'Customer List'!B:C,2,)</f>
        <v>Mumbai</v>
      </c>
      <c r="W1431" s="62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9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60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61"/>
      <c r="U1432" s="26" t="s">
        <v>19</v>
      </c>
      <c r="V1432" s="26" t="str">
        <f>VLOOKUP(P1432,'Customer List'!B:C,2,)</f>
        <v>Mumbai</v>
      </c>
      <c r="W1432" s="62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9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60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61"/>
      <c r="U1433" s="26" t="s">
        <v>19</v>
      </c>
      <c r="V1433" s="26" t="str">
        <f>VLOOKUP(P1433,'Customer List'!B:C,2,)</f>
        <v>Mumbai</v>
      </c>
      <c r="W1433" s="62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9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60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61"/>
      <c r="U1434" s="26" t="s">
        <v>19</v>
      </c>
      <c r="V1434" s="26" t="str">
        <f>VLOOKUP(P1434,'Customer List'!B:C,2,)</f>
        <v>Banglore</v>
      </c>
      <c r="W1434" s="62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9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60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61"/>
      <c r="U1435" s="26" t="s">
        <v>19</v>
      </c>
      <c r="V1435" s="26" t="str">
        <f>VLOOKUP(P1435,'Customer List'!B:C,2,)</f>
        <v>Mumbai</v>
      </c>
      <c r="W1435" s="62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9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60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61"/>
      <c r="U1436" s="26" t="s">
        <v>19</v>
      </c>
      <c r="V1436" s="26" t="str">
        <f>VLOOKUP(P1436,'Customer List'!B:C,2,)</f>
        <v>Mumbai</v>
      </c>
      <c r="W1436" s="62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9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60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61"/>
      <c r="U1437" s="26" t="s">
        <v>19</v>
      </c>
      <c r="V1437" s="26" t="str">
        <f>VLOOKUP(P1437,'Customer List'!B:C,2,)</f>
        <v>Delhi</v>
      </c>
      <c r="W1437" s="62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9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60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61"/>
      <c r="U1438" s="26" t="s">
        <v>19</v>
      </c>
      <c r="V1438" s="26" t="str">
        <f>VLOOKUP(P1438,'Customer List'!B:C,2,)</f>
        <v>Mumbai</v>
      </c>
      <c r="W1438" s="62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9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60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61"/>
      <c r="U1439" s="26" t="s">
        <v>19</v>
      </c>
      <c r="V1439" s="26" t="str">
        <f>VLOOKUP(P1439,'Customer List'!B:C,2,)</f>
        <v>Chandigarh</v>
      </c>
      <c r="W1439" s="62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9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60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61"/>
      <c r="U1440" s="26" t="s">
        <v>19</v>
      </c>
      <c r="V1440" s="26" t="str">
        <f>VLOOKUP(P1440,'Customer List'!B:C,2,)</f>
        <v>Chandigarh</v>
      </c>
      <c r="W1440" s="62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9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60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61"/>
      <c r="U1441" s="26" t="s">
        <v>19</v>
      </c>
      <c r="V1441" s="26" t="str">
        <f>VLOOKUP(P1441,'Customer List'!B:C,2,)</f>
        <v>Banglore</v>
      </c>
      <c r="W1441" s="62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9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60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61"/>
      <c r="U1442" s="26" t="s">
        <v>19</v>
      </c>
      <c r="V1442" s="26" t="str">
        <f>VLOOKUP(P1442,'Customer List'!B:C,2,)</f>
        <v>Mumbai</v>
      </c>
      <c r="W1442" s="62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9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60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61"/>
      <c r="U1443" s="26" t="s">
        <v>19</v>
      </c>
      <c r="V1443" s="26" t="str">
        <f>VLOOKUP(P1443,'Customer List'!B:C,2,)</f>
        <v>Mumbai</v>
      </c>
      <c r="W1443" s="62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9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60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61"/>
      <c r="U1444" s="26" t="s">
        <v>19</v>
      </c>
      <c r="V1444" s="26" t="str">
        <f>VLOOKUP(P1444,'Customer List'!B:C,2,)</f>
        <v>Banglore</v>
      </c>
      <c r="W1444" s="62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9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60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61"/>
      <c r="U1445" s="26" t="s">
        <v>19</v>
      </c>
      <c r="V1445" s="26" t="str">
        <f>VLOOKUP(P1445,'Customer List'!B:C,2,)</f>
        <v>Gujrat</v>
      </c>
      <c r="W1445" s="62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9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60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61" t="s">
        <v>610</v>
      </c>
      <c r="U1446" s="26" t="s">
        <v>19</v>
      </c>
      <c r="V1446" s="26" t="str">
        <f>VLOOKUP(P1446,'Customer List'!B:C,2,)</f>
        <v>Delhi</v>
      </c>
      <c r="W1446" s="62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9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60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61" t="s">
        <v>610</v>
      </c>
      <c r="U1447" s="26" t="s">
        <v>19</v>
      </c>
      <c r="V1447" s="26" t="str">
        <f>VLOOKUP(P1447,'Customer List'!B:C,2,)</f>
        <v>Delhi</v>
      </c>
      <c r="W1447" s="62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9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60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61"/>
      <c r="U1448" s="26" t="s">
        <v>19</v>
      </c>
      <c r="V1448" s="26" t="str">
        <f>VLOOKUP(P1448,'Customer List'!B:C,2,)</f>
        <v>Banglore</v>
      </c>
      <c r="W1448" s="62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9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60"/>
      <c r="P1449" s="26" t="s">
        <v>2031</v>
      </c>
      <c r="Q1449" s="26"/>
      <c r="R1449" s="26"/>
      <c r="S1449" s="3" t="s">
        <v>2056</v>
      </c>
      <c r="T1449" s="61" t="s">
        <v>2159</v>
      </c>
      <c r="U1449" s="26" t="s">
        <v>19</v>
      </c>
      <c r="V1449" s="26" t="str">
        <f>VLOOKUP(P1449,'Customer List'!B:C,2,)</f>
        <v>STOCK</v>
      </c>
      <c r="W1449" s="62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9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60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61"/>
      <c r="U1450" s="26" t="s">
        <v>19</v>
      </c>
      <c r="V1450" s="26" t="str">
        <f>VLOOKUP(P1450,'Customer List'!B:C,2,)</f>
        <v>Delhi</v>
      </c>
      <c r="W1450" s="62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9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60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61"/>
      <c r="U1451" s="26" t="s">
        <v>19</v>
      </c>
      <c r="V1451" s="26" t="str">
        <f>VLOOKUP(P1451,'Customer List'!B:C,2,)</f>
        <v>Delhi</v>
      </c>
      <c r="W1451" s="62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9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60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61"/>
      <c r="U1452" s="26" t="s">
        <v>19</v>
      </c>
      <c r="V1452" s="26" t="str">
        <f>VLOOKUP(P1452,'Customer List'!B:C,2,)</f>
        <v>Delhi</v>
      </c>
      <c r="W1452" s="62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9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60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61"/>
      <c r="U1453" s="26" t="s">
        <v>19</v>
      </c>
      <c r="V1453" s="26" t="str">
        <f>VLOOKUP(P1453,'Customer List'!B:C,2,)</f>
        <v>Delhi</v>
      </c>
      <c r="W1453" s="62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9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60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61"/>
      <c r="U1454" s="26" t="s">
        <v>19</v>
      </c>
      <c r="V1454" s="26" t="str">
        <f>VLOOKUP(P1454,'Customer List'!B:C,2,)</f>
        <v>Delhi</v>
      </c>
      <c r="W1454" s="62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9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60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61"/>
      <c r="U1455" s="26" t="s">
        <v>19</v>
      </c>
      <c r="V1455" s="26" t="str">
        <f>VLOOKUP(P1455,'Customer List'!B:C,2,)</f>
        <v>Gujrat</v>
      </c>
      <c r="W1455" s="62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9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60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61"/>
      <c r="U1456" s="26" t="s">
        <v>19</v>
      </c>
      <c r="V1456" s="26" t="str">
        <f>VLOOKUP(P1456,'Customer List'!B:C,2,)</f>
        <v>Gujrat</v>
      </c>
      <c r="W1456" s="62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9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60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61" t="s">
        <v>2102</v>
      </c>
      <c r="U1457" s="26" t="s">
        <v>19</v>
      </c>
      <c r="V1457" s="26" t="str">
        <f>VLOOKUP(P1457,'Customer List'!B:C,2,)</f>
        <v>Delhi</v>
      </c>
      <c r="W1457" s="62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9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60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61"/>
      <c r="U1458" s="26" t="s">
        <v>19</v>
      </c>
      <c r="V1458" s="26" t="str">
        <f>VLOOKUP(P1458,'Customer List'!B:C,2,)</f>
        <v>Banglore</v>
      </c>
      <c r="W1458" s="62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9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60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61"/>
      <c r="U1459" s="26" t="s">
        <v>19</v>
      </c>
      <c r="V1459" s="26" t="str">
        <f>VLOOKUP(P1459,'Customer List'!B:C,2,)</f>
        <v>Delhi</v>
      </c>
      <c r="W1459" s="62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9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60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61"/>
      <c r="U1460" s="26" t="s">
        <v>19</v>
      </c>
      <c r="V1460" s="26" t="str">
        <f>VLOOKUP(P1460,'Customer List'!B:C,2,)</f>
        <v>Gujrat</v>
      </c>
      <c r="W1460" s="62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9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60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61" t="s">
        <v>2101</v>
      </c>
      <c r="U1461" s="26" t="s">
        <v>19</v>
      </c>
      <c r="V1461" s="26" t="str">
        <f>VLOOKUP(P1461,'Customer List'!B:C,2,)</f>
        <v>Delhi</v>
      </c>
      <c r="W1461" s="62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9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60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61"/>
      <c r="U1462" s="26" t="s">
        <v>19</v>
      </c>
      <c r="V1462" s="26" t="str">
        <f>VLOOKUP(P1462,'Customer List'!B:C,2,)</f>
        <v>Banglore</v>
      </c>
      <c r="W1462" s="62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9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60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61"/>
      <c r="U1463" s="26" t="s">
        <v>19</v>
      </c>
      <c r="V1463" s="26" t="str">
        <f>VLOOKUP(P1463,'Customer List'!B:C,2,)</f>
        <v>Guntur</v>
      </c>
      <c r="W1463" s="62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9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60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61"/>
      <c r="U1464" s="26" t="s">
        <v>19</v>
      </c>
      <c r="V1464" s="26" t="str">
        <f>VLOOKUP(P1464,'Customer List'!B:C,2,)</f>
        <v>Delhi</v>
      </c>
      <c r="W1464" s="62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9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60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61"/>
      <c r="U1465" s="26" t="s">
        <v>19</v>
      </c>
      <c r="V1465" s="26" t="str">
        <f>VLOOKUP(P1465,'Customer List'!B:C,2,)</f>
        <v>Delhi</v>
      </c>
      <c r="W1465" s="62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9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60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61"/>
      <c r="U1466" s="26" t="s">
        <v>19</v>
      </c>
      <c r="V1466" s="26" t="str">
        <f>VLOOKUP(P1466,'Customer List'!B:C,2,)</f>
        <v>Mumbai</v>
      </c>
      <c r="W1466" s="62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9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60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61"/>
      <c r="U1467" s="26" t="s">
        <v>19</v>
      </c>
      <c r="V1467" s="26" t="str">
        <f>VLOOKUP(P1467,'Customer List'!B:C,2,)</f>
        <v>Banglore</v>
      </c>
      <c r="W1467" s="62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9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60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61"/>
      <c r="U1468" s="26" t="s">
        <v>19</v>
      </c>
      <c r="V1468" s="26" t="str">
        <f>VLOOKUP(P1468,'Customer List'!B:C,2,)</f>
        <v>Mumbai</v>
      </c>
      <c r="W1468" s="62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9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60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61"/>
      <c r="U1469" s="26" t="s">
        <v>19</v>
      </c>
      <c r="V1469" s="26" t="str">
        <f>VLOOKUP(P1469,'Customer List'!B:C,2,)</f>
        <v>Delhi</v>
      </c>
      <c r="W1469" s="62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9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60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61" t="s">
        <v>2101</v>
      </c>
      <c r="U1470" s="26" t="s">
        <v>19</v>
      </c>
      <c r="V1470" s="26" t="str">
        <f>VLOOKUP(P1470,'Customer List'!B:C,2,)</f>
        <v>Delhi</v>
      </c>
      <c r="W1470" s="62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9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60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61" t="s">
        <v>2101</v>
      </c>
      <c r="U1471" s="26" t="s">
        <v>19</v>
      </c>
      <c r="V1471" s="26" t="str">
        <f>VLOOKUP(P1471,'Customer List'!B:C,2,)</f>
        <v>Delhi</v>
      </c>
      <c r="W1471" s="62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9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60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61"/>
      <c r="U1472" s="26" t="s">
        <v>19</v>
      </c>
      <c r="V1472" s="26" t="str">
        <f>VLOOKUP(P1472,'Customer List'!B:C,2,)</f>
        <v>Delhi</v>
      </c>
      <c r="W1472" s="62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9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60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61" t="s">
        <v>2101</v>
      </c>
      <c r="U1473" s="26" t="s">
        <v>19</v>
      </c>
      <c r="V1473" s="26" t="str">
        <f>VLOOKUP(P1473,'Customer List'!B:C,2,)</f>
        <v>Delhi</v>
      </c>
      <c r="W1473" s="62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9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60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61" t="s">
        <v>2101</v>
      </c>
      <c r="U1474" s="26" t="s">
        <v>19</v>
      </c>
      <c r="V1474" s="26" t="str">
        <f>VLOOKUP(P1474,'Customer List'!B:C,2,)</f>
        <v>Delhi</v>
      </c>
      <c r="W1474" s="62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9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60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61" t="s">
        <v>2085</v>
      </c>
      <c r="U1475" s="26" t="s">
        <v>19</v>
      </c>
      <c r="V1475" s="26" t="str">
        <f>VLOOKUP(P1475,'Customer List'!B:C,2,)</f>
        <v>Mumbai</v>
      </c>
      <c r="W1475" s="62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9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60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61" t="s">
        <v>2101</v>
      </c>
      <c r="U1476" s="26" t="s">
        <v>19</v>
      </c>
      <c r="V1476" s="26" t="str">
        <f>VLOOKUP(P1476,'Customer List'!B:C,2,)</f>
        <v>Delhi</v>
      </c>
      <c r="W1476" s="62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9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60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61" t="s">
        <v>2085</v>
      </c>
      <c r="U1477" s="26" t="s">
        <v>19</v>
      </c>
      <c r="V1477" s="26" t="str">
        <f>VLOOKUP(P1477,'Customer List'!B:C,2,)</f>
        <v>Mumbai</v>
      </c>
      <c r="W1477" s="62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9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60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61"/>
      <c r="U1478" s="26" t="s">
        <v>19</v>
      </c>
      <c r="V1478" s="26" t="str">
        <f>VLOOKUP(P1478,'Customer List'!B:C,2,)</f>
        <v>Kolkata</v>
      </c>
      <c r="W1478" s="62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9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60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61"/>
      <c r="U1479" s="26" t="s">
        <v>19</v>
      </c>
      <c r="V1479" s="26" t="str">
        <f>VLOOKUP(P1479,'Customer List'!B:C,2,)</f>
        <v>Kolkata</v>
      </c>
      <c r="W1479" s="62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9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60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61"/>
      <c r="U1480" s="26" t="s">
        <v>19</v>
      </c>
      <c r="V1480" s="26" t="str">
        <f>VLOOKUP(P1480,'Customer List'!B:C,2,)</f>
        <v>Guntur</v>
      </c>
      <c r="W1480" s="62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9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60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61" t="s">
        <v>2101</v>
      </c>
      <c r="U1481" s="26" t="s">
        <v>19</v>
      </c>
      <c r="V1481" s="26" t="str">
        <f>VLOOKUP(P1481,'Customer List'!B:C,2,)</f>
        <v>Delhi</v>
      </c>
      <c r="W1481" s="62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9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60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61" t="s">
        <v>2101</v>
      </c>
      <c r="U1482" s="26" t="s">
        <v>19</v>
      </c>
      <c r="V1482" s="26" t="str">
        <f>VLOOKUP(P1482,'Customer List'!B:C,2,)</f>
        <v>Delhi</v>
      </c>
      <c r="W1482" s="62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9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60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61"/>
      <c r="U1483" s="26" t="s">
        <v>19</v>
      </c>
      <c r="V1483" s="26" t="str">
        <f>VLOOKUP(P1483,'Customer List'!B:C,2,)</f>
        <v>Banglore</v>
      </c>
      <c r="W1483" s="62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9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60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61" t="s">
        <v>2101</v>
      </c>
      <c r="U1484" s="26" t="s">
        <v>19</v>
      </c>
      <c r="V1484" s="26" t="str">
        <f>VLOOKUP(P1484,'Customer List'!B:C,2,)</f>
        <v>Delhi</v>
      </c>
      <c r="W1484" s="62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9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60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61"/>
      <c r="U1485" s="26" t="s">
        <v>19</v>
      </c>
      <c r="V1485" s="26" t="str">
        <f>VLOOKUP(P1485,'Customer List'!B:C,2,)</f>
        <v>Gujrat</v>
      </c>
      <c r="W1485" s="62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9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60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61"/>
      <c r="U1486" s="26" t="s">
        <v>19</v>
      </c>
      <c r="V1486" s="26" t="str">
        <f>VLOOKUP(P1486,'Customer List'!B:C,2,)</f>
        <v>Banglore</v>
      </c>
      <c r="W1486" s="62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9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60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61"/>
      <c r="U1487" s="26" t="s">
        <v>19</v>
      </c>
      <c r="V1487" s="26" t="str">
        <f>VLOOKUP(P1487,'Customer List'!B:C,2,)</f>
        <v>Banglore</v>
      </c>
      <c r="W1487" s="62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9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60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61"/>
      <c r="U1488" s="26" t="s">
        <v>19</v>
      </c>
      <c r="V1488" s="26" t="str">
        <f>VLOOKUP(P1488,'Customer List'!B:C,2,)</f>
        <v>Hyderabad</v>
      </c>
      <c r="W1488" s="62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9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60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61" t="s">
        <v>2101</v>
      </c>
      <c r="U1489" s="26" t="s">
        <v>19</v>
      </c>
      <c r="V1489" s="26" t="str">
        <f>VLOOKUP(P1489,'Customer List'!B:C,2,)</f>
        <v>Delhi</v>
      </c>
      <c r="W1489" s="62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9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60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61"/>
      <c r="U1490" s="26" t="s">
        <v>19</v>
      </c>
      <c r="V1490" s="26" t="str">
        <f>VLOOKUP(P1490,'Customer List'!B:C,2,)</f>
        <v>Banglore</v>
      </c>
      <c r="W1490" s="62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9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60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61" t="s">
        <v>2101</v>
      </c>
      <c r="U1491" s="26" t="s">
        <v>19</v>
      </c>
      <c r="V1491" s="26" t="str">
        <f>VLOOKUP(P1491,'Customer List'!B:C,2,)</f>
        <v>Delhi</v>
      </c>
      <c r="W1491" s="62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9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60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61"/>
      <c r="U1492" s="26" t="s">
        <v>19</v>
      </c>
      <c r="V1492" s="26" t="str">
        <f>VLOOKUP(P1492,'Customer List'!B:C,2,)</f>
        <v>Kolkata</v>
      </c>
      <c r="W1492" s="62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9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60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61"/>
      <c r="U1493" s="26" t="s">
        <v>19</v>
      </c>
      <c r="V1493" s="26" t="str">
        <f>VLOOKUP(P1493,'Customer List'!B:C,2,)</f>
        <v>Delhi</v>
      </c>
      <c r="W1493" s="62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9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60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61" t="s">
        <v>2101</v>
      </c>
      <c r="U1494" s="26" t="s">
        <v>19</v>
      </c>
      <c r="V1494" s="26" t="str">
        <f>VLOOKUP(P1494,'Customer List'!B:C,2,)</f>
        <v>Delhi</v>
      </c>
      <c r="W1494" s="62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9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60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61"/>
      <c r="U1495" s="26" t="s">
        <v>19</v>
      </c>
      <c r="V1495" s="26" t="str">
        <f>VLOOKUP(P1495,'Customer List'!B:C,2,)</f>
        <v>Banglore</v>
      </c>
      <c r="W1495" s="62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9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60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61"/>
      <c r="U1496" s="26" t="s">
        <v>19</v>
      </c>
      <c r="V1496" s="26" t="str">
        <f>VLOOKUP(P1496,'Customer List'!B:C,2,)</f>
        <v>Hyderabad</v>
      </c>
      <c r="W1496" s="62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9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60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61"/>
      <c r="U1497" s="26" t="s">
        <v>19</v>
      </c>
      <c r="V1497" s="26" t="str">
        <f>VLOOKUP(P1497,'Customer List'!B:C,2,)</f>
        <v>Banglore</v>
      </c>
      <c r="W1497" s="62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9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60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61"/>
      <c r="U1498" s="26" t="s">
        <v>19</v>
      </c>
      <c r="V1498" s="26" t="str">
        <f>VLOOKUP(P1498,'Customer List'!B:C,2,)</f>
        <v>Delhi</v>
      </c>
      <c r="W1498" s="62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9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60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61"/>
      <c r="U1499" s="26" t="s">
        <v>19</v>
      </c>
      <c r="V1499" s="26" t="str">
        <f>VLOOKUP(P1499,'Customer List'!B:C,2,)</f>
        <v>Chandigarh</v>
      </c>
      <c r="W1499" s="62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9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60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61"/>
      <c r="U1500" s="26" t="s">
        <v>19</v>
      </c>
      <c r="V1500" s="26" t="str">
        <f>VLOOKUP(P1500,'Customer List'!B:C,2,)</f>
        <v>Kolkata</v>
      </c>
      <c r="W1500" s="62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9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60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61"/>
      <c r="U1501" s="26" t="s">
        <v>19</v>
      </c>
      <c r="V1501" s="26" t="str">
        <f>VLOOKUP(P1501,'Customer List'!B:C,2,)</f>
        <v>Mumbai</v>
      </c>
      <c r="W1501" s="62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9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60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61"/>
      <c r="U1502" s="26" t="s">
        <v>19</v>
      </c>
      <c r="V1502" s="26" t="str">
        <f>VLOOKUP(P1502,'Customer List'!B:C,2,)</f>
        <v>Delhi</v>
      </c>
      <c r="W1502" s="62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9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60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61"/>
      <c r="U1503" s="26" t="s">
        <v>19</v>
      </c>
      <c r="V1503" s="26" t="str">
        <f>VLOOKUP(P1503,'Customer List'!B:C,2,)</f>
        <v>Banglore</v>
      </c>
      <c r="W1503" s="62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9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60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61"/>
      <c r="U1504" s="26" t="s">
        <v>19</v>
      </c>
      <c r="V1504" s="26" t="str">
        <f>VLOOKUP(P1504,'Customer List'!B:C,2,)</f>
        <v>Delhi</v>
      </c>
      <c r="W1504" s="62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9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60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61"/>
      <c r="U1505" s="26" t="s">
        <v>19</v>
      </c>
      <c r="V1505" s="26" t="str">
        <f>VLOOKUP(P1505,'Customer List'!B:C,2,)</f>
        <v>Banglore</v>
      </c>
      <c r="W1505" s="62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9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60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61"/>
      <c r="U1506" s="26" t="s">
        <v>19</v>
      </c>
      <c r="V1506" s="26" t="str">
        <f>VLOOKUP(P1506,'Customer List'!B:C,2,)</f>
        <v>Delhi</v>
      </c>
      <c r="W1506" s="62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9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60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61"/>
      <c r="U1507" s="26" t="s">
        <v>19</v>
      </c>
      <c r="V1507" s="26" t="str">
        <f>VLOOKUP(P1507,'Customer List'!B:C,2,)</f>
        <v>Banglore</v>
      </c>
      <c r="W1507" s="62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9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60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61"/>
      <c r="U1508" s="26" t="s">
        <v>19</v>
      </c>
      <c r="V1508" s="26" t="str">
        <f>VLOOKUP(P1508,'Customer List'!B:C,2,)</f>
        <v>Hyderabad</v>
      </c>
      <c r="W1508" s="62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9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60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61"/>
      <c r="U1509" s="26" t="s">
        <v>19</v>
      </c>
      <c r="V1509" s="26" t="str">
        <f>VLOOKUP(P1509,'Customer List'!B:C,2,)</f>
        <v>Kolkata</v>
      </c>
      <c r="W1509" s="62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9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60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61"/>
      <c r="U1510" s="26" t="s">
        <v>19</v>
      </c>
      <c r="V1510" s="26" t="str">
        <f>VLOOKUP(P1510,'Customer List'!B:C,2,)</f>
        <v>Banglore</v>
      </c>
      <c r="W1510" s="62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9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60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61"/>
      <c r="U1511" s="26" t="s">
        <v>19</v>
      </c>
      <c r="V1511" s="26" t="str">
        <f>VLOOKUP(P1511,'Customer List'!B:C,2,)</f>
        <v>Kolkata</v>
      </c>
      <c r="W1511" s="62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9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60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61"/>
      <c r="U1512" s="26" t="s">
        <v>19</v>
      </c>
      <c r="V1512" s="26" t="str">
        <f>VLOOKUP(P1512,'Customer List'!B:C,2,)</f>
        <v>Delhi</v>
      </c>
      <c r="W1512" s="62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9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60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61" t="s">
        <v>2101</v>
      </c>
      <c r="U1513" s="26" t="s">
        <v>19</v>
      </c>
      <c r="V1513" s="26" t="str">
        <f>VLOOKUP(P1513,'Customer List'!B:C,2,)</f>
        <v>Delhi</v>
      </c>
      <c r="W1513" s="62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9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60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61"/>
      <c r="U1514" s="26" t="s">
        <v>19</v>
      </c>
      <c r="V1514" s="26" t="str">
        <f>VLOOKUP(P1514,'Customer List'!B:C,2,)</f>
        <v>Gujrat</v>
      </c>
      <c r="W1514" s="62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9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60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61"/>
      <c r="U1515" s="26" t="s">
        <v>19</v>
      </c>
      <c r="V1515" s="26" t="str">
        <f>VLOOKUP(P1515,'Customer List'!B:C,2,)</f>
        <v>Banglore</v>
      </c>
      <c r="W1515" s="62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9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60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61"/>
      <c r="U1516" s="26" t="s">
        <v>19</v>
      </c>
      <c r="V1516" s="26" t="str">
        <f>VLOOKUP(P1516,'Customer List'!B:C,2,)</f>
        <v>Gujrat</v>
      </c>
      <c r="W1516" s="62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9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60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61"/>
      <c r="U1517" s="26" t="s">
        <v>19</v>
      </c>
      <c r="V1517" s="26" t="str">
        <f>VLOOKUP(P1517,'Customer List'!B:C,2,)</f>
        <v>Gujrat</v>
      </c>
      <c r="W1517" s="62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9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60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61"/>
      <c r="U1518" s="26" t="s">
        <v>19</v>
      </c>
      <c r="V1518" s="26" t="str">
        <f>VLOOKUP(P1518,'Customer List'!B:C,2,)</f>
        <v>Hyderabad</v>
      </c>
      <c r="W1518" s="62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9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60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61"/>
      <c r="U1519" s="26" t="s">
        <v>19</v>
      </c>
      <c r="V1519" s="26" t="str">
        <f>VLOOKUP(P1519,'Customer List'!B:C,2,)</f>
        <v>Banglore</v>
      </c>
      <c r="W1519" s="62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9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60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61"/>
      <c r="U1520" s="26" t="s">
        <v>19</v>
      </c>
      <c r="V1520" s="26" t="str">
        <f>VLOOKUP(P1520,'Customer List'!B:C,2,)</f>
        <v>Banglore</v>
      </c>
      <c r="W1520" s="62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9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60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61"/>
      <c r="U1521" s="26" t="s">
        <v>19</v>
      </c>
      <c r="V1521" s="26" t="str">
        <f>VLOOKUP(P1521,'Customer List'!B:C,2,)</f>
        <v>Banglore</v>
      </c>
      <c r="W1521" s="62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9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60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61"/>
      <c r="U1522" s="26" t="s">
        <v>19</v>
      </c>
      <c r="V1522" s="26" t="str">
        <f>VLOOKUP(P1522,'Customer List'!B:C,2,)</f>
        <v>Gujrat</v>
      </c>
      <c r="W1522" s="62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9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60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61"/>
      <c r="U1523" s="26" t="s">
        <v>19</v>
      </c>
      <c r="V1523" s="26" t="str">
        <f>VLOOKUP(P1523,'Customer List'!B:C,2,)</f>
        <v>Banglore</v>
      </c>
      <c r="W1523" s="62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9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60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61"/>
      <c r="U1524" s="26" t="s">
        <v>19</v>
      </c>
      <c r="V1524" s="26" t="str">
        <f>VLOOKUP(P1524,'Customer List'!B:C,2,)</f>
        <v>Hyderabad</v>
      </c>
      <c r="W1524" s="62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9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60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61"/>
      <c r="U1525" s="26" t="s">
        <v>19</v>
      </c>
      <c r="V1525" s="26" t="str">
        <f>VLOOKUP(P1525,'Customer List'!B:C,2,)</f>
        <v>Banglore</v>
      </c>
      <c r="W1525" s="62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9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60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61"/>
      <c r="U1526" s="26" t="s">
        <v>19</v>
      </c>
      <c r="V1526" s="26" t="str">
        <f>VLOOKUP(P1526,'Customer List'!B:C,2,)</f>
        <v>Hyderabad</v>
      </c>
      <c r="W1526" s="62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9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60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61"/>
      <c r="U1527" s="26" t="s">
        <v>19</v>
      </c>
      <c r="V1527" s="26" t="str">
        <f>VLOOKUP(P1527,'Customer List'!B:C,2,)</f>
        <v>Banglore</v>
      </c>
      <c r="W1527" s="62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9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60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61"/>
      <c r="U1528" s="26" t="s">
        <v>19</v>
      </c>
      <c r="V1528" s="26" t="str">
        <f>VLOOKUP(P1528,'Customer List'!B:C,2,)</f>
        <v>Banglore</v>
      </c>
      <c r="W1528" s="62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9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60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61"/>
      <c r="U1529" s="26" t="s">
        <v>19</v>
      </c>
      <c r="V1529" s="26" t="str">
        <f>VLOOKUP(P1529,'Customer List'!B:C,2,)</f>
        <v>Banglore</v>
      </c>
      <c r="W1529" s="62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9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60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61"/>
      <c r="U1530" s="26" t="s">
        <v>19</v>
      </c>
      <c r="V1530" s="26" t="str">
        <f>VLOOKUP(P1530,'Customer List'!B:C,2,)</f>
        <v>Hyderabad</v>
      </c>
      <c r="W1530" s="62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9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60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61"/>
      <c r="U1531" s="26" t="s">
        <v>19</v>
      </c>
      <c r="V1531" s="26" t="str">
        <f>VLOOKUP(P1531,'Customer List'!B:C,2,)</f>
        <v>Hyderabad</v>
      </c>
      <c r="W1531" s="62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9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60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61"/>
      <c r="U1532" s="26" t="s">
        <v>19</v>
      </c>
      <c r="V1532" s="26" t="str">
        <f>VLOOKUP(P1532,'Customer List'!B:C,2,)</f>
        <v>Hyderabad</v>
      </c>
      <c r="W1532" s="62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9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60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61"/>
      <c r="U1533" s="26" t="s">
        <v>19</v>
      </c>
      <c r="V1533" s="26" t="str">
        <f>VLOOKUP(P1533,'Customer List'!B:C,2,)</f>
        <v>Faridabad</v>
      </c>
      <c r="W1533" s="62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9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60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61"/>
      <c r="U1534" s="26" t="s">
        <v>19</v>
      </c>
      <c r="V1534" s="26" t="str">
        <f>VLOOKUP(P1534,'Customer List'!B:C,2,)</f>
        <v>Faridabad</v>
      </c>
      <c r="W1534" s="62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9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60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61"/>
      <c r="U1535" s="26" t="s">
        <v>19</v>
      </c>
      <c r="V1535" s="26" t="str">
        <f>VLOOKUP(P1535,'Customer List'!B:C,2,)</f>
        <v>Faridabad</v>
      </c>
      <c r="W1535" s="62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9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60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61"/>
      <c r="U1536" s="26" t="s">
        <v>19</v>
      </c>
      <c r="V1536" s="26" t="str">
        <f>VLOOKUP(P1536,'Customer List'!B:C,2,)</f>
        <v>Faridabad</v>
      </c>
      <c r="W1536" s="62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9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60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61"/>
      <c r="U1537" s="26" t="s">
        <v>19</v>
      </c>
      <c r="V1537" s="26" t="str">
        <f>VLOOKUP(P1537,'Customer List'!B:C,2,)</f>
        <v>Faridabad</v>
      </c>
      <c r="W1537" s="62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9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60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61"/>
      <c r="U1538" s="26" t="s">
        <v>19</v>
      </c>
      <c r="V1538" s="26" t="str">
        <f>VLOOKUP(P1538,'Customer List'!B:C,2,)</f>
        <v>Faridabad</v>
      </c>
      <c r="W1538" s="62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9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60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61"/>
      <c r="U1539" s="26" t="s">
        <v>19</v>
      </c>
      <c r="V1539" s="26" t="str">
        <f>VLOOKUP(P1539,'Customer List'!B:C,2,)</f>
        <v>Banglore</v>
      </c>
      <c r="W1539" s="62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9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60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61"/>
      <c r="U1540" s="26" t="s">
        <v>19</v>
      </c>
      <c r="V1540" s="26" t="str">
        <f>VLOOKUP(P1540,'Customer List'!B:C,2,)</f>
        <v>Hyderabad</v>
      </c>
      <c r="W1540" s="62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9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60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61"/>
      <c r="U1541" s="26" t="s">
        <v>19</v>
      </c>
      <c r="V1541" s="26" t="str">
        <f>VLOOKUP(P1541,'Customer List'!B:C,2,)</f>
        <v>Mumbai</v>
      </c>
      <c r="W1541" s="62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9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60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61"/>
      <c r="U1542" s="26" t="s">
        <v>19</v>
      </c>
      <c r="V1542" s="26" t="str">
        <f>VLOOKUP(P1542,'Customer List'!B:C,2,)</f>
        <v>Faridabad</v>
      </c>
      <c r="W1542" s="62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9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60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61"/>
      <c r="U1543" s="26" t="s">
        <v>19</v>
      </c>
      <c r="V1543" s="26" t="str">
        <f>VLOOKUP(P1543,'Customer List'!B:C,2,)</f>
        <v>Faridabad</v>
      </c>
      <c r="W1543" s="62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9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60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61"/>
      <c r="U1544" s="26" t="s">
        <v>19</v>
      </c>
      <c r="V1544" s="26" t="str">
        <f>VLOOKUP(P1544,'Customer List'!B:C,2,)</f>
        <v>Faridabad</v>
      </c>
      <c r="W1544" s="62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9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60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61"/>
      <c r="U1545" s="26" t="s">
        <v>19</v>
      </c>
      <c r="V1545" s="26" t="str">
        <f>VLOOKUP(P1545,'Customer List'!B:C,2,)</f>
        <v>Faridabad</v>
      </c>
      <c r="W1545" s="62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9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60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61"/>
      <c r="U1546" s="26" t="s">
        <v>19</v>
      </c>
      <c r="V1546" s="26" t="str">
        <f>VLOOKUP(P1546,'Customer List'!B:C,2,)</f>
        <v>Gujrat</v>
      </c>
      <c r="W1546" s="62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9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60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61"/>
      <c r="U1547" s="26" t="s">
        <v>19</v>
      </c>
      <c r="V1547" s="26" t="str">
        <f>VLOOKUP(P1547,'Customer List'!B:C,2,)</f>
        <v>Kolkata</v>
      </c>
      <c r="W1547" s="62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9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60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61"/>
      <c r="U1548" s="26" t="s">
        <v>19</v>
      </c>
      <c r="V1548" s="26" t="str">
        <f>VLOOKUP(P1548,'Customer List'!B:C,2,)</f>
        <v>Gujrat</v>
      </c>
      <c r="W1548" s="62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9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60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61" t="s">
        <v>2101</v>
      </c>
      <c r="U1549" s="26" t="s">
        <v>19</v>
      </c>
      <c r="V1549" s="26" t="str">
        <f>VLOOKUP(P1549,'Customer List'!B:C,2,)</f>
        <v>Delhi</v>
      </c>
      <c r="W1549" s="62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9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60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61"/>
      <c r="U1550" s="26" t="s">
        <v>19</v>
      </c>
      <c r="V1550" s="26" t="str">
        <f>VLOOKUP(P1550,'Customer List'!B:C,2,)</f>
        <v>Delhi</v>
      </c>
      <c r="W1550" s="62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9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60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61"/>
      <c r="U1551" s="26" t="s">
        <v>19</v>
      </c>
      <c r="V1551" s="26" t="str">
        <f>VLOOKUP(P1551,'Customer List'!B:C,2,)</f>
        <v>Kolkata</v>
      </c>
      <c r="W1551" s="62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9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60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61"/>
      <c r="U1552" s="26" t="s">
        <v>19</v>
      </c>
      <c r="V1552" s="26" t="str">
        <f>VLOOKUP(P1552,'Customer List'!B:C,2,)</f>
        <v>Hyderabad</v>
      </c>
      <c r="W1552" s="62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9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60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61"/>
      <c r="U1553" s="26" t="s">
        <v>19</v>
      </c>
      <c r="V1553" s="26" t="str">
        <f>VLOOKUP(P1553,'Customer List'!B:C,2,)</f>
        <v>Chandigarh</v>
      </c>
      <c r="W1553" s="62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9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60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61" t="s">
        <v>2086</v>
      </c>
      <c r="U1554" s="26" t="s">
        <v>19</v>
      </c>
      <c r="V1554" s="26" t="str">
        <f>VLOOKUP(P1554,'Customer List'!B:C,2,)</f>
        <v>Mumbai</v>
      </c>
      <c r="W1554" s="62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9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60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61" t="s">
        <v>2086</v>
      </c>
      <c r="U1555" s="26" t="s">
        <v>19</v>
      </c>
      <c r="V1555" s="26" t="str">
        <f>VLOOKUP(P1555,'Customer List'!B:C,2,)</f>
        <v>Mumbai</v>
      </c>
      <c r="W1555" s="62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9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60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61" t="s">
        <v>2086</v>
      </c>
      <c r="U1556" s="26" t="s">
        <v>19</v>
      </c>
      <c r="V1556" s="26" t="str">
        <f>VLOOKUP(P1556,'Customer List'!B:C,2,)</f>
        <v>Mumbai</v>
      </c>
      <c r="W1556" s="62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9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60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61" t="s">
        <v>2086</v>
      </c>
      <c r="U1557" s="26" t="s">
        <v>19</v>
      </c>
      <c r="V1557" s="26" t="str">
        <f>VLOOKUP(P1557,'Customer List'!B:C,2,)</f>
        <v>Mumbai</v>
      </c>
      <c r="W1557" s="62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9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60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61" t="s">
        <v>2086</v>
      </c>
      <c r="U1558" s="26" t="s">
        <v>19</v>
      </c>
      <c r="V1558" s="26" t="str">
        <f>VLOOKUP(P1558,'Customer List'!B:C,2,)</f>
        <v>Mumbai</v>
      </c>
      <c r="W1558" s="62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9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60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61" t="s">
        <v>2086</v>
      </c>
      <c r="U1559" s="26" t="s">
        <v>19</v>
      </c>
      <c r="V1559" s="26" t="str">
        <f>VLOOKUP(P1559,'Customer List'!B:C,2,)</f>
        <v>Mumbai</v>
      </c>
      <c r="W1559" s="62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9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60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61" t="s">
        <v>2086</v>
      </c>
      <c r="U1560" s="26" t="s">
        <v>19</v>
      </c>
      <c r="V1560" s="26" t="str">
        <f>VLOOKUP(P1560,'Customer List'!B:C,2,)</f>
        <v>Mumbai</v>
      </c>
      <c r="W1560" s="62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9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60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61" t="s">
        <v>2086</v>
      </c>
      <c r="U1561" s="26" t="s">
        <v>19</v>
      </c>
      <c r="V1561" s="26" t="str">
        <f>VLOOKUP(P1561,'Customer List'!B:C,2,)</f>
        <v>Mumbai</v>
      </c>
      <c r="W1561" s="62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9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60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61"/>
      <c r="U1562" s="26" t="s">
        <v>611</v>
      </c>
      <c r="V1562" s="26" t="e">
        <f>VLOOKUP(P1562,'Customer List'!B:C,2,)</f>
        <v>#N/A</v>
      </c>
      <c r="W1562" s="62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9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60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61"/>
      <c r="U1563" s="26" t="s">
        <v>611</v>
      </c>
      <c r="V1563" s="26" t="e">
        <f>VLOOKUP(P1563,'Customer List'!B:C,2,)</f>
        <v>#N/A</v>
      </c>
      <c r="W1563" s="62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9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60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61"/>
      <c r="U1564" s="26" t="s">
        <v>611</v>
      </c>
      <c r="V1564" s="26" t="e">
        <f>VLOOKUP(P1564,'Customer List'!B:C,2,)</f>
        <v>#N/A</v>
      </c>
      <c r="W1564" s="62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9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60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61"/>
      <c r="U1565" s="26" t="s">
        <v>611</v>
      </c>
      <c r="V1565" s="26" t="e">
        <f>VLOOKUP(P1565,'Customer List'!B:C,2,)</f>
        <v>#N/A</v>
      </c>
      <c r="W1565" s="62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9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60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61"/>
      <c r="U1566" s="26" t="s">
        <v>611</v>
      </c>
      <c r="V1566" s="26" t="e">
        <f>VLOOKUP(P1566,'Customer List'!B:C,2,)</f>
        <v>#N/A</v>
      </c>
      <c r="W1566" s="62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9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60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61"/>
      <c r="U1567" s="26" t="s">
        <v>521</v>
      </c>
      <c r="V1567" s="26" t="str">
        <f>VLOOKUP(P1567,'Customer List'!B:C,2,)</f>
        <v>Faridabad</v>
      </c>
      <c r="W1567" s="62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9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60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61"/>
      <c r="U1568" s="26" t="s">
        <v>521</v>
      </c>
      <c r="V1568" s="26" t="str">
        <f>VLOOKUP(P1568,'Customer List'!B:C,2,)</f>
        <v>Faridabad</v>
      </c>
      <c r="W1568" s="62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9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60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61"/>
      <c r="U1569" s="26" t="s">
        <v>521</v>
      </c>
      <c r="V1569" s="26" t="str">
        <f>VLOOKUP(P1569,'Customer List'!B:C,2,)</f>
        <v>Faridabad</v>
      </c>
      <c r="W1569" s="62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9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60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61"/>
      <c r="U1570" s="26" t="s">
        <v>521</v>
      </c>
      <c r="V1570" s="26" t="str">
        <f>VLOOKUP(P1570,'Customer List'!B:C,2,)</f>
        <v>Bhuvneshwar</v>
      </c>
      <c r="W1570" s="62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9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60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61"/>
      <c r="U1571" s="26" t="s">
        <v>424</v>
      </c>
      <c r="V1571" s="26" t="str">
        <f>VLOOKUP(P1571,'Customer List'!B:C,2,)</f>
        <v>Kolkata</v>
      </c>
      <c r="W1571" s="62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9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60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61"/>
      <c r="U1572" s="26" t="s">
        <v>424</v>
      </c>
      <c r="V1572" s="26" t="str">
        <f>VLOOKUP(P1572,'Customer List'!B:C,2,)</f>
        <v>Kolkata</v>
      </c>
      <c r="W1572" s="62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9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60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61"/>
      <c r="U1573" s="26" t="s">
        <v>424</v>
      </c>
      <c r="V1573" s="26" t="str">
        <f>VLOOKUP(P1573,'Customer List'!B:C,2,)</f>
        <v>Bhuvneshwar</v>
      </c>
      <c r="W1573" s="62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9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60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61"/>
      <c r="U1574" s="26" t="s">
        <v>424</v>
      </c>
      <c r="V1574" s="26" t="str">
        <f>VLOOKUP(P1574,'Customer List'!B:C,2,)</f>
        <v>Bhuvneshwar</v>
      </c>
      <c r="W1574" s="62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9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60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61"/>
      <c r="U1575" s="26" t="s">
        <v>424</v>
      </c>
      <c r="V1575" s="26" t="e">
        <f>VLOOKUP(P1575,'Customer List'!B:C,2,)</f>
        <v>#N/A</v>
      </c>
      <c r="W1575" s="62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9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60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61"/>
      <c r="U1576" s="26" t="s">
        <v>424</v>
      </c>
      <c r="V1576" s="26" t="str">
        <f>VLOOKUP(P1576,'Customer List'!B:C,2,)</f>
        <v>Pune</v>
      </c>
      <c r="W1576" s="62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9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60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61"/>
      <c r="U1577" s="26" t="s">
        <v>424</v>
      </c>
      <c r="V1577" s="26" t="str">
        <f>VLOOKUP(P1577,'Customer List'!B:C,2,)</f>
        <v>Pune</v>
      </c>
      <c r="W1577" s="62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9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60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61"/>
      <c r="U1578" s="26" t="s">
        <v>2536</v>
      </c>
      <c r="V1578" s="26" t="str">
        <f>VLOOKUP(P1578,'Customer List'!B:C,2,)</f>
        <v>Kolkata</v>
      </c>
      <c r="W1578" s="62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9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60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61"/>
      <c r="U1579" s="26" t="s">
        <v>2084</v>
      </c>
      <c r="V1579" s="26" t="str">
        <f>VLOOKUP(P1579,'Customer List'!B:C,2,)</f>
        <v>Delhi</v>
      </c>
      <c r="W1579" s="62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9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60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61"/>
      <c r="U1580" s="26" t="s">
        <v>2084</v>
      </c>
      <c r="V1580" s="26" t="str">
        <f>VLOOKUP(P1580,'Customer List'!B:C,2,)</f>
        <v>Delhi</v>
      </c>
      <c r="W1580" s="62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9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60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61"/>
      <c r="U1581" s="26" t="s">
        <v>2084</v>
      </c>
      <c r="V1581" s="26" t="str">
        <f>VLOOKUP(P1581,'Customer List'!B:C,2,)</f>
        <v>Delhi</v>
      </c>
      <c r="W1581" s="62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9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60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61"/>
      <c r="U1582" s="26" t="s">
        <v>2791</v>
      </c>
      <c r="V1582" s="26" t="s">
        <v>827</v>
      </c>
      <c r="W1582" s="62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9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60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61"/>
      <c r="U1583" s="26" t="s">
        <v>2791</v>
      </c>
      <c r="V1583" s="26" t="s">
        <v>827</v>
      </c>
      <c r="W1583" s="62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9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60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60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61" t="s">
        <v>2231</v>
      </c>
      <c r="U1584" s="26" t="s">
        <v>2024</v>
      </c>
      <c r="V1584" s="26" t="str">
        <f>VLOOKUP(P1584,'Customer List'!B:C,2,)</f>
        <v>Faridabad</v>
      </c>
      <c r="W1584" s="62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9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60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60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61" t="s">
        <v>2231</v>
      </c>
      <c r="U1585" s="26" t="s">
        <v>2024</v>
      </c>
      <c r="V1585" s="26" t="str">
        <f>VLOOKUP(P1585,'Customer List'!B:C,2,)</f>
        <v>Faridabad</v>
      </c>
      <c r="W1585" s="62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9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60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60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61" t="s">
        <v>2231</v>
      </c>
      <c r="U1586" s="26" t="s">
        <v>2024</v>
      </c>
      <c r="V1586" s="26" t="str">
        <f>VLOOKUP(P1586,'Customer List'!B:C,2,)</f>
        <v>Faridabad</v>
      </c>
      <c r="W1586" s="62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9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60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61"/>
      <c r="U1587" s="26" t="s">
        <v>19</v>
      </c>
      <c r="V1587" s="26" t="str">
        <f>VLOOKUP(P1587,'Customer List'!B:C,2,)</f>
        <v>Delhi</v>
      </c>
      <c r="W1587" s="62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9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60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61"/>
      <c r="U1588" s="26" t="s">
        <v>19</v>
      </c>
      <c r="V1588" s="26" t="str">
        <f>VLOOKUP(P1588,'Customer List'!B:C,2,)</f>
        <v>Pune</v>
      </c>
      <c r="W1588" s="62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9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60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61"/>
      <c r="U1589" s="26" t="s">
        <v>19</v>
      </c>
      <c r="V1589" s="26" t="str">
        <f>VLOOKUP(P1589,'Customer List'!B:C,2,)</f>
        <v>Delhi</v>
      </c>
      <c r="W1589" s="62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9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60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61"/>
      <c r="U1590" s="26" t="s">
        <v>19</v>
      </c>
      <c r="V1590" s="26" t="str">
        <f>VLOOKUP(P1590,'Customer List'!B:C,2,)</f>
        <v>Pune</v>
      </c>
      <c r="W1590" s="62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9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60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61"/>
      <c r="U1591" s="26" t="s">
        <v>19</v>
      </c>
      <c r="V1591" s="26" t="str">
        <f>VLOOKUP(P1591,'Customer List'!B:C,2,)</f>
        <v>Pune</v>
      </c>
      <c r="W1591" s="62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9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60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61"/>
      <c r="U1592" s="26" t="s">
        <v>19</v>
      </c>
      <c r="V1592" s="26" t="str">
        <f>VLOOKUP(P1592,'Customer List'!B:C,2,)</f>
        <v>Hyderabad</v>
      </c>
      <c r="W1592" s="62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9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60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61"/>
      <c r="U1593" s="26" t="s">
        <v>19</v>
      </c>
      <c r="V1593" s="26" t="str">
        <f>VLOOKUP(P1593,'Customer List'!B:C,2,)</f>
        <v>Mumbai</v>
      </c>
      <c r="W1593" s="62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9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60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61"/>
      <c r="U1594" s="26" t="s">
        <v>19</v>
      </c>
      <c r="V1594" s="26" t="str">
        <f>VLOOKUP(P1594,'Customer List'!B:C,2,)</f>
        <v>Delhi</v>
      </c>
      <c r="W1594" s="62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9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60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61"/>
      <c r="U1595" s="26" t="s">
        <v>19</v>
      </c>
      <c r="V1595" s="26" t="str">
        <f>VLOOKUP(P1595,'Customer List'!B:C,2,)</f>
        <v>Mumbai</v>
      </c>
      <c r="W1595" s="62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9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60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61"/>
      <c r="U1596" s="26" t="s">
        <v>19</v>
      </c>
      <c r="V1596" s="26" t="str">
        <f>VLOOKUP(P1596,'Customer List'!B:C,2,)</f>
        <v>Mumbai</v>
      </c>
      <c r="W1596" s="62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9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60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61"/>
      <c r="U1597" s="26" t="s">
        <v>19</v>
      </c>
      <c r="V1597" s="26" t="str">
        <f>VLOOKUP(P1597,'Customer List'!B:C,2,)</f>
        <v>Mumbai</v>
      </c>
      <c r="W1597" s="62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9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60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61"/>
      <c r="U1598" s="26" t="s">
        <v>19</v>
      </c>
      <c r="V1598" s="26" t="str">
        <f>VLOOKUP(P1598,'Customer List'!B:C,2,)</f>
        <v>Hyderabad</v>
      </c>
      <c r="W1598" s="62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9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60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61"/>
      <c r="U1599" s="26" t="s">
        <v>19</v>
      </c>
      <c r="V1599" s="26" t="str">
        <f>VLOOKUP(P1599,'Customer List'!B:C,2,)</f>
        <v>Mumbai</v>
      </c>
      <c r="W1599" s="62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9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60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61"/>
      <c r="U1600" s="26" t="s">
        <v>19</v>
      </c>
      <c r="V1600" s="26" t="str">
        <f>VLOOKUP(P1600,'Customer List'!B:C,2,)</f>
        <v>Hyderabad</v>
      </c>
      <c r="W1600" s="62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9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60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61"/>
      <c r="U1601" s="26" t="s">
        <v>19</v>
      </c>
      <c r="V1601" s="26" t="str">
        <f>VLOOKUP(P1601,'Customer List'!B:C,2,)</f>
        <v>Delhi</v>
      </c>
      <c r="W1601" s="62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9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60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61"/>
      <c r="U1602" s="26" t="s">
        <v>19</v>
      </c>
      <c r="V1602" s="26" t="str">
        <f>VLOOKUP(P1602,'Customer List'!B:C,2,)</f>
        <v>Banglore</v>
      </c>
      <c r="W1602" s="62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9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60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61"/>
      <c r="U1603" s="26" t="s">
        <v>19</v>
      </c>
      <c r="V1603" s="26" t="str">
        <f>VLOOKUP(P1603,'Customer List'!B:C,2,)</f>
        <v>Delhi</v>
      </c>
      <c r="W1603" s="62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9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60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61"/>
      <c r="U1604" s="26" t="s">
        <v>19</v>
      </c>
      <c r="V1604" s="26" t="str">
        <f>VLOOKUP(P1604,'Customer List'!B:C,2,)</f>
        <v>Banglore</v>
      </c>
      <c r="W1604" s="62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9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60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61"/>
      <c r="U1605" s="26" t="s">
        <v>19</v>
      </c>
      <c r="V1605" s="26" t="str">
        <f>VLOOKUP(P1605,'Customer List'!B:C,2,)</f>
        <v>Banglore</v>
      </c>
      <c r="W1605" s="62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9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60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61"/>
      <c r="U1606" s="26" t="s">
        <v>19</v>
      </c>
      <c r="V1606" s="26" t="str">
        <f>VLOOKUP(P1606,'Customer List'!B:C,2,)</f>
        <v>Delhi</v>
      </c>
      <c r="W1606" s="62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9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60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61"/>
      <c r="U1607" s="26" t="s">
        <v>19</v>
      </c>
      <c r="V1607" s="26" t="str">
        <f>VLOOKUP(P1607,'Customer List'!B:C,2,)</f>
        <v>Banglore</v>
      </c>
      <c r="W1607" s="62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9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60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61"/>
      <c r="U1608" s="26" t="s">
        <v>19</v>
      </c>
      <c r="V1608" s="26" t="str">
        <f>VLOOKUP(P1608,'Customer List'!B:C,2,)</f>
        <v>Banglore</v>
      </c>
      <c r="W1608" s="62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9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60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61"/>
      <c r="U1609" s="26" t="s">
        <v>19</v>
      </c>
      <c r="V1609" s="26" t="str">
        <f>VLOOKUP(P1609,'Customer List'!B:C,2,)</f>
        <v>Banglore</v>
      </c>
      <c r="W1609" s="62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9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60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61"/>
      <c r="U1610" s="26" t="s">
        <v>19</v>
      </c>
      <c r="V1610" s="26" t="str">
        <f>VLOOKUP(P1610,'Customer List'!B:C,2,)</f>
        <v>Banglore</v>
      </c>
      <c r="W1610" s="62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9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60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61"/>
      <c r="U1611" s="26" t="s">
        <v>19</v>
      </c>
      <c r="V1611" s="26" t="str">
        <f>VLOOKUP(P1611,'Customer List'!B:C,2,)</f>
        <v>Banglore</v>
      </c>
      <c r="W1611" s="62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9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60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61"/>
      <c r="U1612" s="26" t="s">
        <v>19</v>
      </c>
      <c r="V1612" s="26" t="str">
        <f>VLOOKUP(P1612,'Customer List'!B:C,2,)</f>
        <v>Delhi</v>
      </c>
      <c r="W1612" s="62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9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60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61"/>
      <c r="U1613" s="26" t="s">
        <v>19</v>
      </c>
      <c r="V1613" s="26" t="str">
        <f>VLOOKUP(P1613,'Customer List'!B:C,2,)</f>
        <v>Kerala</v>
      </c>
      <c r="W1613" s="62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9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60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61"/>
      <c r="U1614" s="26" t="s">
        <v>19</v>
      </c>
      <c r="V1614" s="26" t="str">
        <f>VLOOKUP(P1614,'Customer List'!B:C,2,)</f>
        <v>DELHI</v>
      </c>
      <c r="W1614" s="62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9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60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61"/>
      <c r="U1615" s="26" t="s">
        <v>19</v>
      </c>
      <c r="V1615" s="26" t="str">
        <f>VLOOKUP(P1615,'Customer List'!B:C,2,)</f>
        <v>Delhi</v>
      </c>
      <c r="W1615" s="62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9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60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61"/>
      <c r="U1616" s="26" t="s">
        <v>19</v>
      </c>
      <c r="V1616" s="26" t="str">
        <f>VLOOKUP(P1616,'Customer List'!B:C,2,)</f>
        <v>Delhi</v>
      </c>
      <c r="W1616" s="62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9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60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61"/>
      <c r="U1617" s="26" t="s">
        <v>19</v>
      </c>
      <c r="V1617" s="26" t="str">
        <f>VLOOKUP(P1617,'Customer List'!B:C,2,)</f>
        <v>Delhi</v>
      </c>
      <c r="W1617" s="62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9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60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61"/>
      <c r="U1618" s="26" t="s">
        <v>19</v>
      </c>
      <c r="V1618" s="26" t="str">
        <f>VLOOKUP(P1618,'Customer List'!B:C,2,)</f>
        <v>Banglore</v>
      </c>
      <c r="W1618" s="62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9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60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61"/>
      <c r="U1619" s="26" t="s">
        <v>19</v>
      </c>
      <c r="V1619" s="26" t="str">
        <f>VLOOKUP(P1619,'Customer List'!B:C,2,)</f>
        <v>Delhi</v>
      </c>
      <c r="W1619" s="62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9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60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61"/>
      <c r="U1620" s="26" t="s">
        <v>19</v>
      </c>
      <c r="V1620" s="26" t="str">
        <f>VLOOKUP(P1620,'Customer List'!B:C,2,)</f>
        <v>DELHI</v>
      </c>
      <c r="W1620" s="62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9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60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61"/>
      <c r="U1621" s="26" t="s">
        <v>19</v>
      </c>
      <c r="V1621" s="26" t="str">
        <f>VLOOKUP(P1621,'Customer List'!B:C,2,)</f>
        <v>Banglore</v>
      </c>
      <c r="W1621" s="62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9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60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61"/>
      <c r="U1622" s="26" t="s">
        <v>19</v>
      </c>
      <c r="V1622" s="26" t="str">
        <f>VLOOKUP(P1622,'Customer List'!B:C,2,)</f>
        <v>Delhi</v>
      </c>
      <c r="W1622" s="62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9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60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61"/>
      <c r="U1623" s="26" t="s">
        <v>19</v>
      </c>
      <c r="V1623" s="26" t="str">
        <f>VLOOKUP(P1623,'Customer List'!B:C,2,)</f>
        <v>Banglore</v>
      </c>
      <c r="W1623" s="62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9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60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61"/>
      <c r="U1624" s="26" t="s">
        <v>19</v>
      </c>
      <c r="V1624" s="26" t="str">
        <f>VLOOKUP(P1624,'Customer List'!B:C,2,)</f>
        <v>Delhi</v>
      </c>
      <c r="W1624" s="62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9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60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61"/>
      <c r="U1625" s="26" t="s">
        <v>19</v>
      </c>
      <c r="V1625" s="26" t="str">
        <f>VLOOKUP(P1625,'Customer List'!B:C,2,)</f>
        <v>Banglore</v>
      </c>
      <c r="W1625" s="62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9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60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61"/>
      <c r="U1626" s="26" t="s">
        <v>19</v>
      </c>
      <c r="V1626" s="26" t="str">
        <f>VLOOKUP(P1626,'Customer List'!B:C,2,)</f>
        <v>Chandigarh</v>
      </c>
      <c r="W1626" s="62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9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60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61"/>
      <c r="U1627" s="26" t="s">
        <v>19</v>
      </c>
      <c r="V1627" s="26" t="str">
        <f>VLOOKUP(P1627,'Customer List'!B:C,2,)</f>
        <v>Delhi</v>
      </c>
      <c r="W1627" s="62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9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60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61"/>
      <c r="U1628" s="26" t="s">
        <v>19</v>
      </c>
      <c r="V1628" s="26" t="str">
        <f>VLOOKUP(P1628,'Customer List'!B:C,2,)</f>
        <v>Kolkata</v>
      </c>
      <c r="W1628" s="62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9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60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61"/>
      <c r="U1629" s="26" t="s">
        <v>19</v>
      </c>
      <c r="V1629" s="26" t="str">
        <f>VLOOKUP(P1629,'Customer List'!B:C,2,)</f>
        <v>Banglore</v>
      </c>
      <c r="W1629" s="62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9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60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61"/>
      <c r="U1630" s="26" t="s">
        <v>19</v>
      </c>
      <c r="V1630" s="26" t="str">
        <f>VLOOKUP(P1630,'Customer List'!B:C,2,)</f>
        <v>Banglore</v>
      </c>
      <c r="W1630" s="62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9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60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61"/>
      <c r="U1631" s="26" t="s">
        <v>19</v>
      </c>
      <c r="V1631" s="26" t="str">
        <f>VLOOKUP(P1631,'Customer List'!B:C,2,)</f>
        <v>Delhi</v>
      </c>
      <c r="W1631" s="62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9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60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61"/>
      <c r="U1632" s="26" t="s">
        <v>19</v>
      </c>
      <c r="V1632" s="26" t="str">
        <f>VLOOKUP(P1632,'Customer List'!B:C,2,)</f>
        <v>Chandigarh</v>
      </c>
      <c r="W1632" s="62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9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60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61"/>
      <c r="U1633" s="26" t="s">
        <v>19</v>
      </c>
      <c r="V1633" s="26" t="str">
        <f>VLOOKUP(P1633,'Customer List'!B:C,2,)</f>
        <v>Banglore</v>
      </c>
      <c r="W1633" s="62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9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60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61"/>
      <c r="U1634" s="26" t="s">
        <v>19</v>
      </c>
      <c r="V1634" s="26" t="str">
        <f>VLOOKUP(P1634,'Customer List'!B:C,2,)</f>
        <v>Banglore</v>
      </c>
      <c r="W1634" s="62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9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60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61"/>
      <c r="U1635" s="26" t="s">
        <v>19</v>
      </c>
      <c r="V1635" s="26" t="str">
        <f>VLOOKUP(P1635,'Customer List'!B:C,2,)</f>
        <v>Delhi</v>
      </c>
      <c r="W1635" s="62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9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60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61"/>
      <c r="U1636" s="26" t="s">
        <v>19</v>
      </c>
      <c r="V1636" s="26" t="str">
        <f>VLOOKUP(P1636,'Customer List'!B:C,2,)</f>
        <v>Banglore</v>
      </c>
      <c r="W1636" s="62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9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60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61"/>
      <c r="U1637" s="26" t="s">
        <v>19</v>
      </c>
      <c r="V1637" s="26" t="str">
        <f>VLOOKUP(P1637,'Customer List'!B:C,2,)</f>
        <v>Mumbai</v>
      </c>
      <c r="W1637" s="62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9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60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61"/>
      <c r="U1638" s="26" t="s">
        <v>19</v>
      </c>
      <c r="V1638" s="26" t="str">
        <f>VLOOKUP(P1638,'Customer List'!B:C,2,)</f>
        <v>Banglore</v>
      </c>
      <c r="W1638" s="62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9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60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61"/>
      <c r="U1639" s="26" t="s">
        <v>19</v>
      </c>
      <c r="V1639" s="26" t="str">
        <f>VLOOKUP(P1639,'Customer List'!B:C,2,)</f>
        <v>Banglore</v>
      </c>
      <c r="W1639" s="62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9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60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61"/>
      <c r="U1640" s="26" t="s">
        <v>19</v>
      </c>
      <c r="V1640" s="26" t="str">
        <f>VLOOKUP(P1640,'Customer List'!B:C,2,)</f>
        <v>Banglore</v>
      </c>
      <c r="W1640" s="62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9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60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61"/>
      <c r="U1641" s="26" t="s">
        <v>19</v>
      </c>
      <c r="V1641" s="26" t="str">
        <f>VLOOKUP(P1641,'Customer List'!B:C,2,)</f>
        <v>Banglore</v>
      </c>
      <c r="W1641" s="62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9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60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61"/>
      <c r="U1642" s="26" t="s">
        <v>19</v>
      </c>
      <c r="V1642" s="26" t="str">
        <f>VLOOKUP(P1642,'Customer List'!B:C,2,)</f>
        <v>Delhi</v>
      </c>
      <c r="W1642" s="62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9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60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61"/>
      <c r="U1643" s="26" t="s">
        <v>19</v>
      </c>
      <c r="V1643" s="26" t="str">
        <f>VLOOKUP(P1643,'Customer List'!B:C,2,)</f>
        <v>Delhi</v>
      </c>
      <c r="W1643" s="62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9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60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61"/>
      <c r="U1644" s="26" t="s">
        <v>19</v>
      </c>
      <c r="V1644" s="26" t="str">
        <f>VLOOKUP(P1644,'Customer List'!B:C,2,)</f>
        <v>Banglore</v>
      </c>
      <c r="W1644" s="62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9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60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61"/>
      <c r="U1645" s="26" t="s">
        <v>19</v>
      </c>
      <c r="V1645" s="26" t="str">
        <f>VLOOKUP(P1645,'Customer List'!B:C,2,)</f>
        <v>Bhuvneshwar</v>
      </c>
      <c r="W1645" s="62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9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60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61"/>
      <c r="U1646" s="26" t="s">
        <v>19</v>
      </c>
      <c r="V1646" s="26" t="str">
        <f>VLOOKUP(P1646,'Customer List'!B:C,2,)</f>
        <v>Bhuvneshwar</v>
      </c>
      <c r="W1646" s="62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9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60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61"/>
      <c r="U1647" s="26" t="s">
        <v>19</v>
      </c>
      <c r="V1647" s="26" t="str">
        <f>VLOOKUP(P1647,'Customer List'!B:C,2,)</f>
        <v>Bhuvneshwar</v>
      </c>
      <c r="W1647" s="62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9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60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61"/>
      <c r="U1648" s="26" t="s">
        <v>19</v>
      </c>
      <c r="V1648" s="26" t="str">
        <f>VLOOKUP(P1648,'Customer List'!B:C,2,)</f>
        <v>Banglore</v>
      </c>
      <c r="W1648" s="62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9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60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61"/>
      <c r="U1649" s="26" t="s">
        <v>19</v>
      </c>
      <c r="V1649" s="26" t="str">
        <f>VLOOKUP(P1649,'Customer List'!B:C,2,)</f>
        <v>Banglore</v>
      </c>
      <c r="W1649" s="62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9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60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61"/>
      <c r="U1650" s="26" t="s">
        <v>19</v>
      </c>
      <c r="V1650" s="26" t="str">
        <f>VLOOKUP(P1650,'Customer List'!B:C,2,)</f>
        <v>Hyderabad</v>
      </c>
      <c r="W1650" s="62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9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60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61"/>
      <c r="U1651" s="26" t="s">
        <v>19</v>
      </c>
      <c r="V1651" s="26" t="str">
        <f>VLOOKUP(P1651,'Customer List'!B:C,2,)</f>
        <v>Banglore</v>
      </c>
      <c r="W1651" s="62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9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60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61"/>
      <c r="U1652" s="26" t="s">
        <v>19</v>
      </c>
      <c r="V1652" s="26" t="str">
        <f>VLOOKUP(P1652,'Customer List'!B:C,2,)</f>
        <v>Banglore</v>
      </c>
      <c r="W1652" s="62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9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60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61"/>
      <c r="U1653" s="26" t="s">
        <v>19</v>
      </c>
      <c r="V1653" s="26" t="str">
        <f>VLOOKUP(P1653,'Customer List'!B:C,2,)</f>
        <v>Kerala</v>
      </c>
      <c r="W1653" s="62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9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60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61"/>
      <c r="U1654" s="26" t="s">
        <v>19</v>
      </c>
      <c r="V1654" s="26" t="str">
        <f>VLOOKUP(P1654,'Customer List'!B:C,2,)</f>
        <v>Hyderabad</v>
      </c>
      <c r="W1654" s="62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9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60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61"/>
      <c r="U1655" s="26" t="s">
        <v>19</v>
      </c>
      <c r="V1655" s="26" t="str">
        <f>VLOOKUP(P1655,'Customer List'!B:C,2,)</f>
        <v>PUNJAB</v>
      </c>
      <c r="W1655" s="62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9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60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61"/>
      <c r="U1656" s="26" t="s">
        <v>19</v>
      </c>
      <c r="V1656" s="26" t="str">
        <f>VLOOKUP(P1656,'Customer List'!B:C,2,)</f>
        <v>Delhi</v>
      </c>
      <c r="W1656" s="62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9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60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61"/>
      <c r="U1657" s="26" t="s">
        <v>19</v>
      </c>
      <c r="V1657" s="26" t="str">
        <f>VLOOKUP(P1657,'Customer List'!B:C,2,)</f>
        <v>Kolkata</v>
      </c>
      <c r="W1657" s="62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9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60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61"/>
      <c r="U1658" s="26" t="s">
        <v>19</v>
      </c>
      <c r="V1658" s="26" t="str">
        <f>VLOOKUP(P1658,'Customer List'!B:C,2,)</f>
        <v>Delhi</v>
      </c>
      <c r="W1658" s="62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9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60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61"/>
      <c r="U1659" s="26" t="s">
        <v>19</v>
      </c>
      <c r="V1659" s="26" t="str">
        <f>VLOOKUP(P1659,'Customer List'!B:C,2,)</f>
        <v>Kolkata</v>
      </c>
      <c r="W1659" s="62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9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60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61"/>
      <c r="U1660" s="26" t="s">
        <v>19</v>
      </c>
      <c r="V1660" s="26" t="str">
        <f>VLOOKUP(P1660,'Customer List'!B:C,2,)</f>
        <v>Kolkata</v>
      </c>
      <c r="W1660" s="62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9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60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61"/>
      <c r="U1661" s="26" t="s">
        <v>19</v>
      </c>
      <c r="V1661" s="26" t="str">
        <f>VLOOKUP(P1661,'Customer List'!B:C,2,)</f>
        <v>Kolkata</v>
      </c>
      <c r="W1661" s="62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9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60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61"/>
      <c r="U1662" s="26" t="s">
        <v>321</v>
      </c>
      <c r="V1662" s="26" t="str">
        <f>VLOOKUP(P1662,'Customer List'!B:C,2,)</f>
        <v>Delhi</v>
      </c>
      <c r="W1662" s="62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9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60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61"/>
      <c r="U1663" s="26" t="s">
        <v>321</v>
      </c>
      <c r="V1663" s="26" t="str">
        <f>VLOOKUP(P1663,'Customer List'!B:C,2,)</f>
        <v>Faridabad</v>
      </c>
      <c r="W1663" s="62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9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60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61"/>
      <c r="U1664" s="26" t="s">
        <v>321</v>
      </c>
      <c r="V1664" s="26" t="str">
        <f>VLOOKUP(P1664,'Customer List'!B:C,2,)</f>
        <v>Faridabad</v>
      </c>
      <c r="W1664" s="62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9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60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61"/>
      <c r="U1665" s="26" t="s">
        <v>321</v>
      </c>
      <c r="V1665" s="26" t="str">
        <f>VLOOKUP(P1665,'Customer List'!B:C,2,)</f>
        <v>Faridabad</v>
      </c>
      <c r="W1665" s="62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9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60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61"/>
      <c r="U1666" s="26" t="s">
        <v>321</v>
      </c>
      <c r="V1666" s="26" t="str">
        <f>VLOOKUP(P1666,'Customer List'!B:C,2,)</f>
        <v>Faridabad</v>
      </c>
      <c r="W1666" s="62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9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60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61"/>
      <c r="U1667" s="26" t="s">
        <v>321</v>
      </c>
      <c r="V1667" s="26" t="str">
        <f>VLOOKUP(P1667,'Customer List'!B:C,2,)</f>
        <v>Faridabad</v>
      </c>
      <c r="W1667" s="62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9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60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61"/>
      <c r="U1668" s="26" t="s">
        <v>321</v>
      </c>
      <c r="V1668" s="26" t="str">
        <f>VLOOKUP(P1668,'Customer List'!B:C,2,)</f>
        <v>Faridabad</v>
      </c>
      <c r="W1668" s="62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9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60">
        <v>71136</v>
      </c>
      <c r="P1669" s="26" t="s">
        <v>243</v>
      </c>
      <c r="Q1669" s="26">
        <v>58153984346</v>
      </c>
      <c r="R1669" s="26" t="s">
        <v>41</v>
      </c>
      <c r="S1669" s="3">
        <v>-20</v>
      </c>
      <c r="T1669" s="61"/>
      <c r="U1669" s="26" t="s">
        <v>321</v>
      </c>
      <c r="V1669" s="26" t="str">
        <f>VLOOKUP(P1669,'Customer List'!B:C,2,)</f>
        <v>Mumbai</v>
      </c>
      <c r="W1669" s="62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9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60">
        <v>71136</v>
      </c>
      <c r="P1670" s="26" t="s">
        <v>243</v>
      </c>
      <c r="Q1670" s="26">
        <v>58153984346</v>
      </c>
      <c r="R1670" s="26" t="s">
        <v>41</v>
      </c>
      <c r="S1670" s="3">
        <v>-20</v>
      </c>
      <c r="T1670" s="61"/>
      <c r="U1670" s="26" t="s">
        <v>321</v>
      </c>
      <c r="V1670" s="26" t="str">
        <f>VLOOKUP(P1670,'Customer List'!B:C,2,)</f>
        <v>Mumbai</v>
      </c>
      <c r="W1670" s="62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9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60">
        <v>201438</v>
      </c>
      <c r="P1671" s="26" t="s">
        <v>243</v>
      </c>
      <c r="Q1671" s="26">
        <v>58153984346</v>
      </c>
      <c r="R1671" s="26" t="s">
        <v>41</v>
      </c>
      <c r="S1671" s="3">
        <v>-20</v>
      </c>
      <c r="T1671" s="61"/>
      <c r="U1671" s="26" t="s">
        <v>321</v>
      </c>
      <c r="V1671" s="26" t="str">
        <f>VLOOKUP(P1671,'Customer List'!B:C,2,)</f>
        <v>Mumbai</v>
      </c>
      <c r="W1671" s="62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9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60">
        <v>201438</v>
      </c>
      <c r="P1672" s="26" t="s">
        <v>243</v>
      </c>
      <c r="Q1672" s="26">
        <v>58153984346</v>
      </c>
      <c r="R1672" s="26" t="s">
        <v>41</v>
      </c>
      <c r="S1672" s="3">
        <v>-20</v>
      </c>
      <c r="T1672" s="61"/>
      <c r="U1672" s="26" t="s">
        <v>321</v>
      </c>
      <c r="V1672" s="26" t="str">
        <f>VLOOKUP(P1672,'Customer List'!B:C,2,)</f>
        <v>Mumbai</v>
      </c>
      <c r="W1672" s="62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9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60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61"/>
      <c r="U1673" s="26" t="s">
        <v>321</v>
      </c>
      <c r="V1673" s="26" t="str">
        <f>VLOOKUP(P1673,'Customer List'!B:C,2,)</f>
        <v>Hyderabad</v>
      </c>
      <c r="W1673" s="62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9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60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61"/>
      <c r="U1674" s="26" t="s">
        <v>321</v>
      </c>
      <c r="V1674" s="26" t="str">
        <f>VLOOKUP(P1674,'Customer List'!B:C,2,)</f>
        <v>Faridabad</v>
      </c>
      <c r="W1674" s="62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9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60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61"/>
      <c r="U1675" s="26" t="s">
        <v>2797</v>
      </c>
      <c r="V1675" s="26" t="str">
        <f>VLOOKUP(P1675,'Customer List'!B:C,2,)</f>
        <v>Banglore</v>
      </c>
      <c r="W1675" s="62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9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60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61"/>
      <c r="U1676" s="26" t="s">
        <v>2797</v>
      </c>
      <c r="V1676" s="26" t="e">
        <f>VLOOKUP(P1676,'Customer List'!B:C,2,)</f>
        <v>#N/A</v>
      </c>
      <c r="W1676" s="62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9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60"/>
      <c r="P1677" s="26" t="s">
        <v>1149</v>
      </c>
      <c r="Q1677" s="26"/>
      <c r="R1677" s="26"/>
      <c r="S1677" s="3" t="s">
        <v>300</v>
      </c>
      <c r="T1677" s="61"/>
      <c r="U1677" s="26" t="s">
        <v>508</v>
      </c>
      <c r="V1677" s="26" t="str">
        <f>VLOOKUP(P1677,'Customer List'!B:C,2,)</f>
        <v>STOCK</v>
      </c>
      <c r="W1677" s="62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9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3467</v>
      </c>
      <c r="N1678" s="47">
        <v>45911</v>
      </c>
      <c r="O1678" s="60">
        <f>16391.25*4</f>
        <v>65565</v>
      </c>
      <c r="P1678" s="26" t="s">
        <v>3463</v>
      </c>
      <c r="Q1678" s="26">
        <v>58155546610</v>
      </c>
      <c r="R1678" s="26" t="s">
        <v>41</v>
      </c>
      <c r="S1678" s="3" t="s">
        <v>300</v>
      </c>
      <c r="T1678" s="61"/>
      <c r="U1678" s="26" t="s">
        <v>508</v>
      </c>
      <c r="V1678" s="26" t="str">
        <f>VLOOKUP(P1678,'Customer List'!B:C,2,)</f>
        <v>Banglore</v>
      </c>
      <c r="W1678" s="62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9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60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61"/>
      <c r="U1679" s="26" t="s">
        <v>508</v>
      </c>
      <c r="V1679" s="26" t="str">
        <f>VLOOKUP(P1679,'Customer List'!B:C,2,)</f>
        <v>Faridabad</v>
      </c>
      <c r="W1679" s="62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9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60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61"/>
      <c r="U1680" s="26" t="s">
        <v>521</v>
      </c>
      <c r="V1680" s="26" t="str">
        <f>VLOOKUP(P1680,'Customer List'!B:C,2,)</f>
        <v>Banglore</v>
      </c>
      <c r="W1680" s="62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9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60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61"/>
      <c r="U1681" s="26" t="s">
        <v>521</v>
      </c>
      <c r="V1681" s="26" t="e">
        <f>VLOOKUP(P1681,'Customer List'!B:C,2,)</f>
        <v>#N/A</v>
      </c>
      <c r="W1681" s="62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9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60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61"/>
      <c r="U1682" s="26" t="s">
        <v>521</v>
      </c>
      <c r="V1682" s="26" t="str">
        <f>VLOOKUP(P1682,'Customer List'!B:C,2,)</f>
        <v>Faridabad</v>
      </c>
      <c r="W1682" s="62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9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60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61"/>
      <c r="U1683" s="26" t="s">
        <v>521</v>
      </c>
      <c r="V1683" s="26" t="str">
        <f>VLOOKUP(P1683,'Customer List'!B:C,2,)</f>
        <v>Lucknow</v>
      </c>
      <c r="W1683" s="62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9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60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61"/>
      <c r="U1684" s="26" t="s">
        <v>521</v>
      </c>
      <c r="V1684" s="26" t="str">
        <f>VLOOKUP(P1684,'Customer List'!B:C,2,)</f>
        <v>Hyderabad</v>
      </c>
      <c r="W1684" s="62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9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60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61"/>
      <c r="U1685" s="26" t="s">
        <v>521</v>
      </c>
      <c r="V1685" s="26" t="str">
        <f>VLOOKUP(P1685,'Customer List'!B:C,2,)</f>
        <v>Lucknow</v>
      </c>
      <c r="W1685" s="62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9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60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61"/>
      <c r="U1686" s="26" t="s">
        <v>521</v>
      </c>
      <c r="V1686" s="26" t="str">
        <f>VLOOKUP(P1686,'Customer List'!B:C,2,)</f>
        <v>Delhi</v>
      </c>
      <c r="W1686" s="62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9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60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61"/>
      <c r="U1687" s="26" t="s">
        <v>521</v>
      </c>
      <c r="V1687" s="26" t="str">
        <f>VLOOKUP(P1687,'Customer List'!B:C,2,)</f>
        <v>Delhi</v>
      </c>
      <c r="W1687" s="62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9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60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61"/>
      <c r="U1688" s="26" t="s">
        <v>521</v>
      </c>
      <c r="V1688" s="26" t="str">
        <f>VLOOKUP(P1688,'Customer List'!B:C,2,)</f>
        <v>Delhi</v>
      </c>
      <c r="W1688" s="62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9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60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61"/>
      <c r="U1689" s="26" t="s">
        <v>521</v>
      </c>
      <c r="V1689" s="26" t="str">
        <f>VLOOKUP(P1689,'Customer List'!B:C,2,)</f>
        <v>Hyderabad</v>
      </c>
      <c r="W1689" s="62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9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60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61"/>
      <c r="U1690" s="26" t="s">
        <v>521</v>
      </c>
      <c r="V1690" s="26" t="str">
        <f>VLOOKUP(P1690,'Customer List'!B:C,2,)</f>
        <v>Hyderabad</v>
      </c>
      <c r="W1690" s="62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9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60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61"/>
      <c r="U1691" s="26" t="s">
        <v>521</v>
      </c>
      <c r="V1691" s="26" t="str">
        <f>VLOOKUP(P1691,'Customer List'!B:C,2,)</f>
        <v>Hyderabad</v>
      </c>
      <c r="W1691" s="62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9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60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61"/>
      <c r="U1692" s="26" t="s">
        <v>521</v>
      </c>
      <c r="V1692" s="26" t="str">
        <f>VLOOKUP(P1692,'Customer List'!B:C,2,)</f>
        <v>Hyderabad</v>
      </c>
      <c r="W1692" s="62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9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60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61"/>
      <c r="U1693" s="26" t="s">
        <v>2536</v>
      </c>
      <c r="V1693" s="26" t="str">
        <f>VLOOKUP(P1693,'Customer List'!B:C,2,)</f>
        <v>Banglore</v>
      </c>
      <c r="W1693" s="62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9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60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61"/>
      <c r="U1694" s="26" t="s">
        <v>424</v>
      </c>
      <c r="V1694" s="26" t="str">
        <f>VLOOKUP(P1694,'Customer List'!B:C,2,)</f>
        <v>Delhi</v>
      </c>
      <c r="W1694" s="62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9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60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61"/>
      <c r="U1695" s="26" t="s">
        <v>424</v>
      </c>
      <c r="V1695" s="26" t="str">
        <f>VLOOKUP(P1695,'Customer List'!B:C,2,)</f>
        <v>Delhi</v>
      </c>
      <c r="W1695" s="62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9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60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61"/>
      <c r="U1696" s="26" t="s">
        <v>612</v>
      </c>
      <c r="V1696" s="26" t="str">
        <f>VLOOKUP(P1696,'Customer List'!B:C,2,)</f>
        <v>Mumbai</v>
      </c>
      <c r="W1696" s="62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9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60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61"/>
      <c r="U1697" s="26" t="s">
        <v>612</v>
      </c>
      <c r="V1697" s="26" t="str">
        <f>VLOOKUP(P1697,'Customer List'!B:C,2,)</f>
        <v>Mumbai</v>
      </c>
      <c r="W1697" s="62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9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60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61"/>
      <c r="U1698" s="26" t="s">
        <v>612</v>
      </c>
      <c r="V1698" s="26" t="str">
        <f>VLOOKUP(P1698,'Customer List'!B:C,2,)</f>
        <v>Mumbai</v>
      </c>
      <c r="W1698" s="62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9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60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61"/>
      <c r="U1699" s="26" t="s">
        <v>612</v>
      </c>
      <c r="V1699" s="26" t="str">
        <f>VLOOKUP(P1699,'Customer List'!B:C,2,)</f>
        <v>Mumbai</v>
      </c>
      <c r="W1699" s="62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9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60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61"/>
      <c r="U1700" s="26" t="s">
        <v>424</v>
      </c>
      <c r="V1700" s="26" t="str">
        <f>VLOOKUP(P1700,'Customer List'!B:C,2,)</f>
        <v>Banglore</v>
      </c>
      <c r="W1700" s="62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9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60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61"/>
      <c r="U1701" s="26" t="s">
        <v>321</v>
      </c>
      <c r="V1701" s="26" t="str">
        <f>VLOOKUP(P1701,'Customer List'!B:C,2,)</f>
        <v>Kerala</v>
      </c>
      <c r="W1701" s="62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9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60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61"/>
      <c r="U1702" s="26" t="s">
        <v>321</v>
      </c>
      <c r="V1702" s="26" t="str">
        <f>VLOOKUP(P1702,'Customer List'!B:C,2,)</f>
        <v>Pune</v>
      </c>
      <c r="W1702" s="62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9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60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61"/>
      <c r="U1703" s="26" t="s">
        <v>321</v>
      </c>
      <c r="V1703" s="26" t="str">
        <f>VLOOKUP(P1703,'Customer List'!B:C,2,)</f>
        <v>Banglore</v>
      </c>
      <c r="W1703" s="62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9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60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61"/>
      <c r="U1704" s="26" t="s">
        <v>321</v>
      </c>
      <c r="V1704" s="26" t="str">
        <f>VLOOKUP(P1704,'Customer List'!B:C,2,)</f>
        <v>Banglore</v>
      </c>
      <c r="W1704" s="62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9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60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61"/>
      <c r="U1705" s="26" t="s">
        <v>321</v>
      </c>
      <c r="V1705" s="26" t="str">
        <f>VLOOKUP(P1705,'Customer List'!B:C,2,)</f>
        <v>Delhi</v>
      </c>
      <c r="W1705" s="62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9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60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61"/>
      <c r="U1706" s="26" t="s">
        <v>321</v>
      </c>
      <c r="V1706" s="26" t="str">
        <f>VLOOKUP(P1706,'Customer List'!B:C,2,)</f>
        <v>ROORKE</v>
      </c>
      <c r="W1706" s="62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9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60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61"/>
      <c r="U1707" s="26" t="s">
        <v>321</v>
      </c>
      <c r="V1707" s="26" t="str">
        <f>VLOOKUP(P1707,'Customer List'!B:C,2,)</f>
        <v>ROORKE</v>
      </c>
      <c r="W1707" s="62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9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60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61"/>
      <c r="U1708" s="26" t="s">
        <v>321</v>
      </c>
      <c r="V1708" s="26" t="str">
        <f>VLOOKUP(P1708,'Customer List'!B:C,2,)</f>
        <v>Pune</v>
      </c>
      <c r="W1708" s="62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9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60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61"/>
      <c r="U1709" s="26" t="s">
        <v>321</v>
      </c>
      <c r="V1709" s="26" t="str">
        <f>VLOOKUP(P1709,'Customer List'!B:C,2,)</f>
        <v>Pune</v>
      </c>
      <c r="W1709" s="62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9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60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61"/>
      <c r="U1710" s="26" t="s">
        <v>508</v>
      </c>
      <c r="V1710" s="26" t="str">
        <f>VLOOKUP(P1710,'Customer List'!B:C,2,)</f>
        <v>Kolkata</v>
      </c>
      <c r="W1710" s="62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9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60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61"/>
      <c r="U1711" s="26" t="s">
        <v>508</v>
      </c>
      <c r="V1711" s="26" t="str">
        <f>VLOOKUP(P1711,'Customer List'!B:C,2,)</f>
        <v>Faridabad</v>
      </c>
      <c r="W1711" s="62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9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60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61"/>
      <c r="U1712" s="26" t="s">
        <v>508</v>
      </c>
      <c r="V1712" s="26" t="str">
        <f>VLOOKUP(P1712,'Customer List'!B:C,2,)</f>
        <v>Thane</v>
      </c>
      <c r="W1712" s="62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9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60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61"/>
      <c r="U1713" s="26" t="s">
        <v>508</v>
      </c>
      <c r="V1713" s="26" t="str">
        <f>VLOOKUP(P1713,'Customer List'!B:C,2,)</f>
        <v>Faridabad</v>
      </c>
      <c r="W1713" s="62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9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60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61"/>
      <c r="U1714" s="26" t="s">
        <v>508</v>
      </c>
      <c r="V1714" s="26" t="str">
        <f>VLOOKUP(P1714,'Customer List'!B:C,2,)</f>
        <v>Manesar</v>
      </c>
      <c r="W1714" s="62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9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60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61"/>
      <c r="U1715" s="26" t="s">
        <v>508</v>
      </c>
      <c r="V1715" s="26" t="str">
        <f>VLOOKUP(P1715,'Customer List'!B:C,2,)</f>
        <v>Chennai</v>
      </c>
      <c r="W1715" s="62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9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60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61"/>
      <c r="U1716" s="26" t="s">
        <v>508</v>
      </c>
      <c r="V1716" s="26" t="str">
        <f>VLOOKUP(P1716,'Customer List'!B:C,2,)</f>
        <v>Chennai</v>
      </c>
      <c r="W1716" s="62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9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60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61"/>
      <c r="U1717" s="26" t="s">
        <v>508</v>
      </c>
      <c r="V1717" s="26" t="str">
        <f>VLOOKUP(P1717,'Customer List'!B:C,2,)</f>
        <v>Hyderabad</v>
      </c>
      <c r="W1717" s="62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9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60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61"/>
      <c r="U1718" s="26" t="s">
        <v>508</v>
      </c>
      <c r="V1718" s="26" t="str">
        <f>VLOOKUP(P1718,'Customer List'!B:C,2,)</f>
        <v>Manesar</v>
      </c>
      <c r="W1718" s="62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9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60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61" t="s">
        <v>610</v>
      </c>
      <c r="U1719" s="26" t="s">
        <v>19</v>
      </c>
      <c r="V1719" s="26" t="str">
        <f>VLOOKUP(P1719,'Customer List'!B:C,2,)</f>
        <v>Delhi</v>
      </c>
      <c r="W1719" s="62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9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60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61"/>
      <c r="U1720" s="26" t="s">
        <v>19</v>
      </c>
      <c r="V1720" s="26" t="str">
        <f>VLOOKUP(P1720,'Customer List'!B:C,2,)</f>
        <v>Hyderabad</v>
      </c>
      <c r="W1720" s="62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9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60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61"/>
      <c r="U1721" s="26" t="s">
        <v>19</v>
      </c>
      <c r="V1721" s="26" t="str">
        <f>VLOOKUP(P1721,'Customer List'!B:C,2,)</f>
        <v>Hyderabad</v>
      </c>
      <c r="W1721" s="62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9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60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61" t="s">
        <v>2366</v>
      </c>
      <c r="U1722" s="26" t="s">
        <v>19</v>
      </c>
      <c r="V1722" s="26" t="str">
        <f>VLOOKUP(P1722,'Customer List'!B:C,2,)</f>
        <v>Delhi</v>
      </c>
      <c r="W1722" s="62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9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60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61"/>
      <c r="U1723" s="26" t="s">
        <v>19</v>
      </c>
      <c r="V1723" s="26" t="str">
        <f>VLOOKUP(P1723,'Customer List'!B:C,2,)</f>
        <v>Pune</v>
      </c>
      <c r="W1723" s="62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9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60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61"/>
      <c r="U1724" s="26" t="s">
        <v>19</v>
      </c>
      <c r="V1724" s="26" t="str">
        <f>VLOOKUP(P1724,'Customer List'!B:C,2,)</f>
        <v>Hyderabad</v>
      </c>
      <c r="W1724" s="62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9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60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61"/>
      <c r="U1725" s="26" t="s">
        <v>19</v>
      </c>
      <c r="V1725" s="26" t="str">
        <f>VLOOKUP(P1725,'Customer List'!B:C,2,)</f>
        <v>Pune</v>
      </c>
      <c r="W1725" s="62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9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60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61"/>
      <c r="U1726" s="26" t="s">
        <v>19</v>
      </c>
      <c r="V1726" s="26" t="str">
        <f>VLOOKUP(P1726,'Customer List'!B:C,2,)</f>
        <v>Hyderabad</v>
      </c>
      <c r="W1726" s="62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9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60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61"/>
      <c r="U1727" s="26" t="s">
        <v>19</v>
      </c>
      <c r="V1727" s="26" t="str">
        <f>VLOOKUP(P1727,'Customer List'!B:C,2,)</f>
        <v>Hyderabad</v>
      </c>
      <c r="W1727" s="62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9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60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61"/>
      <c r="U1728" s="26" t="s">
        <v>19</v>
      </c>
      <c r="V1728" s="26" t="str">
        <f>VLOOKUP(P1728,'Customer List'!B:C,2,)</f>
        <v>Kolkata</v>
      </c>
      <c r="W1728" s="62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9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60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61"/>
      <c r="U1729" s="26" t="s">
        <v>19</v>
      </c>
      <c r="V1729" s="26" t="str">
        <f>VLOOKUP(P1729,'Customer List'!B:C,2,)</f>
        <v>Pune</v>
      </c>
      <c r="W1729" s="62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9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60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61"/>
      <c r="U1730" s="26" t="s">
        <v>19</v>
      </c>
      <c r="V1730" s="26" t="str">
        <f>VLOOKUP(P1730,'Customer List'!B:C,2,)</f>
        <v>Hyderabad</v>
      </c>
      <c r="W1730" s="62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9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60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61"/>
      <c r="U1731" s="26" t="s">
        <v>19</v>
      </c>
      <c r="V1731" s="26" t="str">
        <f>VLOOKUP(P1731,'Customer List'!B:C,2,)</f>
        <v>Hyderabad</v>
      </c>
      <c r="W1731" s="62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9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60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61"/>
      <c r="U1732" s="26" t="s">
        <v>19</v>
      </c>
      <c r="V1732" s="26" t="str">
        <f>VLOOKUP(P1732,'Customer List'!B:C,2,)</f>
        <v>Hyderabad</v>
      </c>
      <c r="W1732" s="62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9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60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61"/>
      <c r="U1733" s="26" t="s">
        <v>19</v>
      </c>
      <c r="V1733" s="26" t="str">
        <f>VLOOKUP(P1733,'Customer List'!B:C,2,)</f>
        <v>Pune</v>
      </c>
      <c r="W1733" s="62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9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60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61" t="s">
        <v>610</v>
      </c>
      <c r="U1734" s="26" t="s">
        <v>19</v>
      </c>
      <c r="V1734" s="26" t="str">
        <f>VLOOKUP(P1734,'Customer List'!B:C,2,)</f>
        <v>Delhi</v>
      </c>
      <c r="W1734" s="62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9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60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61"/>
      <c r="U1735" s="26" t="s">
        <v>19</v>
      </c>
      <c r="V1735" s="26" t="str">
        <f>VLOOKUP(P1735,'Customer List'!B:C,2,)</f>
        <v>Hyderabad</v>
      </c>
      <c r="W1735" s="62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9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60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61"/>
      <c r="U1736" s="26" t="s">
        <v>19</v>
      </c>
      <c r="V1736" s="26" t="str">
        <f>VLOOKUP(P1736,'Customer List'!B:C,2,)</f>
        <v>Delhi</v>
      </c>
      <c r="W1736" s="62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9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60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61" t="s">
        <v>2366</v>
      </c>
      <c r="U1737" s="26" t="s">
        <v>19</v>
      </c>
      <c r="V1737" s="26" t="str">
        <f>VLOOKUP(P1737,'Customer List'!B:C,2,)</f>
        <v>Delhi</v>
      </c>
      <c r="W1737" s="62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9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60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61"/>
      <c r="U1738" s="26" t="s">
        <v>19</v>
      </c>
      <c r="V1738" s="26" t="str">
        <f>VLOOKUP(P1738,'Customer List'!B:C,2,)</f>
        <v>Delhi</v>
      </c>
      <c r="W1738" s="62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9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60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61" t="s">
        <v>610</v>
      </c>
      <c r="U1739" s="26" t="s">
        <v>19</v>
      </c>
      <c r="V1739" s="26" t="str">
        <f>VLOOKUP(P1739,'Customer List'!B:C,2,)</f>
        <v>Delhi</v>
      </c>
      <c r="W1739" s="62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9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60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61"/>
      <c r="U1740" s="26" t="s">
        <v>19</v>
      </c>
      <c r="V1740" s="26" t="str">
        <f>VLOOKUP(P1740,'Customer List'!B:C,2,)</f>
        <v>Pune</v>
      </c>
      <c r="W1740" s="62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9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60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61"/>
      <c r="U1741" s="26" t="s">
        <v>19</v>
      </c>
      <c r="V1741" s="26" t="str">
        <f>VLOOKUP(P1741,'Customer List'!B:C,2,)</f>
        <v>Pune</v>
      </c>
      <c r="W1741" s="62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9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60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61"/>
      <c r="U1742" s="26" t="s">
        <v>19</v>
      </c>
      <c r="V1742" s="26" t="str">
        <f>VLOOKUP(P1742,'Customer List'!B:C,2,)</f>
        <v>Pune</v>
      </c>
      <c r="W1742" s="62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9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60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61" t="s">
        <v>2366</v>
      </c>
      <c r="U1743" s="26" t="s">
        <v>19</v>
      </c>
      <c r="V1743" s="26" t="str">
        <f>VLOOKUP(P1743,'Customer List'!B:C,2,)</f>
        <v>Delhi</v>
      </c>
      <c r="W1743" s="62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9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60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61"/>
      <c r="U1744" s="26" t="s">
        <v>19</v>
      </c>
      <c r="V1744" s="26" t="str">
        <f>VLOOKUP(P1744,'Customer List'!B:C,2,)</f>
        <v>Pune</v>
      </c>
      <c r="W1744" s="62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9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60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61"/>
      <c r="U1745" s="26" t="s">
        <v>19</v>
      </c>
      <c r="V1745" s="26" t="str">
        <f>VLOOKUP(P1745,'Customer List'!B:C,2,)</f>
        <v>Pune</v>
      </c>
      <c r="W1745" s="62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9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60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61" t="s">
        <v>2366</v>
      </c>
      <c r="U1746" s="26" t="s">
        <v>19</v>
      </c>
      <c r="V1746" s="26" t="str">
        <f>VLOOKUP(P1746,'Customer List'!B:C,2,)</f>
        <v>Delhi</v>
      </c>
      <c r="W1746" s="62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9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60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61" t="s">
        <v>2366</v>
      </c>
      <c r="U1747" s="26" t="s">
        <v>19</v>
      </c>
      <c r="V1747" s="26" t="str">
        <f>VLOOKUP(P1747,'Customer List'!B:C,2,)</f>
        <v>Delhi</v>
      </c>
      <c r="W1747" s="62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9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60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61" t="s">
        <v>610</v>
      </c>
      <c r="U1748" s="26" t="s">
        <v>19</v>
      </c>
      <c r="V1748" s="26" t="str">
        <f>VLOOKUP(P1748,'Customer List'!B:C,2,)</f>
        <v>Delhi</v>
      </c>
      <c r="W1748" s="62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9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60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61"/>
      <c r="U1749" s="26" t="s">
        <v>19</v>
      </c>
      <c r="V1749" s="26" t="str">
        <f>VLOOKUP(P1749,'Customer List'!B:C,2,)</f>
        <v>Banglore</v>
      </c>
      <c r="W1749" s="62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9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60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61"/>
      <c r="U1750" s="26" t="s">
        <v>19</v>
      </c>
      <c r="V1750" s="26" t="str">
        <f>VLOOKUP(P1750,'Customer List'!B:C,2,)</f>
        <v>Delhi</v>
      </c>
      <c r="W1750" s="62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9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60">
        <v>4774</v>
      </c>
      <c r="P1751" s="26" t="s">
        <v>23</v>
      </c>
      <c r="Q1751" s="70" t="s">
        <v>2352</v>
      </c>
      <c r="R1751" s="26" t="s">
        <v>41</v>
      </c>
      <c r="S1751" s="3">
        <v>4</v>
      </c>
      <c r="T1751" s="61"/>
      <c r="U1751" s="26" t="s">
        <v>19</v>
      </c>
      <c r="V1751" s="26" t="str">
        <f>VLOOKUP(P1751,'Customer List'!B:C,2,)</f>
        <v>Chandigarh</v>
      </c>
      <c r="W1751" s="62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9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60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61" t="s">
        <v>610</v>
      </c>
      <c r="U1752" s="26" t="s">
        <v>19</v>
      </c>
      <c r="V1752" s="26" t="str">
        <f>VLOOKUP(P1752,'Customer List'!B:C,2,)</f>
        <v>Delhi</v>
      </c>
      <c r="W1752" s="62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9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60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61"/>
      <c r="U1753" s="26" t="s">
        <v>19</v>
      </c>
      <c r="V1753" s="26" t="str">
        <f>VLOOKUP(P1753,'Customer List'!B:C,2,)</f>
        <v>Hyderabad</v>
      </c>
      <c r="W1753" s="62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9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60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61"/>
      <c r="U1754" s="26" t="s">
        <v>19</v>
      </c>
      <c r="V1754" s="26" t="str">
        <f>VLOOKUP(P1754,'Customer List'!B:C,2,)</f>
        <v>Delhi</v>
      </c>
      <c r="W1754" s="62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9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60">
        <v>11935</v>
      </c>
      <c r="P1755" s="26" t="s">
        <v>23</v>
      </c>
      <c r="Q1755" s="70" t="s">
        <v>2352</v>
      </c>
      <c r="R1755" s="26" t="s">
        <v>41</v>
      </c>
      <c r="S1755" s="3">
        <v>4</v>
      </c>
      <c r="T1755" s="61"/>
      <c r="U1755" s="26" t="s">
        <v>19</v>
      </c>
      <c r="V1755" s="26" t="str">
        <f>VLOOKUP(P1755,'Customer List'!B:C,2,)</f>
        <v>Chandigarh</v>
      </c>
      <c r="W1755" s="62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9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60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61"/>
      <c r="U1756" s="26" t="s">
        <v>19</v>
      </c>
      <c r="V1756" s="26" t="str">
        <f>VLOOKUP(P1756,'Customer List'!B:C,2,)</f>
        <v>Delhi</v>
      </c>
      <c r="W1756" s="62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9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60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61"/>
      <c r="U1757" s="26" t="s">
        <v>19</v>
      </c>
      <c r="V1757" s="26" t="str">
        <f>VLOOKUP(P1757,'Customer List'!B:C,2,)</f>
        <v>Pune</v>
      </c>
      <c r="W1757" s="62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9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60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61"/>
      <c r="U1758" s="26" t="s">
        <v>19</v>
      </c>
      <c r="V1758" s="26" t="str">
        <f>VLOOKUP(P1758,'Customer List'!B:C,2,)</f>
        <v>Delhi</v>
      </c>
      <c r="W1758" s="62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9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60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61"/>
      <c r="U1759" s="26" t="s">
        <v>19</v>
      </c>
      <c r="V1759" s="26" t="str">
        <f>VLOOKUP(P1759,'Customer List'!B:C,2,)</f>
        <v>Pune</v>
      </c>
      <c r="W1759" s="62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9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60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61"/>
      <c r="U1760" s="26" t="s">
        <v>19</v>
      </c>
      <c r="V1760" s="26" t="str">
        <f>VLOOKUP(P1760,'Customer List'!B:C,2,)</f>
        <v>Kolkata</v>
      </c>
      <c r="W1760" s="62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9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60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61" t="s">
        <v>2366</v>
      </c>
      <c r="U1761" s="26" t="s">
        <v>19</v>
      </c>
      <c r="V1761" s="26" t="str">
        <f>VLOOKUP(P1761,'Customer List'!B:C,2,)</f>
        <v>Delhi</v>
      </c>
      <c r="W1761" s="62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9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60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61" t="s">
        <v>2366</v>
      </c>
      <c r="U1762" s="26" t="s">
        <v>19</v>
      </c>
      <c r="V1762" s="26" t="str">
        <f>VLOOKUP(P1762,'Customer List'!B:C,2,)</f>
        <v>Delhi</v>
      </c>
      <c r="W1762" s="62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9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60">
        <v>23327.5</v>
      </c>
      <c r="P1763" s="26" t="s">
        <v>23</v>
      </c>
      <c r="Q1763" s="70" t="s">
        <v>2352</v>
      </c>
      <c r="R1763" s="26" t="s">
        <v>41</v>
      </c>
      <c r="S1763" s="3">
        <v>4</v>
      </c>
      <c r="T1763" s="61"/>
      <c r="U1763" s="26" t="s">
        <v>19</v>
      </c>
      <c r="V1763" s="26" t="str">
        <f>VLOOKUP(P1763,'Customer List'!B:C,2,)</f>
        <v>Chandigarh</v>
      </c>
      <c r="W1763" s="62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9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60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61"/>
      <c r="U1764" s="26" t="s">
        <v>19</v>
      </c>
      <c r="V1764" s="26" t="str">
        <f>VLOOKUP(P1764,'Customer List'!B:C,2,)</f>
        <v>Hyderabad</v>
      </c>
      <c r="W1764" s="62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9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60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61"/>
      <c r="U1765" s="26" t="s">
        <v>19</v>
      </c>
      <c r="V1765" s="26" t="str">
        <f>VLOOKUP(P1765,'Customer List'!B:C,2,)</f>
        <v>GURUGRAM</v>
      </c>
      <c r="W1765" s="62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9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60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61" t="s">
        <v>610</v>
      </c>
      <c r="U1766" s="26" t="s">
        <v>19</v>
      </c>
      <c r="V1766" s="26" t="str">
        <f>VLOOKUP(P1766,'Customer List'!B:C,2,)</f>
        <v>Delhi</v>
      </c>
      <c r="W1766" s="62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9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60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61"/>
      <c r="U1767" s="26" t="s">
        <v>19</v>
      </c>
      <c r="V1767" s="26" t="str">
        <f>VLOOKUP(P1767,'Customer List'!B:C,2,)</f>
        <v>Pune</v>
      </c>
      <c r="W1767" s="62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9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60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61"/>
      <c r="U1768" s="26" t="s">
        <v>19</v>
      </c>
      <c r="V1768" s="26" t="str">
        <f>VLOOKUP(P1768,'Customer List'!B:C,2,)</f>
        <v>Delhi</v>
      </c>
      <c r="W1768" s="62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9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60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61"/>
      <c r="U1769" s="26" t="s">
        <v>19</v>
      </c>
      <c r="V1769" s="26" t="str">
        <f>VLOOKUP(P1769,'Customer List'!B:C,2,)</f>
        <v>Hyderabad</v>
      </c>
      <c r="W1769" s="62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9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60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61" t="s">
        <v>2366</v>
      </c>
      <c r="U1770" s="26" t="s">
        <v>19</v>
      </c>
      <c r="V1770" s="26" t="str">
        <f>VLOOKUP(P1770,'Customer List'!B:C,2,)</f>
        <v>Delhi</v>
      </c>
      <c r="W1770" s="62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9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60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61"/>
      <c r="U1771" s="26" t="s">
        <v>19</v>
      </c>
      <c r="V1771" s="26" t="str">
        <f>VLOOKUP(P1771,'Customer List'!B:C,2,)</f>
        <v>Kolkata</v>
      </c>
      <c r="W1771" s="62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9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60">
        <v>40904.5</v>
      </c>
      <c r="P1772" s="26" t="s">
        <v>23</v>
      </c>
      <c r="Q1772" s="70" t="s">
        <v>2352</v>
      </c>
      <c r="R1772" s="26" t="s">
        <v>41</v>
      </c>
      <c r="S1772" s="3">
        <v>4</v>
      </c>
      <c r="T1772" s="61"/>
      <c r="U1772" s="26" t="s">
        <v>19</v>
      </c>
      <c r="V1772" s="26" t="str">
        <f>VLOOKUP(P1772,'Customer List'!B:C,2,)</f>
        <v>Chandigarh</v>
      </c>
      <c r="W1772" s="62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9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60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61"/>
      <c r="U1773" s="26" t="s">
        <v>19</v>
      </c>
      <c r="V1773" s="26" t="str">
        <f>VLOOKUP(P1773,'Customer List'!B:C,2,)</f>
        <v>Pune</v>
      </c>
      <c r="W1773" s="62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9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60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61"/>
      <c r="U1774" s="26" t="s">
        <v>19</v>
      </c>
      <c r="V1774" s="26" t="str">
        <f>VLOOKUP(P1774,'Customer List'!B:C,2,)</f>
        <v>Delhi</v>
      </c>
      <c r="W1774" s="62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9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60">
        <v>27776</v>
      </c>
      <c r="P1775" s="26" t="s">
        <v>23</v>
      </c>
      <c r="Q1775" s="70" t="s">
        <v>2352</v>
      </c>
      <c r="R1775" s="26" t="s">
        <v>41</v>
      </c>
      <c r="S1775" s="3">
        <v>4</v>
      </c>
      <c r="T1775" s="61"/>
      <c r="U1775" s="26" t="s">
        <v>19</v>
      </c>
      <c r="V1775" s="26" t="str">
        <f>VLOOKUP(P1775,'Customer List'!B:C,2,)</f>
        <v>Chandigarh</v>
      </c>
      <c r="W1775" s="62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9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60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61"/>
      <c r="U1776" s="26" t="s">
        <v>19</v>
      </c>
      <c r="V1776" s="26" t="str">
        <f>VLOOKUP(P1776,'Customer List'!B:C,2,)</f>
        <v>Hyderabad</v>
      </c>
      <c r="W1776" s="62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9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60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61"/>
      <c r="U1777" s="26" t="s">
        <v>19</v>
      </c>
      <c r="V1777" s="26" t="str">
        <f>VLOOKUP(P1777,'Customer List'!B:C,2,)</f>
        <v>Delhi</v>
      </c>
      <c r="W1777" s="62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9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60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61"/>
      <c r="U1778" s="26" t="s">
        <v>19</v>
      </c>
      <c r="V1778" s="26" t="str">
        <f>VLOOKUP(P1778,'Customer List'!B:C,2,)</f>
        <v>Delhi</v>
      </c>
      <c r="W1778" s="62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9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60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61"/>
      <c r="U1779" s="26" t="s">
        <v>19</v>
      </c>
      <c r="V1779" s="26" t="str">
        <f>VLOOKUP(P1779,'Customer List'!B:C,2,)</f>
        <v>Banglore</v>
      </c>
      <c r="W1779" s="62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9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60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61"/>
      <c r="U1780" s="26" t="s">
        <v>19</v>
      </c>
      <c r="V1780" s="26" t="str">
        <f>VLOOKUP(P1780,'Customer List'!B:C,2,)</f>
        <v>Delhi</v>
      </c>
      <c r="W1780" s="62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9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60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61"/>
      <c r="U1781" s="26" t="s">
        <v>19</v>
      </c>
      <c r="V1781" s="26" t="str">
        <f>VLOOKUP(P1781,'Customer List'!B:C,2,)</f>
        <v>Mumbai</v>
      </c>
      <c r="W1781" s="62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9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60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61"/>
      <c r="U1782" s="26" t="s">
        <v>19</v>
      </c>
      <c r="V1782" s="26" t="str">
        <f>VLOOKUP(P1782,'Customer List'!B:C,2,)</f>
        <v>Delhi</v>
      </c>
      <c r="W1782" s="62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9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60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61"/>
      <c r="U1783" s="26" t="s">
        <v>19</v>
      </c>
      <c r="V1783" s="26" t="str">
        <f>VLOOKUP(P1783,'Customer List'!B:C,2,)</f>
        <v>Hyderabad</v>
      </c>
      <c r="W1783" s="62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9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60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61"/>
      <c r="U1784" s="26" t="s">
        <v>19</v>
      </c>
      <c r="V1784" s="26" t="str">
        <f>VLOOKUP(P1784,'Customer List'!B:C,2,)</f>
        <v>Delhi</v>
      </c>
      <c r="W1784" s="62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9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60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61"/>
      <c r="U1785" s="26" t="s">
        <v>19</v>
      </c>
      <c r="V1785" s="26" t="str">
        <f>VLOOKUP(P1785,'Customer List'!B:C,2,)</f>
        <v>Banglore</v>
      </c>
      <c r="W1785" s="62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9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60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61" t="s">
        <v>2304</v>
      </c>
      <c r="U1786" s="26" t="s">
        <v>19</v>
      </c>
      <c r="V1786" s="26" t="str">
        <f>VLOOKUP(P1786,'Customer List'!B:C,2,)</f>
        <v>Delhi</v>
      </c>
      <c r="W1786" s="62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9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60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61"/>
      <c r="U1787" s="26" t="s">
        <v>19</v>
      </c>
      <c r="V1787" s="26" t="str">
        <f>VLOOKUP(P1787,'Customer List'!B:C,2,)</f>
        <v>Delhi</v>
      </c>
      <c r="W1787" s="62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9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60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61"/>
      <c r="U1788" s="26" t="s">
        <v>19</v>
      </c>
      <c r="V1788" s="26" t="str">
        <f>VLOOKUP(P1788,'Customer List'!B:C,2,)</f>
        <v>Delhi</v>
      </c>
      <c r="W1788" s="62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9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60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61" t="s">
        <v>2366</v>
      </c>
      <c r="U1789" s="26" t="s">
        <v>19</v>
      </c>
      <c r="V1789" s="26" t="str">
        <f>VLOOKUP(P1789,'Customer List'!B:C,2,)</f>
        <v>Delhi</v>
      </c>
      <c r="W1789" s="62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9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60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61" t="s">
        <v>2564</v>
      </c>
      <c r="U1790" s="26" t="s">
        <v>19</v>
      </c>
      <c r="V1790" s="26" t="str">
        <f>VLOOKUP(P1790,'Customer List'!B:C,2,)</f>
        <v>Delhi</v>
      </c>
      <c r="W1790" s="62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9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60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61"/>
      <c r="U1791" s="26" t="s">
        <v>19</v>
      </c>
      <c r="V1791" s="26" t="str">
        <f>VLOOKUP(P1791,'Customer List'!B:C,2,)</f>
        <v>Chandigarh</v>
      </c>
      <c r="W1791" s="62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9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60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61"/>
      <c r="U1792" s="26" t="s">
        <v>19</v>
      </c>
      <c r="V1792" s="26" t="str">
        <f>VLOOKUP(P1792,'Customer List'!B:C,2,)</f>
        <v>Banglore</v>
      </c>
      <c r="W1792" s="62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9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60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61"/>
      <c r="U1793" s="26" t="s">
        <v>19</v>
      </c>
      <c r="V1793" s="26" t="str">
        <f>VLOOKUP(P1793,'Customer List'!B:C,2,)</f>
        <v>Ahemedabad</v>
      </c>
      <c r="W1793" s="62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9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60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61"/>
      <c r="U1794" s="26" t="s">
        <v>19</v>
      </c>
      <c r="V1794" s="26" t="str">
        <f>VLOOKUP(P1794,'Customer List'!B:C,2,)</f>
        <v>Pune</v>
      </c>
      <c r="W1794" s="62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9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60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61"/>
      <c r="U1795" s="26" t="s">
        <v>19</v>
      </c>
      <c r="V1795" s="26" t="str">
        <f>VLOOKUP(P1795,'Customer List'!B:C,2,)</f>
        <v>Hyderabad</v>
      </c>
      <c r="W1795" s="62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9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60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61"/>
      <c r="U1796" s="26" t="s">
        <v>19</v>
      </c>
      <c r="V1796" s="26" t="str">
        <f>VLOOKUP(P1796,'Customer List'!B:C,2,)</f>
        <v>TELANGANA</v>
      </c>
      <c r="W1796" s="62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9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60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61" t="s">
        <v>610</v>
      </c>
      <c r="U1797" s="26" t="s">
        <v>19</v>
      </c>
      <c r="V1797" s="26" t="str">
        <f>VLOOKUP(P1797,'Customer List'!B:C,2,)</f>
        <v>Ahemedabad</v>
      </c>
      <c r="W1797" s="62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9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60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61"/>
      <c r="U1798" s="26" t="s">
        <v>19</v>
      </c>
      <c r="V1798" s="26" t="str">
        <f>VLOOKUP(P1798,'Customer List'!B:C,2,)</f>
        <v>BANGALORE</v>
      </c>
      <c r="W1798" s="62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9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60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61"/>
      <c r="U1799" s="26" t="s">
        <v>19</v>
      </c>
      <c r="V1799" s="26" t="str">
        <f>VLOOKUP(P1799,'Customer List'!B:C,2,)</f>
        <v>Hyderabad</v>
      </c>
      <c r="W1799" s="62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9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60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61"/>
      <c r="U1800" s="26" t="s">
        <v>19</v>
      </c>
      <c r="V1800" s="26" t="str">
        <f>VLOOKUP(P1800,'Customer List'!B:C,2,)</f>
        <v>Chandigarh</v>
      </c>
      <c r="W1800" s="62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9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60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61"/>
      <c r="U1801" s="26" t="s">
        <v>19</v>
      </c>
      <c r="V1801" s="26" t="str">
        <f>VLOOKUP(P1801,'Customer List'!B:C,2,)</f>
        <v>Hyderabad</v>
      </c>
      <c r="W1801" s="62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9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60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61"/>
      <c r="U1802" s="26" t="s">
        <v>19</v>
      </c>
      <c r="V1802" s="26" t="str">
        <f>VLOOKUP(P1802,'Customer List'!B:C,2,)</f>
        <v>Hyderabad</v>
      </c>
      <c r="W1802" s="62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9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60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61"/>
      <c r="U1803" s="26" t="s">
        <v>19</v>
      </c>
      <c r="V1803" s="26" t="str">
        <f>VLOOKUP(P1803,'Customer List'!B:C,2,)</f>
        <v>Pune</v>
      </c>
      <c r="W1803" s="62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9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60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61"/>
      <c r="U1804" s="26" t="s">
        <v>19</v>
      </c>
      <c r="V1804" s="26" t="str">
        <f>VLOOKUP(P1804,'Customer List'!B:C,2,)</f>
        <v>Hyderabad</v>
      </c>
      <c r="W1804" s="62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9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60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61"/>
      <c r="U1805" s="26" t="s">
        <v>19</v>
      </c>
      <c r="V1805" s="26" t="str">
        <f>VLOOKUP(P1805,'Customer List'!B:C,2,)</f>
        <v>Delhi</v>
      </c>
      <c r="W1805" s="62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9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60">
        <v>13996.5</v>
      </c>
      <c r="P1806" s="26" t="s">
        <v>23</v>
      </c>
      <c r="Q1806" s="70" t="s">
        <v>2352</v>
      </c>
      <c r="R1806" s="26" t="s">
        <v>41</v>
      </c>
      <c r="S1806" s="3">
        <v>4</v>
      </c>
      <c r="T1806" s="61"/>
      <c r="U1806" s="26" t="s">
        <v>19</v>
      </c>
      <c r="V1806" s="26" t="str">
        <f>VLOOKUP(P1806,'Customer List'!B:C,2,)</f>
        <v>Chandigarh</v>
      </c>
      <c r="W1806" s="62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9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60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61"/>
      <c r="U1807" s="26" t="s">
        <v>19</v>
      </c>
      <c r="V1807" s="26" t="str">
        <f>VLOOKUP(P1807,'Customer List'!B:C,2,)</f>
        <v>Chandigarh</v>
      </c>
      <c r="W1807" s="62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9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60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61"/>
      <c r="U1808" s="26" t="s">
        <v>19</v>
      </c>
      <c r="V1808" s="26" t="str">
        <f>VLOOKUP(P1808,'Customer List'!B:C,2,)</f>
        <v>Pune</v>
      </c>
      <c r="W1808" s="62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9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60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61"/>
      <c r="U1809" s="26" t="s">
        <v>19</v>
      </c>
      <c r="V1809" s="26" t="str">
        <f>VLOOKUP(P1809,'Customer List'!B:C,2,)</f>
        <v>Pune</v>
      </c>
      <c r="W1809" s="62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9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60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61"/>
      <c r="U1810" s="26" t="s">
        <v>19</v>
      </c>
      <c r="V1810" s="26" t="str">
        <f>VLOOKUP(P1810,'Customer List'!B:C,2,)</f>
        <v>Banglore</v>
      </c>
      <c r="W1810" s="62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9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60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61"/>
      <c r="U1811" s="26" t="s">
        <v>19</v>
      </c>
      <c r="V1811" s="26" t="str">
        <f>VLOOKUP(P1811,'Customer List'!B:C,2,)</f>
        <v>Pune</v>
      </c>
      <c r="W1811" s="62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9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60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61"/>
      <c r="U1812" s="26" t="s">
        <v>19</v>
      </c>
      <c r="V1812" s="26" t="str">
        <f>VLOOKUP(P1812,'Customer List'!B:C,2,)</f>
        <v>Delhi</v>
      </c>
      <c r="W1812" s="62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9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60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61"/>
      <c r="U1813" s="26" t="s">
        <v>19</v>
      </c>
      <c r="V1813" s="26" t="str">
        <f>VLOOKUP(P1813,'Customer List'!B:C,2,)</f>
        <v>CHENNAI</v>
      </c>
      <c r="W1813" s="62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9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60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61"/>
      <c r="U1814" s="26" t="s">
        <v>2793</v>
      </c>
      <c r="V1814" s="26" t="s">
        <v>827</v>
      </c>
      <c r="W1814" s="62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9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60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61"/>
      <c r="U1815" s="26" t="s">
        <v>2536</v>
      </c>
      <c r="V1815" s="26" t="str">
        <f>VLOOKUP(P1815,'Customer List'!B:C,2,)</f>
        <v>Banglore</v>
      </c>
      <c r="W1815" s="62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9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60">
        <v>18870</v>
      </c>
      <c r="P1816" s="26" t="s">
        <v>289</v>
      </c>
      <c r="Q1816" s="71">
        <v>58154351205</v>
      </c>
      <c r="R1816" s="26" t="s">
        <v>41</v>
      </c>
      <c r="S1816" s="3">
        <v>-20</v>
      </c>
      <c r="T1816" s="61"/>
      <c r="U1816" s="26" t="s">
        <v>2357</v>
      </c>
      <c r="V1816" s="26" t="str">
        <f>VLOOKUP(P1816,'Customer List'!B:C,2,)</f>
        <v>Banglore</v>
      </c>
      <c r="W1816" s="62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9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60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61"/>
      <c r="U1817" s="26" t="s">
        <v>424</v>
      </c>
      <c r="V1817" s="26" t="str">
        <f>VLOOKUP(P1817,'Customer List'!B:C,2,)</f>
        <v>Lucknow</v>
      </c>
      <c r="W1817" s="62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9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60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61"/>
      <c r="U1818" s="26" t="s">
        <v>424</v>
      </c>
      <c r="V1818" s="26" t="str">
        <f>VLOOKUP(P1818,'Customer List'!B:C,2,)</f>
        <v>Banglore</v>
      </c>
      <c r="W1818" s="62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9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60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61"/>
      <c r="U1819" s="26" t="s">
        <v>321</v>
      </c>
      <c r="V1819" s="26" t="str">
        <f>VLOOKUP(P1819,'Customer List'!B:C,2,)</f>
        <v>Pune</v>
      </c>
      <c r="W1819" s="62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9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60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61"/>
      <c r="U1820" s="26" t="s">
        <v>321</v>
      </c>
      <c r="V1820" s="26" t="str">
        <f>VLOOKUP(P1820,'Customer List'!B:C,2,)</f>
        <v>Pune</v>
      </c>
      <c r="W1820" s="62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9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60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61"/>
      <c r="U1821" s="26" t="s">
        <v>321</v>
      </c>
      <c r="V1821" s="26" t="str">
        <f>VLOOKUP(P1821,'Customer List'!B:C,2,)</f>
        <v>Hyderabad</v>
      </c>
      <c r="W1821" s="62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9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60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61"/>
      <c r="U1822" s="26" t="s">
        <v>321</v>
      </c>
      <c r="V1822" s="26" t="str">
        <f>VLOOKUP(P1822,'Customer List'!B:C,2,)</f>
        <v>Hyderabad</v>
      </c>
      <c r="W1822" s="62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9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60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61"/>
      <c r="U1823" s="26" t="s">
        <v>321</v>
      </c>
      <c r="V1823" s="26" t="str">
        <f>VLOOKUP(P1823,'Customer List'!B:C,2,)</f>
        <v>Faridabad</v>
      </c>
      <c r="W1823" s="62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9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60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61"/>
      <c r="U1824" s="26" t="s">
        <v>321</v>
      </c>
      <c r="V1824" s="26" t="e">
        <f>VLOOKUP(P1824,'Customer List'!B:C,2,)</f>
        <v>#N/A</v>
      </c>
      <c r="W1824" s="62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9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60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61"/>
      <c r="U1825" s="26" t="s">
        <v>19</v>
      </c>
      <c r="V1825" s="26" t="str">
        <f>VLOOKUP(P1825,'Customer List'!B:C,2,)</f>
        <v>Pune</v>
      </c>
      <c r="W1825" s="62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9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60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61"/>
      <c r="U1826" s="26" t="s">
        <v>19</v>
      </c>
      <c r="V1826" s="26" t="str">
        <f>VLOOKUP(P1826,'Customer List'!B:C,2,)</f>
        <v>Hyderabad</v>
      </c>
      <c r="W1826" s="62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9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60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61"/>
      <c r="U1827" s="26" t="s">
        <v>19</v>
      </c>
      <c r="V1827" s="26" t="str">
        <f>VLOOKUP(P1827,'Customer List'!B:C,2,)</f>
        <v>Delhi</v>
      </c>
      <c r="W1827" s="62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9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60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61"/>
      <c r="U1828" s="26" t="s">
        <v>19</v>
      </c>
      <c r="V1828" s="26" t="str">
        <f>VLOOKUP(P1828,'Customer List'!B:C,2,)</f>
        <v>Faridabad</v>
      </c>
      <c r="W1828" s="62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9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60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61" t="s">
        <v>2503</v>
      </c>
      <c r="U1829" s="26" t="s">
        <v>19</v>
      </c>
      <c r="V1829" s="26" t="str">
        <f>VLOOKUP(P1829,'Customer List'!B:C,2,)</f>
        <v>Faridabad</v>
      </c>
      <c r="W1829" s="62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9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60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61"/>
      <c r="U1830" s="26" t="s">
        <v>19</v>
      </c>
      <c r="V1830" s="26" t="str">
        <f>VLOOKUP(P1830,'Customer List'!B:C,2,)</f>
        <v>Pune</v>
      </c>
      <c r="W1830" s="62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9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60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61"/>
      <c r="U1831" s="26" t="s">
        <v>19</v>
      </c>
      <c r="V1831" s="26" t="str">
        <f>VLOOKUP(P1831,'Customer List'!B:C,2,)</f>
        <v>Faridabad</v>
      </c>
      <c r="W1831" s="62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9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60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61"/>
      <c r="U1832" s="26" t="s">
        <v>19</v>
      </c>
      <c r="V1832" s="26" t="str">
        <f>VLOOKUP(P1832,'Customer List'!B:C,2,)</f>
        <v>Hyderabad</v>
      </c>
      <c r="W1832" s="62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9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60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61"/>
      <c r="U1833" s="26" t="s">
        <v>19</v>
      </c>
      <c r="V1833" s="26" t="str">
        <f>VLOOKUP(P1833,'Customer List'!B:C,2,)</f>
        <v>Faridabad</v>
      </c>
      <c r="W1833" s="62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9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60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61"/>
      <c r="U1834" s="26" t="s">
        <v>19</v>
      </c>
      <c r="V1834" s="26" t="str">
        <f>VLOOKUP(P1834,'Customer List'!B:C,2,)</f>
        <v>Delhi</v>
      </c>
      <c r="W1834" s="62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9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60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61"/>
      <c r="U1835" s="26" t="s">
        <v>19</v>
      </c>
      <c r="V1835" s="26" t="str">
        <f>VLOOKUP(P1835,'Customer List'!B:C,2,)</f>
        <v>Chandigarh</v>
      </c>
      <c r="W1835" s="62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9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60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61"/>
      <c r="U1836" s="26" t="s">
        <v>19</v>
      </c>
      <c r="V1836" s="26" t="str">
        <f>VLOOKUP(P1836,'Customer List'!B:C,2,)</f>
        <v>Delhi</v>
      </c>
      <c r="W1836" s="62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9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60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61"/>
      <c r="U1837" s="26" t="s">
        <v>19</v>
      </c>
      <c r="V1837" s="26" t="str">
        <f>VLOOKUP(P1837,'Customer List'!B:C,2,)</f>
        <v>Pune</v>
      </c>
      <c r="W1837" s="62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9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60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61"/>
      <c r="U1838" s="26" t="s">
        <v>19</v>
      </c>
      <c r="V1838" s="26" t="str">
        <f>VLOOKUP(P1838,'Customer List'!B:C,2,)</f>
        <v>Delhi</v>
      </c>
      <c r="W1838" s="62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9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60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61"/>
      <c r="U1839" s="26" t="s">
        <v>19</v>
      </c>
      <c r="V1839" s="26" t="str">
        <f>VLOOKUP(P1839,'Customer List'!B:C,2,)</f>
        <v>Delhi</v>
      </c>
      <c r="W1839" s="62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9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60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61"/>
      <c r="U1840" s="26" t="s">
        <v>19</v>
      </c>
      <c r="V1840" s="26" t="str">
        <f>VLOOKUP(P1840,'Customer List'!B:C,2,)</f>
        <v>Delhi</v>
      </c>
      <c r="W1840" s="62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9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60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61"/>
      <c r="U1841" s="26" t="s">
        <v>19</v>
      </c>
      <c r="V1841" s="26" t="str">
        <f>VLOOKUP(P1841,'Customer List'!B:C,2,)</f>
        <v>Faridabad</v>
      </c>
      <c r="W1841" s="62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9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60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61"/>
      <c r="U1842" s="26" t="s">
        <v>19</v>
      </c>
      <c r="V1842" s="26" t="str">
        <f>VLOOKUP(P1842,'Customer List'!B:C,2,)</f>
        <v>Delhi</v>
      </c>
      <c r="W1842" s="62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9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60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61"/>
      <c r="U1843" s="26" t="s">
        <v>19</v>
      </c>
      <c r="V1843" s="26" t="str">
        <f>VLOOKUP(P1843,'Customer List'!B:C,2,)</f>
        <v>Delhi</v>
      </c>
      <c r="W1843" s="62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9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60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61"/>
      <c r="U1844" s="26" t="s">
        <v>19</v>
      </c>
      <c r="V1844" s="26" t="str">
        <f>VLOOKUP(P1844,'Customer List'!B:C,2,)</f>
        <v>Delhi</v>
      </c>
      <c r="W1844" s="62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9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60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61"/>
      <c r="U1845" s="26" t="s">
        <v>19</v>
      </c>
      <c r="V1845" s="26" t="str">
        <f>VLOOKUP(P1845,'Customer List'!B:C,2,)</f>
        <v>Hyderabad</v>
      </c>
      <c r="W1845" s="62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9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60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61"/>
      <c r="U1846" s="26" t="s">
        <v>19</v>
      </c>
      <c r="V1846" s="26" t="str">
        <f>VLOOKUP(P1846,'Customer List'!B:C,2,)</f>
        <v>Delhi</v>
      </c>
      <c r="W1846" s="62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9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60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61"/>
      <c r="U1847" s="26" t="s">
        <v>19</v>
      </c>
      <c r="V1847" s="26" t="str">
        <f>VLOOKUP(P1847,'Customer List'!B:C,2,)</f>
        <v>Delhi</v>
      </c>
      <c r="W1847" s="62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9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60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61"/>
      <c r="U1848" s="26" t="s">
        <v>19</v>
      </c>
      <c r="V1848" s="26" t="str">
        <f>VLOOKUP(P1848,'Customer List'!B:C,2,)</f>
        <v>Delhi</v>
      </c>
      <c r="W1848" s="62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9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60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61"/>
      <c r="U1849" s="26" t="s">
        <v>19</v>
      </c>
      <c r="V1849" s="26" t="str">
        <f>VLOOKUP(P1849,'Customer List'!B:C,2,)</f>
        <v>Delhi</v>
      </c>
      <c r="W1849" s="62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9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60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61"/>
      <c r="U1850" s="26" t="s">
        <v>19</v>
      </c>
      <c r="V1850" s="26" t="str">
        <f>VLOOKUP(P1850,'Customer List'!B:C,2,)</f>
        <v>Chandigarh</v>
      </c>
      <c r="W1850" s="62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9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60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61"/>
      <c r="U1851" s="26" t="s">
        <v>19</v>
      </c>
      <c r="V1851" s="26" t="str">
        <f>VLOOKUP(P1851,'Customer List'!B:C,2,)</f>
        <v>Delhi</v>
      </c>
      <c r="W1851" s="62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9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60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61"/>
      <c r="U1852" s="26" t="s">
        <v>19</v>
      </c>
      <c r="V1852" s="26" t="str">
        <f>VLOOKUP(P1852,'Customer List'!B:C,2,)</f>
        <v>Faridabad</v>
      </c>
      <c r="W1852" s="62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9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60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61"/>
      <c r="U1853" s="26" t="s">
        <v>19</v>
      </c>
      <c r="V1853" s="26" t="str">
        <f>VLOOKUP(P1853,'Customer List'!B:C,2,)</f>
        <v>Faridabad</v>
      </c>
      <c r="W1853" s="62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9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60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61"/>
      <c r="U1854" s="26" t="s">
        <v>19</v>
      </c>
      <c r="V1854" s="26" t="str">
        <f>VLOOKUP(P1854,'Customer List'!B:C,2,)</f>
        <v>Delhi</v>
      </c>
      <c r="W1854" s="62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9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60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61"/>
      <c r="U1855" s="26" t="s">
        <v>19</v>
      </c>
      <c r="V1855" s="26" t="str">
        <f>VLOOKUP(P1855,'Customer List'!B:C,2,)</f>
        <v>Delhi</v>
      </c>
      <c r="W1855" s="62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9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60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61"/>
      <c r="U1856" s="26" t="s">
        <v>19</v>
      </c>
      <c r="V1856" s="26" t="str">
        <f>VLOOKUP(P1856,'Customer List'!B:C,2,)</f>
        <v>Delhi</v>
      </c>
      <c r="W1856" s="62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9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60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61"/>
      <c r="U1857" s="26" t="s">
        <v>19</v>
      </c>
      <c r="V1857" s="26" t="str">
        <f>VLOOKUP(P1857,'Customer List'!B:C,2,)</f>
        <v>Delhi</v>
      </c>
      <c r="W1857" s="62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9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60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61"/>
      <c r="U1858" s="26" t="s">
        <v>19</v>
      </c>
      <c r="V1858" s="26" t="str">
        <f>VLOOKUP(P1858,'Customer List'!B:C,2,)</f>
        <v>Delhi</v>
      </c>
      <c r="W1858" s="62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9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60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61"/>
      <c r="U1859" s="26" t="s">
        <v>19</v>
      </c>
      <c r="V1859" s="26" t="str">
        <f>VLOOKUP(P1859,'Customer List'!B:C,2,)</f>
        <v>Mumbai</v>
      </c>
      <c r="W1859" s="62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9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60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61"/>
      <c r="U1860" s="26" t="s">
        <v>19</v>
      </c>
      <c r="V1860" s="26" t="str">
        <f>VLOOKUP(P1860,'Customer List'!B:C,2,)</f>
        <v>Hyderabad</v>
      </c>
      <c r="W1860" s="62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9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60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61"/>
      <c r="U1861" s="26" t="s">
        <v>19</v>
      </c>
      <c r="V1861" s="26" t="str">
        <f>VLOOKUP(P1861,'Customer List'!B:C,2,)</f>
        <v>Chandigarh</v>
      </c>
      <c r="W1861" s="62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9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60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61"/>
      <c r="U1862" s="26" t="s">
        <v>19</v>
      </c>
      <c r="V1862" s="26" t="str">
        <f>VLOOKUP(P1862,'Customer List'!B:C,2,)</f>
        <v>Delhi</v>
      </c>
      <c r="W1862" s="62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9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60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61"/>
      <c r="U1863" s="26" t="s">
        <v>19</v>
      </c>
      <c r="V1863" s="26" t="str">
        <f>VLOOKUP(P1863,'Customer List'!B:C,2,)</f>
        <v>Delhi</v>
      </c>
      <c r="W1863" s="62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9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60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61"/>
      <c r="U1864" s="26" t="s">
        <v>19</v>
      </c>
      <c r="V1864" s="26" t="str">
        <f>VLOOKUP(P1864,'Customer List'!B:C,2,)</f>
        <v>Hyderabad</v>
      </c>
      <c r="W1864" s="62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9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60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61"/>
      <c r="U1865" s="26" t="s">
        <v>19</v>
      </c>
      <c r="V1865" s="26" t="str">
        <f>VLOOKUP(P1865,'Customer List'!B:C,2,)</f>
        <v>Delhi</v>
      </c>
      <c r="W1865" s="62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9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60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61"/>
      <c r="U1866" s="26" t="s">
        <v>19</v>
      </c>
      <c r="V1866" s="26" t="str">
        <f>VLOOKUP(P1866,'Customer List'!B:C,2,)</f>
        <v>Hyderabad</v>
      </c>
      <c r="W1866" s="62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9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60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61"/>
      <c r="U1867" s="26" t="s">
        <v>19</v>
      </c>
      <c r="V1867" s="26" t="str">
        <f>VLOOKUP(P1867,'Customer List'!B:C,2,)</f>
        <v>Hyderabad</v>
      </c>
      <c r="W1867" s="62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9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60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61"/>
      <c r="U1868" s="26" t="s">
        <v>19</v>
      </c>
      <c r="V1868" s="26" t="str">
        <f>VLOOKUP(P1868,'Customer List'!B:C,2,)</f>
        <v>Mumbai</v>
      </c>
      <c r="W1868" s="62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9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60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61"/>
      <c r="U1869" s="26" t="s">
        <v>19</v>
      </c>
      <c r="V1869" s="26" t="str">
        <f>VLOOKUP(P1869,'Customer List'!B:C,2,)</f>
        <v>Delhi</v>
      </c>
      <c r="W1869" s="62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9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60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61"/>
      <c r="U1870" s="26" t="s">
        <v>19</v>
      </c>
      <c r="V1870" s="26" t="str">
        <f>VLOOKUP(P1870,'Customer List'!B:C,2,)</f>
        <v>Mumbai</v>
      </c>
      <c r="W1870" s="62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9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60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61"/>
      <c r="U1871" s="26" t="s">
        <v>19</v>
      </c>
      <c r="V1871" s="26" t="str">
        <f>VLOOKUP(P1871,'Customer List'!B:C,2,)</f>
        <v>Delhi</v>
      </c>
      <c r="W1871" s="62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9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60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61"/>
      <c r="U1872" s="26" t="s">
        <v>19</v>
      </c>
      <c r="V1872" s="26" t="str">
        <f>VLOOKUP(P1872,'Customer List'!B:C,2,)</f>
        <v>Faridabad</v>
      </c>
      <c r="W1872" s="62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9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60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61"/>
      <c r="U1873" s="26" t="s">
        <v>19</v>
      </c>
      <c r="V1873" s="26" t="str">
        <f>VLOOKUP(P1873,'Customer List'!B:C,2,)</f>
        <v>Delhi</v>
      </c>
      <c r="W1873" s="62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9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60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61"/>
      <c r="U1874" s="26" t="s">
        <v>19</v>
      </c>
      <c r="V1874" s="26" t="str">
        <f>VLOOKUP(P1874,'Customer List'!B:C,2,)</f>
        <v>Faridabad</v>
      </c>
      <c r="W1874" s="62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9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60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61"/>
      <c r="U1875" s="26" t="s">
        <v>19</v>
      </c>
      <c r="V1875" s="26" t="str">
        <f>VLOOKUP(P1875,'Customer List'!B:C,2,)</f>
        <v>Faridabad</v>
      </c>
      <c r="W1875" s="62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9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60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61"/>
      <c r="U1876" s="26" t="s">
        <v>19</v>
      </c>
      <c r="V1876" s="26" t="str">
        <f>VLOOKUP(P1876,'Customer List'!B:C,2,)</f>
        <v>Guwahati</v>
      </c>
      <c r="W1876" s="62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9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60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61"/>
      <c r="U1877" s="26" t="s">
        <v>19</v>
      </c>
      <c r="V1877" s="26" t="str">
        <f>VLOOKUP(P1877,'Customer List'!B:C,2,)</f>
        <v>Delhi</v>
      </c>
      <c r="W1877" s="62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9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60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61"/>
      <c r="U1878" s="26" t="s">
        <v>19</v>
      </c>
      <c r="V1878" s="26" t="str">
        <f>VLOOKUP(P1878,'Customer List'!B:C,2,)</f>
        <v>Delhi</v>
      </c>
      <c r="W1878" s="62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9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60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61"/>
      <c r="U1879" s="26" t="s">
        <v>19</v>
      </c>
      <c r="V1879" s="26" t="str">
        <f>VLOOKUP(P1879,'Customer List'!B:C,2,)</f>
        <v>Banglore</v>
      </c>
      <c r="W1879" s="62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9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60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61"/>
      <c r="U1880" s="26" t="s">
        <v>19</v>
      </c>
      <c r="V1880" s="26" t="str">
        <f>VLOOKUP(P1880,'Customer List'!B:C,2,)</f>
        <v>Delhi</v>
      </c>
      <c r="W1880" s="62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9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60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61"/>
      <c r="U1881" s="26" t="s">
        <v>19</v>
      </c>
      <c r="V1881" s="26" t="str">
        <f>VLOOKUP(P1881,'Customer List'!B:C,2,)</f>
        <v>Chandigarh</v>
      </c>
      <c r="W1881" s="62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9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60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61"/>
      <c r="U1882" s="26" t="s">
        <v>19</v>
      </c>
      <c r="V1882" s="26" t="str">
        <f>VLOOKUP(P1882,'Customer List'!B:C,2,)</f>
        <v>Mumbai</v>
      </c>
      <c r="W1882" s="62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9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60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61" t="s">
        <v>610</v>
      </c>
      <c r="U1883" s="26" t="s">
        <v>19</v>
      </c>
      <c r="V1883" s="26" t="str">
        <f>VLOOKUP(P1883,'Customer List'!B:C,2,)</f>
        <v>Delhi</v>
      </c>
      <c r="W1883" s="62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9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60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61"/>
      <c r="U1884" s="26" t="s">
        <v>19</v>
      </c>
      <c r="V1884" s="26" t="str">
        <f>VLOOKUP(P1884,'Customer List'!B:C,2,)</f>
        <v>Delhi</v>
      </c>
      <c r="W1884" s="62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9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60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61"/>
      <c r="U1885" s="26" t="s">
        <v>19</v>
      </c>
      <c r="V1885" s="26" t="str">
        <f>VLOOKUP(P1885,'Customer List'!B:C,2,)</f>
        <v>Delhi</v>
      </c>
      <c r="W1885" s="62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9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60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61"/>
      <c r="U1886" s="26" t="s">
        <v>19</v>
      </c>
      <c r="V1886" s="26" t="str">
        <f>VLOOKUP(P1886,'Customer List'!B:C,2,)</f>
        <v>Delhi</v>
      </c>
      <c r="W1886" s="62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9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60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61"/>
      <c r="U1887" s="26" t="s">
        <v>19</v>
      </c>
      <c r="V1887" s="26" t="str">
        <f>VLOOKUP(P1887,'Customer List'!B:C,2,)</f>
        <v>Chandigarh</v>
      </c>
      <c r="W1887" s="62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9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60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61"/>
      <c r="U1888" s="26" t="s">
        <v>19</v>
      </c>
      <c r="V1888" s="26" t="str">
        <f>VLOOKUP(P1888,'Customer List'!B:C,2,)</f>
        <v>Delhi</v>
      </c>
      <c r="W1888" s="62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9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60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61"/>
      <c r="U1889" s="26" t="s">
        <v>19</v>
      </c>
      <c r="V1889" s="26" t="str">
        <f>VLOOKUP(P1889,'Customer List'!B:C,2,)</f>
        <v>Chandigarh</v>
      </c>
      <c r="W1889" s="62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9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60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61"/>
      <c r="U1890" s="26" t="s">
        <v>19</v>
      </c>
      <c r="V1890" s="26" t="str">
        <f>VLOOKUP(P1890,'Customer List'!B:C,2,)</f>
        <v>Delhi</v>
      </c>
      <c r="W1890" s="62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9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60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61"/>
      <c r="U1891" s="26" t="s">
        <v>19</v>
      </c>
      <c r="V1891" s="26" t="str">
        <f>VLOOKUP(P1891,'Customer List'!B:C,2,)</f>
        <v>Mumbai</v>
      </c>
      <c r="W1891" s="62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9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60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61"/>
      <c r="U1892" s="26" t="s">
        <v>19</v>
      </c>
      <c r="V1892" s="26" t="str">
        <f>VLOOKUP(P1892,'Customer List'!B:C,2,)</f>
        <v>Hyderabad</v>
      </c>
      <c r="W1892" s="62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9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60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61"/>
      <c r="U1893" s="26" t="s">
        <v>19</v>
      </c>
      <c r="V1893" s="26" t="str">
        <f>VLOOKUP(P1893,'Customer List'!B:C,2,)</f>
        <v>Faridabad</v>
      </c>
      <c r="W1893" s="62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9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60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61"/>
      <c r="U1894" s="26" t="s">
        <v>19</v>
      </c>
      <c r="V1894" s="26" t="str">
        <f>VLOOKUP(P1894,'Customer List'!B:C,2,)</f>
        <v>Chandigarh</v>
      </c>
      <c r="W1894" s="62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9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60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61"/>
      <c r="U1895" s="26" t="s">
        <v>19</v>
      </c>
      <c r="V1895" s="26" t="str">
        <f>VLOOKUP(P1895,'Customer List'!B:C,2,)</f>
        <v>Faridabad</v>
      </c>
      <c r="W1895" s="62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9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60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61"/>
      <c r="U1896" s="26" t="s">
        <v>19</v>
      </c>
      <c r="V1896" s="26" t="str">
        <f>VLOOKUP(P1896,'Customer List'!B:C,2,)</f>
        <v>Faridabad</v>
      </c>
      <c r="W1896" s="62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9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60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61"/>
      <c r="U1897" s="26" t="s">
        <v>19</v>
      </c>
      <c r="V1897" s="26" t="str">
        <f>VLOOKUP(P1897,'Customer List'!B:C,2,)</f>
        <v>Hyderabad</v>
      </c>
      <c r="W1897" s="62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9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60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61"/>
      <c r="U1898" s="26" t="s">
        <v>19</v>
      </c>
      <c r="V1898" s="26" t="str">
        <f>VLOOKUP(P1898,'Customer List'!B:C,2,)</f>
        <v>Delhi</v>
      </c>
      <c r="W1898" s="62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9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60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61"/>
      <c r="U1899" s="26" t="s">
        <v>19</v>
      </c>
      <c r="V1899" s="26" t="str">
        <f>VLOOKUP(P1899,'Customer List'!B:C,2,)</f>
        <v>Hyderabad</v>
      </c>
      <c r="W1899" s="62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9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60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61"/>
      <c r="U1900" s="26" t="s">
        <v>19</v>
      </c>
      <c r="V1900" s="26" t="str">
        <f>VLOOKUP(P1900,'Customer List'!B:C,2,)</f>
        <v>Chandigarh</v>
      </c>
      <c r="W1900" s="62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9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60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61"/>
      <c r="U1901" s="26" t="s">
        <v>19</v>
      </c>
      <c r="V1901" s="26" t="str">
        <f>VLOOKUP(P1901,'Customer List'!B:C,2,)</f>
        <v>Delhi</v>
      </c>
      <c r="W1901" s="62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9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60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61"/>
      <c r="U1902" s="26" t="s">
        <v>19</v>
      </c>
      <c r="V1902" s="26" t="str">
        <f>VLOOKUP(P1902,'Customer List'!B:C,2,)</f>
        <v>Delhi</v>
      </c>
      <c r="W1902" s="62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9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60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61"/>
      <c r="U1903" s="26" t="s">
        <v>19</v>
      </c>
      <c r="V1903" s="26" t="str">
        <f>VLOOKUP(P1903,'Customer List'!B:C,2,)</f>
        <v>Guwahati</v>
      </c>
      <c r="W1903" s="62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9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60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61"/>
      <c r="U1904" s="26" t="s">
        <v>19</v>
      </c>
      <c r="V1904" s="26" t="str">
        <f>VLOOKUP(P1904,'Customer List'!B:C,2,)</f>
        <v>Delhi</v>
      </c>
      <c r="W1904" s="62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9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60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61"/>
      <c r="U1905" s="26" t="s">
        <v>19</v>
      </c>
      <c r="V1905" s="26" t="str">
        <f>VLOOKUP(P1905,'Customer List'!B:C,2,)</f>
        <v>Delhi</v>
      </c>
      <c r="W1905" s="62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9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60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61"/>
      <c r="U1906" s="26" t="s">
        <v>19</v>
      </c>
      <c r="V1906" s="26" t="str">
        <f>VLOOKUP(P1906,'Customer List'!B:C,2,)</f>
        <v>Kalyani</v>
      </c>
      <c r="W1906" s="62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9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60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61"/>
      <c r="U1907" s="26" t="s">
        <v>19</v>
      </c>
      <c r="V1907" s="26" t="str">
        <f>VLOOKUP(P1907,'Customer List'!B:C,2,)</f>
        <v>Hyderabad</v>
      </c>
      <c r="W1907" s="62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9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60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61"/>
      <c r="U1908" s="26" t="s">
        <v>19</v>
      </c>
      <c r="V1908" s="26" t="str">
        <f>VLOOKUP(P1908,'Customer List'!B:C,2,)</f>
        <v>Hyderabad</v>
      </c>
      <c r="W1908" s="62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9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60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61"/>
      <c r="U1909" s="26" t="s">
        <v>19</v>
      </c>
      <c r="V1909" s="26" t="str">
        <f>VLOOKUP(P1909,'Customer List'!B:C,2,)</f>
        <v>Mumbai</v>
      </c>
      <c r="W1909" s="62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9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60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61"/>
      <c r="U1910" s="26" t="s">
        <v>19</v>
      </c>
      <c r="V1910" s="26" t="str">
        <f>VLOOKUP(P1910,'Customer List'!B:C,2,)</f>
        <v>Faridabad</v>
      </c>
      <c r="W1910" s="62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9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60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61"/>
      <c r="U1911" s="26" t="s">
        <v>19</v>
      </c>
      <c r="V1911" s="26" t="str">
        <f>VLOOKUP(P1911,'Customer List'!B:C,2,)</f>
        <v>Banglore</v>
      </c>
      <c r="W1911" s="62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9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60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61"/>
      <c r="U1912" s="26" t="s">
        <v>19</v>
      </c>
      <c r="V1912" s="26" t="str">
        <f>VLOOKUP(P1912,'Customer List'!B:C,2,)</f>
        <v>Banglore</v>
      </c>
      <c r="W1912" s="62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9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60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61"/>
      <c r="U1913" s="26" t="s">
        <v>19</v>
      </c>
      <c r="V1913" s="26" t="str">
        <f>VLOOKUP(P1913,'Customer List'!B:C,2,)</f>
        <v>Hyderabad</v>
      </c>
      <c r="W1913" s="62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9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60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61"/>
      <c r="U1914" s="26" t="s">
        <v>19</v>
      </c>
      <c r="V1914" s="26" t="str">
        <f>VLOOKUP(P1914,'Customer List'!B:C,2,)</f>
        <v>Hyderabad</v>
      </c>
      <c r="W1914" s="62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9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60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61"/>
      <c r="U1915" s="26" t="s">
        <v>19</v>
      </c>
      <c r="V1915" s="26" t="str">
        <f>VLOOKUP(P1915,'Customer List'!B:C,2,)</f>
        <v>Hyderabad</v>
      </c>
      <c r="W1915" s="62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9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60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61"/>
      <c r="U1916" s="26" t="s">
        <v>19</v>
      </c>
      <c r="V1916" s="26" t="str">
        <f>VLOOKUP(P1916,'Customer List'!B:C,2,)</f>
        <v>Chandigarh</v>
      </c>
      <c r="W1916" s="62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9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60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61"/>
      <c r="U1917" s="26" t="s">
        <v>19</v>
      </c>
      <c r="V1917" s="26" t="str">
        <f>VLOOKUP(P1917,'Customer List'!B:C,2,)</f>
        <v>Chandigarh</v>
      </c>
      <c r="W1917" s="62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9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60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61"/>
      <c r="U1918" s="26" t="s">
        <v>19</v>
      </c>
      <c r="V1918" s="26" t="str">
        <f>VLOOKUP(P1918,'Customer List'!B:C,2,)</f>
        <v>Chandigarh</v>
      </c>
      <c r="W1918" s="62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9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60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61"/>
      <c r="U1919" s="26" t="s">
        <v>19</v>
      </c>
      <c r="V1919" s="26" t="str">
        <f>VLOOKUP(P1919,'Customer List'!B:C,2,)</f>
        <v>Chennai</v>
      </c>
      <c r="W1919" s="62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9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60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61"/>
      <c r="U1920" s="26" t="s">
        <v>19</v>
      </c>
      <c r="V1920" s="26" t="str">
        <f>VLOOKUP(P1920,'Customer List'!B:C,2,)</f>
        <v>Mumbai</v>
      </c>
      <c r="W1920" s="62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9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60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61"/>
      <c r="U1921" s="26" t="s">
        <v>19</v>
      </c>
      <c r="V1921" s="26" t="str">
        <f>VLOOKUP(P1921,'Customer List'!B:C,2,)</f>
        <v>Hyderabad</v>
      </c>
      <c r="W1921" s="62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9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60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61"/>
      <c r="U1922" s="26" t="s">
        <v>19</v>
      </c>
      <c r="V1922" s="26" t="str">
        <f>VLOOKUP(P1922,'Customer List'!B:C,2,)</f>
        <v>Pune</v>
      </c>
      <c r="W1922" s="62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9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60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61"/>
      <c r="U1923" s="26" t="s">
        <v>19</v>
      </c>
      <c r="V1923" s="26" t="str">
        <f>VLOOKUP(P1923,'Customer List'!B:C,2,)</f>
        <v>Hyderabad</v>
      </c>
      <c r="W1923" s="62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9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60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61"/>
      <c r="U1924" s="26" t="s">
        <v>19</v>
      </c>
      <c r="V1924" s="26" t="str">
        <f>VLOOKUP(P1924,'Customer List'!B:C,2,)</f>
        <v>Chandigarh</v>
      </c>
      <c r="W1924" s="62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9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60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61"/>
      <c r="U1925" s="26" t="s">
        <v>19</v>
      </c>
      <c r="V1925" s="26" t="str">
        <f>VLOOKUP(P1925,'Customer List'!B:C,2,)</f>
        <v>Faridabad</v>
      </c>
      <c r="W1925" s="62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9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60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61"/>
      <c r="U1926" s="26" t="s">
        <v>19</v>
      </c>
      <c r="V1926" s="26" t="str">
        <f>VLOOKUP(P1926,'Customer List'!B:C,2,)</f>
        <v>Faridabad</v>
      </c>
      <c r="W1926" s="62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9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60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61"/>
      <c r="U1927" s="26" t="s">
        <v>19</v>
      </c>
      <c r="V1927" s="26" t="str">
        <f>VLOOKUP(P1927,'Customer List'!B:C,2,)</f>
        <v>Delhi</v>
      </c>
      <c r="W1927" s="62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9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60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61"/>
      <c r="U1928" s="26" t="s">
        <v>19</v>
      </c>
      <c r="V1928" s="26" t="str">
        <f>VLOOKUP(P1928,'Customer List'!B:C,2,)</f>
        <v>Delhi</v>
      </c>
      <c r="W1928" s="62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9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60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61"/>
      <c r="U1929" s="26" t="s">
        <v>19</v>
      </c>
      <c r="V1929" s="26" t="str">
        <f>VLOOKUP(P1929,'Customer List'!B:C,2,)</f>
        <v>Faridabad</v>
      </c>
      <c r="W1929" s="62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9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60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61"/>
      <c r="U1930" s="26" t="s">
        <v>19</v>
      </c>
      <c r="V1930" s="26" t="str">
        <f>VLOOKUP(P1930,'Customer List'!B:C,2,)</f>
        <v>Delhi</v>
      </c>
      <c r="W1930" s="62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9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60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61" t="s">
        <v>2502</v>
      </c>
      <c r="U1931" s="26" t="s">
        <v>19</v>
      </c>
      <c r="V1931" s="26" t="str">
        <f>VLOOKUP(P1931,'Customer List'!B:C,2,)</f>
        <v>Faridabad</v>
      </c>
      <c r="W1931" s="62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9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60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61"/>
      <c r="U1932" s="26" t="s">
        <v>19</v>
      </c>
      <c r="V1932" s="26" t="str">
        <f>VLOOKUP(P1932,'Customer List'!B:C,2,)</f>
        <v>Delhi</v>
      </c>
      <c r="W1932" s="62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9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60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61"/>
      <c r="U1933" s="26" t="s">
        <v>19</v>
      </c>
      <c r="V1933" s="26" t="str">
        <f>VLOOKUP(P1933,'Customer List'!B:C,2,)</f>
        <v>Pune</v>
      </c>
      <c r="W1933" s="62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9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60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61"/>
      <c r="U1934" s="26" t="s">
        <v>19</v>
      </c>
      <c r="V1934" s="26" t="str">
        <f>VLOOKUP(P1934,'Customer List'!B:C,2,)</f>
        <v>Delhi</v>
      </c>
      <c r="W1934" s="62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9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60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61"/>
      <c r="U1935" s="26" t="s">
        <v>19</v>
      </c>
      <c r="V1935" s="26" t="str">
        <f>VLOOKUP(P1935,'Customer List'!B:C,2,)</f>
        <v>Faridabad</v>
      </c>
      <c r="W1935" s="62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9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60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61"/>
      <c r="U1936" s="26" t="s">
        <v>19</v>
      </c>
      <c r="V1936" s="26" t="str">
        <f>VLOOKUP(P1936,'Customer List'!B:C,2,)</f>
        <v>Delhi</v>
      </c>
      <c r="W1936" s="62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9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60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61"/>
      <c r="U1937" s="26" t="s">
        <v>19</v>
      </c>
      <c r="V1937" s="26" t="str">
        <f>VLOOKUP(P1937,'Customer List'!B:C,2,)</f>
        <v>Faridabad</v>
      </c>
      <c r="W1937" s="62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9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60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61"/>
      <c r="U1938" s="26" t="s">
        <v>19</v>
      </c>
      <c r="V1938" s="26" t="str">
        <f>VLOOKUP(P1938,'Customer List'!B:C,2,)</f>
        <v>Telangana</v>
      </c>
      <c r="W1938" s="62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9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60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61"/>
      <c r="U1939" s="26" t="s">
        <v>19</v>
      </c>
      <c r="V1939" s="26" t="str">
        <f>VLOOKUP(P1939,'Customer List'!B:C,2,)</f>
        <v>Faridabad</v>
      </c>
      <c r="W1939" s="62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9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61"/>
      <c r="U1940" s="26" t="s">
        <v>19</v>
      </c>
      <c r="V1940" s="26" t="str">
        <f>VLOOKUP(P1940,'Customer List'!B:C,2,)</f>
        <v>BANGALORE</v>
      </c>
      <c r="W1940" s="62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9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61"/>
      <c r="U1941" s="26" t="s">
        <v>19</v>
      </c>
      <c r="V1941" s="26" t="str">
        <f>VLOOKUP(P1941,'Customer List'!B:C,2,)</f>
        <v>BANGALORE</v>
      </c>
      <c r="W1941" s="62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9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60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61"/>
      <c r="U1942" s="26" t="s">
        <v>19</v>
      </c>
      <c r="V1942" s="26" t="str">
        <f>VLOOKUP(P1942,'Customer List'!B:C,2,)</f>
        <v>Faridabad</v>
      </c>
      <c r="W1942" s="62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9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60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61"/>
      <c r="U1943" s="26" t="s">
        <v>19</v>
      </c>
      <c r="V1943" s="26" t="str">
        <f>VLOOKUP(P1943,'Customer List'!B:C,2,)</f>
        <v>Faridabad</v>
      </c>
      <c r="W1943" s="62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9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60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61"/>
      <c r="U1944" s="26" t="s">
        <v>19</v>
      </c>
      <c r="V1944" s="26" t="str">
        <f>VLOOKUP(P1944,'Customer List'!B:C,2,)</f>
        <v>Faridabad</v>
      </c>
      <c r="W1944" s="62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9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60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61"/>
      <c r="U1945" s="26" t="s">
        <v>19</v>
      </c>
      <c r="V1945" s="26" t="str">
        <f>VLOOKUP(P1945,'Customer List'!B:C,2,)</f>
        <v>Faridabad</v>
      </c>
      <c r="W1945" s="62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9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60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61"/>
      <c r="U1946" s="26" t="s">
        <v>19</v>
      </c>
      <c r="V1946" s="26" t="str">
        <f>VLOOKUP(P1946,'Customer List'!B:C,2,)</f>
        <v>Banglore</v>
      </c>
      <c r="W1946" s="62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9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60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61"/>
      <c r="U1947" s="26" t="s">
        <v>19</v>
      </c>
      <c r="V1947" s="26" t="str">
        <f>VLOOKUP(P1947,'Customer List'!B:C,2,)</f>
        <v>Hyderabad</v>
      </c>
      <c r="W1947" s="62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9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60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61"/>
      <c r="U1948" s="26" t="s">
        <v>19</v>
      </c>
      <c r="V1948" s="26" t="str">
        <f>VLOOKUP(P1948,'Customer List'!B:C,2,)</f>
        <v>Faridabad</v>
      </c>
      <c r="W1948" s="62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9">
        <f t="shared" si="233"/>
        <v>0</v>
      </c>
      <c r="H1949" s="72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60"/>
      <c r="P1949" s="26" t="s">
        <v>2031</v>
      </c>
      <c r="Q1949" s="26"/>
      <c r="R1949" s="26"/>
      <c r="S1949" s="3">
        <v>4</v>
      </c>
      <c r="T1949" s="61" t="s">
        <v>2785</v>
      </c>
      <c r="U1949" s="26" t="s">
        <v>19</v>
      </c>
      <c r="V1949" s="26" t="str">
        <f>VLOOKUP(P1949,'Customer List'!B:C,2,)</f>
        <v>STOCK</v>
      </c>
      <c r="W1949" s="62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9">
        <f t="shared" si="233"/>
        <v>0</v>
      </c>
      <c r="H1950" s="72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60"/>
      <c r="P1950" s="26" t="s">
        <v>2031</v>
      </c>
      <c r="Q1950" s="26"/>
      <c r="R1950" s="26"/>
      <c r="S1950" s="3">
        <v>4</v>
      </c>
      <c r="T1950" s="61" t="s">
        <v>2785</v>
      </c>
      <c r="U1950" s="26" t="s">
        <v>19</v>
      </c>
      <c r="V1950" s="26" t="str">
        <f>VLOOKUP(P1950,'Customer List'!B:C,2,)</f>
        <v>STOCK</v>
      </c>
      <c r="W1950" s="62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9">
        <f t="shared" si="233"/>
        <v>0</v>
      </c>
      <c r="H1951" s="72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60"/>
      <c r="P1951" s="26" t="s">
        <v>2031</v>
      </c>
      <c r="Q1951" s="26"/>
      <c r="R1951" s="26"/>
      <c r="S1951" s="3">
        <v>4</v>
      </c>
      <c r="T1951" s="61" t="s">
        <v>2785</v>
      </c>
      <c r="U1951" s="26" t="s">
        <v>19</v>
      </c>
      <c r="V1951" s="26" t="str">
        <f>VLOOKUP(P1951,'Customer List'!B:C,2,)</f>
        <v>STOCK</v>
      </c>
      <c r="W1951" s="62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9">
        <f t="shared" si="233"/>
        <v>0</v>
      </c>
      <c r="H1952" s="72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60"/>
      <c r="P1952" s="26" t="s">
        <v>2031</v>
      </c>
      <c r="Q1952" s="26"/>
      <c r="R1952" s="26"/>
      <c r="S1952" s="3">
        <v>4</v>
      </c>
      <c r="T1952" s="61" t="s">
        <v>2785</v>
      </c>
      <c r="U1952" s="26" t="s">
        <v>19</v>
      </c>
      <c r="V1952" s="26" t="str">
        <f>VLOOKUP(P1952,'Customer List'!B:C,2,)</f>
        <v>STOCK</v>
      </c>
      <c r="W1952" s="62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9">
        <f t="shared" si="233"/>
        <v>0</v>
      </c>
      <c r="H1953" s="72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60"/>
      <c r="P1953" s="26" t="s">
        <v>2031</v>
      </c>
      <c r="Q1953" s="26"/>
      <c r="R1953" s="26"/>
      <c r="S1953" s="3">
        <v>4</v>
      </c>
      <c r="T1953" s="61" t="s">
        <v>2785</v>
      </c>
      <c r="U1953" s="26" t="s">
        <v>19</v>
      </c>
      <c r="V1953" s="26" t="str">
        <f>VLOOKUP(P1953,'Customer List'!B:C,2,)</f>
        <v>STOCK</v>
      </c>
      <c r="W1953" s="62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9">
        <f t="shared" si="233"/>
        <v>0</v>
      </c>
      <c r="H1954" s="72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60"/>
      <c r="P1954" s="26" t="s">
        <v>2031</v>
      </c>
      <c r="Q1954" s="26"/>
      <c r="R1954" s="26"/>
      <c r="S1954" s="3">
        <v>4</v>
      </c>
      <c r="T1954" s="61" t="s">
        <v>2785</v>
      </c>
      <c r="U1954" s="26" t="s">
        <v>19</v>
      </c>
      <c r="V1954" s="26" t="str">
        <f>VLOOKUP(P1954,'Customer List'!B:C,2,)</f>
        <v>STOCK</v>
      </c>
      <c r="W1954" s="62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9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60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61"/>
      <c r="U1955" s="26" t="s">
        <v>2797</v>
      </c>
      <c r="V1955" s="26" t="str">
        <f>VLOOKUP(P1955,'Customer List'!B:C,2,)</f>
        <v>pune</v>
      </c>
      <c r="W1955" s="62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9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60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61"/>
      <c r="U1956" s="26" t="s">
        <v>2536</v>
      </c>
      <c r="V1956" s="26" t="str">
        <f>VLOOKUP(P1956,'Customer List'!B:C,2,)</f>
        <v>Kolkata</v>
      </c>
      <c r="W1956" s="62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9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60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61"/>
      <c r="U1957" s="26" t="s">
        <v>2387</v>
      </c>
      <c r="V1957" s="26" t="str">
        <f>VLOOKUP(P1957,'Customer List'!B:C,2,)</f>
        <v>Delhi</v>
      </c>
      <c r="W1957" s="62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9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60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61"/>
      <c r="U1958" s="26" t="s">
        <v>2387</v>
      </c>
      <c r="V1958" s="26" t="str">
        <f>VLOOKUP(P1958,'Customer List'!B:C,2,)</f>
        <v>Vellore</v>
      </c>
      <c r="W1958" s="62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9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60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61"/>
      <c r="U1959" s="26" t="s">
        <v>2387</v>
      </c>
      <c r="V1959" s="26" t="str">
        <f>VLOOKUP(P1959,'Customer List'!B:C,2,)</f>
        <v>Thane</v>
      </c>
      <c r="W1959" s="62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9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60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61"/>
      <c r="U1960" s="26" t="s">
        <v>2387</v>
      </c>
      <c r="V1960" s="26" t="str">
        <f>VLOOKUP(P1960,'Customer List'!B:C,2,)</f>
        <v>Hyderabad</v>
      </c>
      <c r="W1960" s="62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9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60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61"/>
      <c r="U1961" s="26" t="s">
        <v>521</v>
      </c>
      <c r="V1961" s="26" t="str">
        <f>VLOOKUP(P1961,'Customer List'!B:C,2,)</f>
        <v>Bhuvneshwar</v>
      </c>
      <c r="W1961" s="62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9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60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61"/>
      <c r="U1962" s="26" t="s">
        <v>521</v>
      </c>
      <c r="V1962" s="26" t="str">
        <f>VLOOKUP(P1962,'Customer List'!B:C,2,)</f>
        <v>Pune</v>
      </c>
      <c r="W1962" s="62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9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60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61" t="s">
        <v>2439</v>
      </c>
      <c r="U1963" s="26" t="s">
        <v>521</v>
      </c>
      <c r="V1963" s="26" t="str">
        <f>VLOOKUP(P1963,'Customer List'!B:C,2,)</f>
        <v>Vellore</v>
      </c>
      <c r="W1963" s="62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9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60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61"/>
      <c r="U1964" s="26" t="s">
        <v>521</v>
      </c>
      <c r="V1964" s="26" t="str">
        <f>VLOOKUP(P1964,'Customer List'!B:C,2,)</f>
        <v>Vellore</v>
      </c>
      <c r="W1964" s="62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9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60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61"/>
      <c r="U1965" s="26" t="s">
        <v>521</v>
      </c>
      <c r="V1965" s="26" t="str">
        <f>VLOOKUP(P1965,'Customer List'!B:C,2,)</f>
        <v>Hyderabad</v>
      </c>
      <c r="W1965" s="62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9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60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61"/>
      <c r="U1966" s="26" t="s">
        <v>19</v>
      </c>
      <c r="V1966" s="26" t="str">
        <f>VLOOKUP(P1966,'Customer List'!B:C,2,)</f>
        <v>Delhi</v>
      </c>
      <c r="W1966" s="62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9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60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61"/>
      <c r="U1967" s="26" t="s">
        <v>19</v>
      </c>
      <c r="V1967" s="26" t="str">
        <f>VLOOKUP(P1967,'Customer List'!B:C,2,)</f>
        <v>Delhi</v>
      </c>
      <c r="W1967" s="62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9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60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61"/>
      <c r="U1968" s="26" t="s">
        <v>19</v>
      </c>
      <c r="V1968" s="26" t="str">
        <f>VLOOKUP(P1968,'Customer List'!B:C,2,)</f>
        <v>Delhi</v>
      </c>
      <c r="W1968" s="62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9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60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61"/>
      <c r="U1969" s="26" t="s">
        <v>19</v>
      </c>
      <c r="V1969" s="26" t="str">
        <f>VLOOKUP(P1969,'Customer List'!B:C,2,)</f>
        <v>Delhi</v>
      </c>
      <c r="W1969" s="62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9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60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61"/>
      <c r="U1970" s="26" t="s">
        <v>19</v>
      </c>
      <c r="V1970" s="26" t="str">
        <f>VLOOKUP(P1970,'Customer List'!B:C,2,)</f>
        <v>Delhi</v>
      </c>
      <c r="W1970" s="62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9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60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61"/>
      <c r="U1971" s="26" t="s">
        <v>19</v>
      </c>
      <c r="V1971" s="26" t="str">
        <f>VLOOKUP(P1971,'Customer List'!B:C,2,)</f>
        <v>Delhi</v>
      </c>
      <c r="W1971" s="62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9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60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61"/>
      <c r="U1972" s="26" t="s">
        <v>19</v>
      </c>
      <c r="V1972" s="26" t="str">
        <f>VLOOKUP(P1972,'Customer List'!B:C,2,)</f>
        <v>Delhi</v>
      </c>
      <c r="W1972" s="62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9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60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61"/>
      <c r="U1973" s="26" t="s">
        <v>19</v>
      </c>
      <c r="V1973" s="26" t="str">
        <f>VLOOKUP(P1973,'Customer List'!B:C,2,)</f>
        <v>Delhi</v>
      </c>
      <c r="W1973" s="62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9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60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61"/>
      <c r="U1974" s="26" t="s">
        <v>19</v>
      </c>
      <c r="V1974" s="26" t="str">
        <f>VLOOKUP(P1974,'Customer List'!B:C,2,)</f>
        <v>Delhi</v>
      </c>
      <c r="W1974" s="62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9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60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61"/>
      <c r="U1975" s="26" t="s">
        <v>19</v>
      </c>
      <c r="V1975" s="26" t="str">
        <f>VLOOKUP(P1975,'Customer List'!B:C,2,)</f>
        <v>Delhi</v>
      </c>
      <c r="W1975" s="62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9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60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61"/>
      <c r="U1976" s="26" t="s">
        <v>19</v>
      </c>
      <c r="V1976" s="26" t="str">
        <f>VLOOKUP(P1976,'Customer List'!B:C,2,)</f>
        <v>Delhi</v>
      </c>
      <c r="W1976" s="62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9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60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61"/>
      <c r="U1977" s="26" t="s">
        <v>19</v>
      </c>
      <c r="V1977" s="26" t="str">
        <f>VLOOKUP(P1977,'Customer List'!B:C,2,)</f>
        <v>Delhi</v>
      </c>
      <c r="W1977" s="62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9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60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61"/>
      <c r="U1978" s="26" t="s">
        <v>19</v>
      </c>
      <c r="V1978" s="26" t="str">
        <f>VLOOKUP(P1978,'Customer List'!B:C,2,)</f>
        <v>Delhi</v>
      </c>
      <c r="W1978" s="62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9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60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61"/>
      <c r="U1979" s="26" t="s">
        <v>19</v>
      </c>
      <c r="V1979" s="26" t="str">
        <f>VLOOKUP(P1979,'Customer List'!B:C,2,)</f>
        <v>Delhi</v>
      </c>
      <c r="W1979" s="62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9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60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61"/>
      <c r="U1980" s="26" t="s">
        <v>19</v>
      </c>
      <c r="V1980" s="26" t="str">
        <f>VLOOKUP(P1980,'Customer List'!B:C,2,)</f>
        <v>Delhi</v>
      </c>
      <c r="W1980" s="62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9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60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61"/>
      <c r="U1981" s="26" t="s">
        <v>19</v>
      </c>
      <c r="V1981" s="26" t="str">
        <f>VLOOKUP(P1981,'Customer List'!B:C,2,)</f>
        <v>Delhi</v>
      </c>
      <c r="W1981" s="62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9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60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61"/>
      <c r="U1982" s="26" t="s">
        <v>19</v>
      </c>
      <c r="V1982" s="26" t="str">
        <f>VLOOKUP(P1982,'Customer List'!B:C,2,)</f>
        <v>Delhi</v>
      </c>
      <c r="W1982" s="62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9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60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61"/>
      <c r="U1983" s="26" t="s">
        <v>19</v>
      </c>
      <c r="V1983" s="26" t="str">
        <f>VLOOKUP(P1983,'Customer List'!B:C,2,)</f>
        <v>Delhi</v>
      </c>
      <c r="W1983" s="62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9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60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61"/>
      <c r="U1984" s="26" t="s">
        <v>19</v>
      </c>
      <c r="V1984" s="26" t="str">
        <f>VLOOKUP(P1984,'Customer List'!B:C,2,)</f>
        <v>Delhi</v>
      </c>
      <c r="W1984" s="62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9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60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61"/>
      <c r="U1985" s="26" t="s">
        <v>19</v>
      </c>
      <c r="V1985" s="26" t="str">
        <f>VLOOKUP(P1985,'Customer List'!B:C,2,)</f>
        <v>Delhi</v>
      </c>
      <c r="W1985" s="62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9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60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61"/>
      <c r="U1986" s="26" t="s">
        <v>19</v>
      </c>
      <c r="V1986" s="26" t="str">
        <f>VLOOKUP(P1986,'Customer List'!B:C,2,)</f>
        <v>Delhi</v>
      </c>
      <c r="W1986" s="62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9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60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61"/>
      <c r="U1987" s="26" t="s">
        <v>19</v>
      </c>
      <c r="V1987" s="26" t="str">
        <f>VLOOKUP(P1987,'Customer List'!B:C,2,)</f>
        <v>Delhi</v>
      </c>
      <c r="W1987" s="62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9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60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61"/>
      <c r="U1988" s="26" t="s">
        <v>2033</v>
      </c>
      <c r="V1988" s="26" t="str">
        <f>VLOOKUP(P1988,'Customer List'!B:C,2,)</f>
        <v>Gujrat</v>
      </c>
      <c r="W1988" s="62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9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60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61"/>
      <c r="U1989" s="26" t="s">
        <v>2033</v>
      </c>
      <c r="V1989" s="26" t="str">
        <f>VLOOKUP(P1989,'Customer List'!B:C,2,)</f>
        <v>Gujrat</v>
      </c>
      <c r="W1989" s="62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9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60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61"/>
      <c r="U1990" s="26" t="s">
        <v>2033</v>
      </c>
      <c r="V1990" s="26" t="str">
        <f>VLOOKUP(P1990,'Customer List'!B:C,2,)</f>
        <v>Kerala</v>
      </c>
      <c r="W1990" s="62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9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60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61"/>
      <c r="U1991" s="26" t="s">
        <v>2033</v>
      </c>
      <c r="V1991" s="26" t="str">
        <f>VLOOKUP(P1991,'Customer List'!B:C,2,)</f>
        <v>Kerala</v>
      </c>
      <c r="W1991" s="62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9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60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61"/>
      <c r="U1992" s="26" t="s">
        <v>2033</v>
      </c>
      <c r="V1992" s="26" t="str">
        <f>VLOOKUP(P1992,'Customer List'!B:C,2,)</f>
        <v>Kerala</v>
      </c>
      <c r="W1992" s="62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9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60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61"/>
      <c r="U1993" s="26" t="s">
        <v>2024</v>
      </c>
      <c r="V1993" s="26" t="str">
        <f>VLOOKUP(P1993,'Customer List'!B:C,2,)</f>
        <v>Delhi</v>
      </c>
      <c r="W1993" s="62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9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60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61" t="s">
        <v>610</v>
      </c>
      <c r="U1994" s="26" t="s">
        <v>2024</v>
      </c>
      <c r="V1994" s="26" t="str">
        <f>VLOOKUP(P1994,'Customer List'!B:C,2,)</f>
        <v>Delhi</v>
      </c>
      <c r="W1994" s="62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9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60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61" t="s">
        <v>2460</v>
      </c>
      <c r="U1995" s="26" t="s">
        <v>2024</v>
      </c>
      <c r="V1995" s="26" t="str">
        <f>VLOOKUP(P1995,'Customer List'!B:C,2,)</f>
        <v>Delhi</v>
      </c>
      <c r="W1995" s="62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9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60"/>
      <c r="P1996" s="26" t="s">
        <v>2031</v>
      </c>
      <c r="Q1996" s="26"/>
      <c r="R1996" s="26"/>
      <c r="S1996" s="3" t="s">
        <v>300</v>
      </c>
      <c r="T1996" s="61"/>
      <c r="U1996" s="26" t="s">
        <v>2747</v>
      </c>
      <c r="V1996" s="26" t="str">
        <f>VLOOKUP(P1996,'Customer List'!B:C,2,)</f>
        <v>STOCK</v>
      </c>
      <c r="W1996" s="62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9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60"/>
      <c r="P1997" s="26" t="s">
        <v>2031</v>
      </c>
      <c r="Q1997" s="26"/>
      <c r="R1997" s="26"/>
      <c r="S1997" s="3">
        <v>-20</v>
      </c>
      <c r="T1997" s="61" t="s">
        <v>2755</v>
      </c>
      <c r="U1997" s="26" t="s">
        <v>2747</v>
      </c>
      <c r="V1997" s="26" t="str">
        <f>VLOOKUP(P1997,'Customer List'!B:C,2,)</f>
        <v>STOCK</v>
      </c>
      <c r="W1997" s="62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9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60"/>
      <c r="P1998" s="26" t="s">
        <v>2031</v>
      </c>
      <c r="Q1998" s="26"/>
      <c r="R1998" s="26"/>
      <c r="S1998" s="3">
        <v>-20</v>
      </c>
      <c r="T1998" s="61"/>
      <c r="U1998" s="26" t="s">
        <v>2747</v>
      </c>
      <c r="V1998" s="26" t="str">
        <f>VLOOKUP(P1998,'Customer List'!B:C,2,)</f>
        <v>STOCK</v>
      </c>
      <c r="W1998" s="62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9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60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61"/>
      <c r="U1999" s="26" t="s">
        <v>2467</v>
      </c>
      <c r="V1999" s="26" t="s">
        <v>1169</v>
      </c>
      <c r="W1999" s="62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9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60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61"/>
      <c r="U2000" s="26" t="s">
        <v>424</v>
      </c>
      <c r="V2000" s="26" t="str">
        <f>VLOOKUP(P2000,'Customer List'!B:C,2,)</f>
        <v>Bhopal</v>
      </c>
      <c r="W2000" s="62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9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60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61"/>
      <c r="U2001" s="26" t="s">
        <v>424</v>
      </c>
      <c r="V2001" s="26" t="str">
        <f>VLOOKUP(P2001,'Customer List'!B:C,2,)</f>
        <v>Banglore</v>
      </c>
      <c r="W2001" s="62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9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60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61"/>
      <c r="U2002" s="26" t="s">
        <v>19</v>
      </c>
      <c r="V2002" s="26" t="str">
        <f>VLOOKUP(P2002,'Customer List'!B:C,2,)</f>
        <v>Gujrat</v>
      </c>
      <c r="W2002" s="62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9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60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61"/>
      <c r="U2003" s="26" t="s">
        <v>19</v>
      </c>
      <c r="V2003" s="26" t="str">
        <f>VLOOKUP(P2003,'Customer List'!B:C,2,)</f>
        <v>Hyderabad</v>
      </c>
      <c r="W2003" s="62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9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60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61"/>
      <c r="U2004" s="26" t="s">
        <v>19</v>
      </c>
      <c r="V2004" s="26" t="str">
        <f>VLOOKUP(P2004,'Customer List'!B:C,2,)</f>
        <v>Hyderabad</v>
      </c>
      <c r="W2004" s="62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9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60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61"/>
      <c r="U2005" s="26" t="s">
        <v>19</v>
      </c>
      <c r="V2005" s="26" t="str">
        <f>VLOOKUP(P2005,'Customer List'!B:C,2,)</f>
        <v>Kolkata</v>
      </c>
      <c r="W2005" s="62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9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60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61"/>
      <c r="U2006" s="26" t="s">
        <v>19</v>
      </c>
      <c r="V2006" s="26" t="str">
        <f>VLOOKUP(P2006,'Customer List'!B:C,2,)</f>
        <v>Hyderabad</v>
      </c>
      <c r="W2006" s="62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9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60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61"/>
      <c r="U2007" s="26" t="s">
        <v>19</v>
      </c>
      <c r="V2007" s="26" t="str">
        <f>VLOOKUP(P2007,'Customer List'!B:C,2,)</f>
        <v>Hyderabad</v>
      </c>
      <c r="W2007" s="62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9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60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61"/>
      <c r="U2008" s="26" t="s">
        <v>19</v>
      </c>
      <c r="V2008" s="26" t="str">
        <f>VLOOKUP(P2008,'Customer List'!B:C,2,)</f>
        <v>Hyderabad</v>
      </c>
      <c r="W2008" s="62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9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60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61"/>
      <c r="U2009" s="26" t="s">
        <v>19</v>
      </c>
      <c r="V2009" s="26" t="str">
        <f>VLOOKUP(P2009,'Customer List'!B:C,2,)</f>
        <v>Gujrat</v>
      </c>
      <c r="W2009" s="62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9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60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61"/>
      <c r="U2010" s="26" t="s">
        <v>19</v>
      </c>
      <c r="V2010" s="26" t="str">
        <f>VLOOKUP(P2010,'Customer List'!B:C,2,)</f>
        <v>Hyderabad</v>
      </c>
      <c r="W2010" s="62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9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60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61"/>
      <c r="U2011" s="26" t="s">
        <v>19</v>
      </c>
      <c r="V2011" s="26" t="str">
        <f>VLOOKUP(P2011,'Customer List'!B:C,2,)</f>
        <v>Hyderabad</v>
      </c>
      <c r="W2011" s="62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9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60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61"/>
      <c r="U2012" s="26" t="s">
        <v>19</v>
      </c>
      <c r="V2012" s="26" t="str">
        <f>VLOOKUP(P2012,'Customer List'!B:C,2,)</f>
        <v>Hyderabad</v>
      </c>
      <c r="W2012" s="62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9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60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61"/>
      <c r="U2013" s="26" t="s">
        <v>19</v>
      </c>
      <c r="V2013" s="26" t="str">
        <f>VLOOKUP(P2013,'Customer List'!B:C,2,)</f>
        <v>Lucknow</v>
      </c>
      <c r="W2013" s="62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9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60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61"/>
      <c r="U2014" s="26" t="s">
        <v>19</v>
      </c>
      <c r="V2014" s="26" t="str">
        <f>VLOOKUP(P2014,'Customer List'!B:C,2,)</f>
        <v>Delhi</v>
      </c>
      <c r="W2014" s="62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9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60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61"/>
      <c r="U2015" s="26" t="s">
        <v>19</v>
      </c>
      <c r="V2015" s="26" t="str">
        <f>VLOOKUP(P2015,'Customer List'!B:C,2,)</f>
        <v>Hyderabad</v>
      </c>
      <c r="W2015" s="62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9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60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61"/>
      <c r="U2016" s="26" t="s">
        <v>19</v>
      </c>
      <c r="V2016" s="26" t="str">
        <f>VLOOKUP(P2016,'Customer List'!B:C,2,)</f>
        <v>Delhi</v>
      </c>
      <c r="W2016" s="62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9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60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61"/>
      <c r="U2017" s="26" t="s">
        <v>19</v>
      </c>
      <c r="V2017" s="26" t="str">
        <f>VLOOKUP(P2017,'Customer List'!B:C,2,)</f>
        <v>Delhi</v>
      </c>
      <c r="W2017" s="62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9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60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61"/>
      <c r="U2018" s="26" t="s">
        <v>19</v>
      </c>
      <c r="V2018" s="26" t="str">
        <f>VLOOKUP(P2018,'Customer List'!B:C,2,)</f>
        <v>Delhi</v>
      </c>
      <c r="W2018" s="62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9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60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61"/>
      <c r="U2019" s="26" t="s">
        <v>19</v>
      </c>
      <c r="V2019" s="26" t="str">
        <f>VLOOKUP(P2019,'Customer List'!B:C,2,)</f>
        <v>Delhi</v>
      </c>
      <c r="W2019" s="62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9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60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61"/>
      <c r="U2020" s="26" t="s">
        <v>19</v>
      </c>
      <c r="V2020" s="26" t="str">
        <f>VLOOKUP(P2020,'Customer List'!B:C,2,)</f>
        <v>Banglore</v>
      </c>
      <c r="W2020" s="62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9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60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61"/>
      <c r="U2021" s="26" t="s">
        <v>19</v>
      </c>
      <c r="V2021" s="26" t="str">
        <f>VLOOKUP(P2021,'Customer List'!B:C,2,)</f>
        <v>Delhi</v>
      </c>
      <c r="W2021" s="62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9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60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61"/>
      <c r="U2022" s="26" t="s">
        <v>19</v>
      </c>
      <c r="V2022" s="26" t="str">
        <f>VLOOKUP(P2022,'Customer List'!B:C,2,)</f>
        <v>Delhi</v>
      </c>
      <c r="W2022" s="62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9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60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61"/>
      <c r="U2023" s="26" t="s">
        <v>19</v>
      </c>
      <c r="V2023" s="26" t="str">
        <f>VLOOKUP(P2023,'Customer List'!B:C,2,)</f>
        <v>Banglore</v>
      </c>
      <c r="W2023" s="62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9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60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61"/>
      <c r="U2024" s="26" t="s">
        <v>19</v>
      </c>
      <c r="V2024" s="26" t="str">
        <f>VLOOKUP(P2024,'Customer List'!B:C,2,)</f>
        <v>Delhi</v>
      </c>
      <c r="W2024" s="62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9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60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61"/>
      <c r="U2025" s="26" t="s">
        <v>19</v>
      </c>
      <c r="V2025" s="26" t="str">
        <f>VLOOKUP(P2025,'Customer List'!B:C,2,)</f>
        <v>Delhi</v>
      </c>
      <c r="W2025" s="62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9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60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61"/>
      <c r="U2026" s="26" t="s">
        <v>19</v>
      </c>
      <c r="V2026" s="26" t="str">
        <f>VLOOKUP(P2026,'Customer List'!B:C,2,)</f>
        <v>Delhi</v>
      </c>
      <c r="W2026" s="62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9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60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61"/>
      <c r="U2027" s="26" t="s">
        <v>19</v>
      </c>
      <c r="V2027" s="26" t="str">
        <f>VLOOKUP(P2027,'Customer List'!B:C,2,)</f>
        <v>Delhi</v>
      </c>
      <c r="W2027" s="62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9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60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61"/>
      <c r="U2028" s="26" t="s">
        <v>19</v>
      </c>
      <c r="V2028" s="26" t="str">
        <f>VLOOKUP(P2028,'Customer List'!B:C,2,)</f>
        <v>Banglore</v>
      </c>
      <c r="W2028" s="62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9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60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61"/>
      <c r="U2029" s="26" t="s">
        <v>19</v>
      </c>
      <c r="V2029" s="26" t="str">
        <f>VLOOKUP(P2029,'Customer List'!B:C,2,)</f>
        <v>Delhi</v>
      </c>
      <c r="W2029" s="62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9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60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61"/>
      <c r="U2030" s="26" t="s">
        <v>19</v>
      </c>
      <c r="V2030" s="26" t="str">
        <f>VLOOKUP(P2030,'Customer List'!B:C,2,)</f>
        <v>Lucknow</v>
      </c>
      <c r="W2030" s="62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9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60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61"/>
      <c r="U2031" s="26" t="s">
        <v>19</v>
      </c>
      <c r="V2031" s="26" t="str">
        <f>VLOOKUP(P2031,'Customer List'!B:C,2,)</f>
        <v>Delhi</v>
      </c>
      <c r="W2031" s="62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9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60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61"/>
      <c r="U2032" s="26" t="s">
        <v>19</v>
      </c>
      <c r="V2032" s="26" t="str">
        <f>VLOOKUP(P2032,'Customer List'!B:C,2,)</f>
        <v>Mumbai</v>
      </c>
      <c r="W2032" s="62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9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60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61"/>
      <c r="U2033" s="26" t="s">
        <v>19</v>
      </c>
      <c r="V2033" s="26" t="str">
        <f>VLOOKUP(P2033,'Customer List'!B:C,2,)</f>
        <v>Banglore</v>
      </c>
      <c r="W2033" s="62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9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60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61"/>
      <c r="U2034" s="26" t="s">
        <v>19</v>
      </c>
      <c r="V2034" s="26" t="str">
        <f>VLOOKUP(P2034,'Customer List'!B:C,2,)</f>
        <v>Delhi</v>
      </c>
      <c r="W2034" s="62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9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60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61"/>
      <c r="U2035" s="26" t="s">
        <v>19</v>
      </c>
      <c r="V2035" s="26" t="str">
        <f>VLOOKUP(P2035,'Customer List'!B:C,2,)</f>
        <v>Delhi</v>
      </c>
      <c r="W2035" s="62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9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60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61"/>
      <c r="U2036" s="26" t="s">
        <v>19</v>
      </c>
      <c r="V2036" s="26" t="str">
        <f>VLOOKUP(P2036,'Customer List'!B:C,2,)</f>
        <v>Lucknow</v>
      </c>
      <c r="W2036" s="62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9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60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61"/>
      <c r="U2037" s="26" t="s">
        <v>19</v>
      </c>
      <c r="V2037" s="26" t="str">
        <f>VLOOKUP(P2037,'Customer List'!B:C,2,)</f>
        <v>Kolkata</v>
      </c>
      <c r="W2037" s="62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9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60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61"/>
      <c r="U2038" s="26" t="s">
        <v>19</v>
      </c>
      <c r="V2038" s="26" t="str">
        <f>VLOOKUP(P2038,'Customer List'!B:C,2,)</f>
        <v>Delhi</v>
      </c>
      <c r="W2038" s="62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9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60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61"/>
      <c r="U2039" s="26" t="s">
        <v>19</v>
      </c>
      <c r="V2039" s="26" t="str">
        <f>VLOOKUP(P2039,'Customer List'!B:C,2,)</f>
        <v>Banglore</v>
      </c>
      <c r="W2039" s="62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9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60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61"/>
      <c r="U2040" s="26" t="s">
        <v>19</v>
      </c>
      <c r="V2040" s="26" t="str">
        <f>VLOOKUP(P2040,'Customer List'!B:C,2,)</f>
        <v>Banglore</v>
      </c>
      <c r="W2040" s="62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9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60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61"/>
      <c r="U2041" s="26" t="s">
        <v>19</v>
      </c>
      <c r="V2041" s="26" t="str">
        <f>VLOOKUP(P2041,'Customer List'!B:C,2,)</f>
        <v>Delhi</v>
      </c>
      <c r="W2041" s="62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9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60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61"/>
      <c r="U2042" s="26" t="s">
        <v>19</v>
      </c>
      <c r="V2042" s="26" t="str">
        <f>VLOOKUP(P2042,'Customer List'!B:C,2,)</f>
        <v>Delhi</v>
      </c>
      <c r="W2042" s="62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9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60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61"/>
      <c r="U2043" s="26" t="s">
        <v>19</v>
      </c>
      <c r="V2043" s="26" t="str">
        <f>VLOOKUP(P2043,'Customer List'!B:C,2,)</f>
        <v>Delhi</v>
      </c>
      <c r="W2043" s="62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9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60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61"/>
      <c r="U2044" s="26" t="s">
        <v>19</v>
      </c>
      <c r="V2044" s="26" t="str">
        <f>VLOOKUP(P2044,'Customer List'!B:C,2,)</f>
        <v>Banglore</v>
      </c>
      <c r="W2044" s="62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9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60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61"/>
      <c r="U2045" s="26" t="s">
        <v>19</v>
      </c>
      <c r="V2045" s="26" t="str">
        <f>VLOOKUP(P2045,'Customer List'!B:C,2,)</f>
        <v>Delhi</v>
      </c>
      <c r="W2045" s="62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9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60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61"/>
      <c r="U2046" s="26" t="s">
        <v>19</v>
      </c>
      <c r="V2046" s="26" t="str">
        <f>VLOOKUP(P2046,'Customer List'!B:C,2,)</f>
        <v>Banglore</v>
      </c>
      <c r="W2046" s="62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9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60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61"/>
      <c r="U2047" s="26" t="s">
        <v>19</v>
      </c>
      <c r="V2047" s="26" t="str">
        <f>VLOOKUP(P2047,'Customer List'!B:C,2,)</f>
        <v>Delhi</v>
      </c>
      <c r="W2047" s="62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9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60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61"/>
      <c r="U2048" s="26" t="s">
        <v>19</v>
      </c>
      <c r="V2048" s="26" t="str">
        <f>VLOOKUP(P2048,'Customer List'!B:C,2,)</f>
        <v>Kolkata</v>
      </c>
      <c r="W2048" s="62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9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60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61"/>
      <c r="U2049" s="26" t="s">
        <v>19</v>
      </c>
      <c r="V2049" s="26" t="str">
        <f>VLOOKUP(P2049,'Customer List'!B:C,2,)</f>
        <v>Banglore</v>
      </c>
      <c r="W2049" s="62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9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60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61" t="s">
        <v>610</v>
      </c>
      <c r="U2050" s="26" t="s">
        <v>19</v>
      </c>
      <c r="V2050" s="26" t="str">
        <f>VLOOKUP(P2050,'Customer List'!B:C,2,)</f>
        <v>Delhi</v>
      </c>
      <c r="W2050" s="62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9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60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61"/>
      <c r="U2051" s="26" t="s">
        <v>19</v>
      </c>
      <c r="V2051" s="26" t="str">
        <f>VLOOKUP(P2051,'Customer List'!B:C,2,)</f>
        <v>Delhi</v>
      </c>
      <c r="W2051" s="62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9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60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61"/>
      <c r="U2052" s="26" t="s">
        <v>19</v>
      </c>
      <c r="V2052" s="26" t="str">
        <f>VLOOKUP(P2052,'Customer List'!B:C,2,)</f>
        <v>Banglore</v>
      </c>
      <c r="W2052" s="62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9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60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61"/>
      <c r="U2053" s="26" t="s">
        <v>19</v>
      </c>
      <c r="V2053" s="26" t="str">
        <f>VLOOKUP(P2053,'Customer List'!B:C,2,)</f>
        <v>Lucknow</v>
      </c>
      <c r="W2053" s="62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9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60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61"/>
      <c r="U2054" s="26" t="s">
        <v>19</v>
      </c>
      <c r="V2054" s="26" t="str">
        <f>VLOOKUP(P2054,'Customer List'!B:C,2,)</f>
        <v>Delhi</v>
      </c>
      <c r="W2054" s="62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9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60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61"/>
      <c r="U2055" s="26" t="s">
        <v>19</v>
      </c>
      <c r="V2055" s="26" t="str">
        <f>VLOOKUP(P2055,'Customer List'!B:C,2,)</f>
        <v>Banglore</v>
      </c>
      <c r="W2055" s="62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9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60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61"/>
      <c r="U2056" s="26" t="s">
        <v>19</v>
      </c>
      <c r="V2056" s="26" t="str">
        <f>VLOOKUP(P2056,'Customer List'!B:C,2,)</f>
        <v>Faridabad</v>
      </c>
      <c r="W2056" s="62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9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60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61"/>
      <c r="U2057" s="26" t="s">
        <v>19</v>
      </c>
      <c r="V2057" s="26" t="str">
        <f>VLOOKUP(P2057,'Customer List'!B:C,2,)</f>
        <v>Kolkata</v>
      </c>
      <c r="W2057" s="62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9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60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61"/>
      <c r="U2058" s="26" t="s">
        <v>19</v>
      </c>
      <c r="V2058" s="26" t="str">
        <f>VLOOKUP(P2058,'Customer List'!B:C,2,)</f>
        <v>Delhi</v>
      </c>
      <c r="W2058" s="62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9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60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61"/>
      <c r="U2059" s="26" t="s">
        <v>19</v>
      </c>
      <c r="V2059" s="26" t="str">
        <f>VLOOKUP(P2059,'Customer List'!B:C,2,)</f>
        <v>Banglore</v>
      </c>
      <c r="W2059" s="62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9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60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61"/>
      <c r="U2060" s="26" t="s">
        <v>19</v>
      </c>
      <c r="V2060" s="26" t="str">
        <f>VLOOKUP(P2060,'Customer List'!B:C,2,)</f>
        <v>Delhi</v>
      </c>
      <c r="W2060" s="62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9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60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61"/>
      <c r="U2061" s="26" t="s">
        <v>19</v>
      </c>
      <c r="V2061" s="26" t="str">
        <f>VLOOKUP(P2061,'Customer List'!B:C,2,)</f>
        <v>BANGALORE</v>
      </c>
      <c r="W2061" s="62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9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60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61"/>
      <c r="U2062" s="26" t="s">
        <v>19</v>
      </c>
      <c r="V2062" s="26" t="str">
        <f>VLOOKUP(P2062,'Customer List'!B:C,2,)</f>
        <v>Banglore</v>
      </c>
      <c r="W2062" s="62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9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60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61"/>
      <c r="U2063" s="26" t="s">
        <v>19</v>
      </c>
      <c r="V2063" s="26" t="str">
        <f>VLOOKUP(P2063,'Customer List'!B:C,2,)</f>
        <v>Delhi</v>
      </c>
      <c r="W2063" s="62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9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60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61"/>
      <c r="U2064" s="26" t="s">
        <v>19</v>
      </c>
      <c r="V2064" s="26" t="str">
        <f>VLOOKUP(P2064,'Customer List'!B:C,2,)</f>
        <v>Banglore</v>
      </c>
      <c r="W2064" s="62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9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60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61"/>
      <c r="U2065" s="26" t="s">
        <v>19</v>
      </c>
      <c r="V2065" s="26" t="str">
        <f>VLOOKUP(P2065,'Customer List'!B:C,2,)</f>
        <v>Banglore</v>
      </c>
      <c r="W2065" s="62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9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60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61"/>
      <c r="U2066" s="26" t="s">
        <v>19</v>
      </c>
      <c r="V2066" s="26" t="str">
        <f>VLOOKUP(P2066,'Customer List'!B:C,2,)</f>
        <v>Delhi</v>
      </c>
      <c r="W2066" s="62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9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60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61"/>
      <c r="U2067" s="26" t="s">
        <v>19</v>
      </c>
      <c r="V2067" s="26" t="str">
        <f>VLOOKUP(P2067,'Customer List'!B:C,2,)</f>
        <v>Delhi</v>
      </c>
      <c r="W2067" s="62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9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60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61"/>
      <c r="U2068" s="26" t="s">
        <v>19</v>
      </c>
      <c r="V2068" s="26" t="str">
        <f>VLOOKUP(P2068,'Customer List'!B:C,2,)</f>
        <v>Delhi</v>
      </c>
      <c r="W2068" s="62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9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60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61"/>
      <c r="U2069" s="26" t="s">
        <v>19</v>
      </c>
      <c r="V2069" s="26" t="str">
        <f>VLOOKUP(P2069,'Customer List'!B:C,2,)</f>
        <v>Kolkata</v>
      </c>
      <c r="W2069" s="62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9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60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61"/>
      <c r="U2070" s="26" t="s">
        <v>19</v>
      </c>
      <c r="V2070" s="26" t="str">
        <f>VLOOKUP(P2070,'Customer List'!B:C,2,)</f>
        <v>Kolkata</v>
      </c>
      <c r="W2070" s="62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9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60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61"/>
      <c r="U2071" s="26" t="s">
        <v>19</v>
      </c>
      <c r="V2071" s="26" t="str">
        <f>VLOOKUP(P2071,'Customer List'!B:C,2,)</f>
        <v>Lucknow</v>
      </c>
      <c r="W2071" s="62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9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60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61"/>
      <c r="U2072" s="26" t="s">
        <v>19</v>
      </c>
      <c r="V2072" s="26" t="str">
        <f>VLOOKUP(P2072,'Customer List'!B:C,2,)</f>
        <v>Delhi</v>
      </c>
      <c r="W2072" s="62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9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60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61"/>
      <c r="U2073" s="26" t="s">
        <v>19</v>
      </c>
      <c r="V2073" s="26" t="str">
        <f>VLOOKUP(P2073,'Customer List'!B:C,2,)</f>
        <v>Lucknow</v>
      </c>
      <c r="W2073" s="62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9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60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61"/>
      <c r="U2074" s="26" t="s">
        <v>19</v>
      </c>
      <c r="V2074" s="26" t="str">
        <f>VLOOKUP(P2074,'Customer List'!B:C,2,)</f>
        <v>Kolkata</v>
      </c>
      <c r="W2074" s="62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9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60"/>
      <c r="P2075" s="26" t="s">
        <v>2489</v>
      </c>
      <c r="Q2075" s="26"/>
      <c r="R2075" s="26"/>
      <c r="S2075" s="3">
        <v>4</v>
      </c>
      <c r="T2075" s="61" t="s">
        <v>2786</v>
      </c>
      <c r="U2075" s="26" t="s">
        <v>19</v>
      </c>
      <c r="V2075" s="26" t="str">
        <f>VLOOKUP(P2075,'Customer List'!B:C,2,)</f>
        <v>Kolkata</v>
      </c>
      <c r="W2075" s="62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9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60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61"/>
      <c r="U2076" s="26" t="s">
        <v>19</v>
      </c>
      <c r="V2076" s="26" t="str">
        <f>VLOOKUP(P2076,'Customer List'!B:C,2,)</f>
        <v>Banglore</v>
      </c>
      <c r="W2076" s="62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9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60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61"/>
      <c r="U2077" s="26" t="s">
        <v>19</v>
      </c>
      <c r="V2077" s="26" t="str">
        <f>VLOOKUP(P2077,'Customer List'!B:C,2,)</f>
        <v>Delhi</v>
      </c>
      <c r="W2077" s="62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9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60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61"/>
      <c r="U2078" s="26" t="s">
        <v>19</v>
      </c>
      <c r="V2078" s="26" t="str">
        <f>VLOOKUP(P2078,'Customer List'!B:C,2,)</f>
        <v>Delhi</v>
      </c>
      <c r="W2078" s="62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9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60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61"/>
      <c r="U2079" s="26" t="s">
        <v>19</v>
      </c>
      <c r="V2079" s="26" t="str">
        <f>VLOOKUP(P2079,'Customer List'!B:C,2,)</f>
        <v>Lucknow</v>
      </c>
      <c r="W2079" s="62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9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60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61"/>
      <c r="U2080" s="26" t="s">
        <v>19</v>
      </c>
      <c r="V2080" s="26" t="str">
        <f>VLOOKUP(P2080,'Customer List'!B:C,2,)</f>
        <v>Hyderabad</v>
      </c>
      <c r="W2080" s="62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9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60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61"/>
      <c r="U2081" s="26" t="s">
        <v>19</v>
      </c>
      <c r="V2081" s="26" t="str">
        <f>VLOOKUP(P2081,'Customer List'!B:C,2,)</f>
        <v>Hyderabad</v>
      </c>
      <c r="W2081" s="62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9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60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61"/>
      <c r="U2082" s="26" t="s">
        <v>19</v>
      </c>
      <c r="V2082" s="26" t="str">
        <f>VLOOKUP(P2082,'Customer List'!B:C,2,)</f>
        <v>Kolkata</v>
      </c>
      <c r="W2082" s="62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9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60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61"/>
      <c r="U2083" s="26" t="s">
        <v>19</v>
      </c>
      <c r="V2083" s="26" t="str">
        <f>VLOOKUP(P2083,'Customer List'!B:C,2,)</f>
        <v>Delhi</v>
      </c>
      <c r="W2083" s="62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9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60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61"/>
      <c r="U2084" s="26" t="s">
        <v>19</v>
      </c>
      <c r="V2084" s="26" t="str">
        <f>VLOOKUP(P2084,'Customer List'!B:C,2,)</f>
        <v>Delhi</v>
      </c>
      <c r="W2084" s="62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9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60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61"/>
      <c r="U2085" s="26" t="s">
        <v>19</v>
      </c>
      <c r="V2085" s="26" t="str">
        <f>VLOOKUP(P2085,'Customer List'!B:C,2,)</f>
        <v>Kolkata</v>
      </c>
      <c r="W2085" s="62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9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60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61"/>
      <c r="U2086" s="26" t="s">
        <v>19</v>
      </c>
      <c r="V2086" s="26" t="str">
        <f>VLOOKUP(P2086,'Customer List'!B:C,2,)</f>
        <v>Delhi</v>
      </c>
      <c r="W2086" s="62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9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60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61"/>
      <c r="U2087" s="26" t="s">
        <v>19</v>
      </c>
      <c r="V2087" s="26" t="str">
        <f>VLOOKUP(P2087,'Customer List'!B:C,2,)</f>
        <v>Delhi</v>
      </c>
      <c r="W2087" s="62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9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60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61"/>
      <c r="U2088" s="26" t="s">
        <v>19</v>
      </c>
      <c r="V2088" s="26" t="str">
        <f>VLOOKUP(P2088,'Customer List'!B:C,2,)</f>
        <v>Hyderabad</v>
      </c>
      <c r="W2088" s="62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9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60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61"/>
      <c r="U2089" s="26" t="s">
        <v>19</v>
      </c>
      <c r="V2089" s="26" t="str">
        <f>VLOOKUP(P2089,'Customer List'!B:C,2,)</f>
        <v>Delhi</v>
      </c>
      <c r="W2089" s="62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9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60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61"/>
      <c r="U2090" s="26" t="s">
        <v>19</v>
      </c>
      <c r="V2090" s="26" t="str">
        <f>VLOOKUP(P2090,'Customer List'!B:C,2,)</f>
        <v>Hyderabad</v>
      </c>
      <c r="W2090" s="62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9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60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61"/>
      <c r="U2091" s="26" t="s">
        <v>19</v>
      </c>
      <c r="V2091" s="26" t="str">
        <f>VLOOKUP(P2091,'Customer List'!B:C,2,)</f>
        <v>Hyderabad</v>
      </c>
      <c r="W2091" s="62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9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60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61"/>
      <c r="U2092" s="26" t="s">
        <v>19</v>
      </c>
      <c r="V2092" s="26" t="str">
        <f>VLOOKUP(P2092,'Customer List'!B:C,2,)</f>
        <v>BANGALORE</v>
      </c>
      <c r="W2092" s="62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9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60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61"/>
      <c r="U2093" s="26" t="s">
        <v>19</v>
      </c>
      <c r="V2093" s="26" t="str">
        <f>VLOOKUP(P2093,'Customer List'!B:C,2,)</f>
        <v>Delhi</v>
      </c>
      <c r="W2093" s="62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9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60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61"/>
      <c r="U2094" s="26" t="s">
        <v>19</v>
      </c>
      <c r="V2094" s="26" t="str">
        <f>VLOOKUP(P2094,'Customer List'!B:C,2,)</f>
        <v>Banglore</v>
      </c>
      <c r="W2094" s="62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9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60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61"/>
      <c r="U2095" s="26" t="s">
        <v>19</v>
      </c>
      <c r="V2095" s="26" t="str">
        <f>VLOOKUP(P2095,'Customer List'!B:C,2,)</f>
        <v>Kolkata</v>
      </c>
      <c r="W2095" s="62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9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60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61"/>
      <c r="U2096" s="26" t="s">
        <v>19</v>
      </c>
      <c r="V2096" s="26" t="str">
        <f>VLOOKUP(P2096,'Customer List'!B:C,2,)</f>
        <v>Kolkata</v>
      </c>
      <c r="W2096" s="62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9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60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61"/>
      <c r="U2097" s="26" t="s">
        <v>19</v>
      </c>
      <c r="V2097" s="26" t="str">
        <f>VLOOKUP(P2097,'Customer List'!B:C,2,)</f>
        <v>Mumbai</v>
      </c>
      <c r="W2097" s="62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9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60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61"/>
      <c r="U2098" s="26" t="s">
        <v>19</v>
      </c>
      <c r="V2098" s="26" t="str">
        <f>VLOOKUP(P2098,'Customer List'!B:C,2,)</f>
        <v>Banglore</v>
      </c>
      <c r="W2098" s="62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9">
        <f t="shared" si="248"/>
        <v>0</v>
      </c>
      <c r="H2099" s="72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60"/>
      <c r="P2099" s="26" t="s">
        <v>2031</v>
      </c>
      <c r="Q2099" s="26"/>
      <c r="R2099" s="26"/>
      <c r="S2099" s="3" t="s">
        <v>2058</v>
      </c>
      <c r="T2099" s="61" t="s">
        <v>2785</v>
      </c>
      <c r="U2099" s="26" t="s">
        <v>19</v>
      </c>
      <c r="V2099" s="26" t="str">
        <f>VLOOKUP(P2099,'Customer List'!B:C,2,)</f>
        <v>STOCK</v>
      </c>
      <c r="W2099" s="62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9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60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61"/>
      <c r="U2100" s="26" t="s">
        <v>508</v>
      </c>
      <c r="V2100" s="26" t="e">
        <f>VLOOKUP(P2100,'Customer List'!B:C,2,)</f>
        <v>#N/A</v>
      </c>
      <c r="W2100" s="62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9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60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61"/>
      <c r="U2101" s="26" t="s">
        <v>508</v>
      </c>
      <c r="V2101" s="26" t="str">
        <f>VLOOKUP(P2101,'Customer List'!B:C,2,)</f>
        <v>Chennai</v>
      </c>
      <c r="W2101" s="62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9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60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61"/>
      <c r="U2102" s="26" t="s">
        <v>508</v>
      </c>
      <c r="V2102" s="26" t="str">
        <f>VLOOKUP(P2102,'Customer List'!B:C,2,)</f>
        <v>Kolkata</v>
      </c>
      <c r="W2102" s="62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9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60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61"/>
      <c r="U2103" s="26" t="s">
        <v>321</v>
      </c>
      <c r="V2103" s="26" t="str">
        <f>VLOOKUP(P2103,'Customer List'!B:C,2,)</f>
        <v>Kalyani</v>
      </c>
      <c r="W2103" s="62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9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60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61"/>
      <c r="U2104" s="26" t="s">
        <v>321</v>
      </c>
      <c r="V2104" s="26" t="str">
        <f>VLOOKUP(P2104,'Customer List'!B:C,2,)</f>
        <v>Lucknow</v>
      </c>
      <c r="W2104" s="62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9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60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61"/>
      <c r="U2105" s="26" t="s">
        <v>321</v>
      </c>
      <c r="V2105" s="26" t="str">
        <f>VLOOKUP(P2105,'Customer List'!B:C,2,)</f>
        <v>Lucknow</v>
      </c>
      <c r="W2105" s="62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9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60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61"/>
      <c r="U2106" s="26" t="s">
        <v>321</v>
      </c>
      <c r="V2106" s="26" t="str">
        <f>VLOOKUP(P2106,'Customer List'!B:C,2,)</f>
        <v>MOHALI (PUNJAB)</v>
      </c>
      <c r="W2106" s="62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9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60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61"/>
      <c r="U2107" s="26" t="s">
        <v>321</v>
      </c>
      <c r="V2107" s="26" t="str">
        <f>VLOOKUP(P2107,'Customer List'!B:C,2,)</f>
        <v>MOHALI (PUNJAB)</v>
      </c>
      <c r="W2107" s="62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9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60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61"/>
      <c r="U2108" s="26" t="s">
        <v>321</v>
      </c>
      <c r="V2108" s="26" t="str">
        <f>VLOOKUP(P2108,'Customer List'!B:C,2,)</f>
        <v>MOHALI (PUNJAB)</v>
      </c>
      <c r="W2108" s="62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9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60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61"/>
      <c r="U2109" s="26" t="s">
        <v>321</v>
      </c>
      <c r="V2109" s="26" t="str">
        <f>VLOOKUP(P2109,'Customer List'!B:C,2,)</f>
        <v>Pune</v>
      </c>
      <c r="W2109" s="62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9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60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61"/>
      <c r="U2110" s="26" t="s">
        <v>321</v>
      </c>
      <c r="V2110" s="26" t="str">
        <f>VLOOKUP(P2110,'Customer List'!B:C,2,)</f>
        <v>Pune</v>
      </c>
      <c r="W2110" s="62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9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60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61"/>
      <c r="U2111" s="26" t="s">
        <v>321</v>
      </c>
      <c r="V2111" s="26" t="str">
        <f>VLOOKUP(P2111,'Customer List'!B:C,2,)</f>
        <v>Banglore</v>
      </c>
      <c r="W2111" s="62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9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60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61"/>
      <c r="U2112" s="26" t="s">
        <v>321</v>
      </c>
      <c r="V2112" s="26" t="str">
        <f>VLOOKUP(P2112,'Customer List'!B:C,2,)</f>
        <v>Banglore</v>
      </c>
      <c r="W2112" s="62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9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60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61"/>
      <c r="U2113" s="26" t="s">
        <v>321</v>
      </c>
      <c r="V2113" s="26" t="str">
        <f>VLOOKUP(P2113,'Customer List'!B:C,2,)</f>
        <v>Banglore</v>
      </c>
      <c r="W2113" s="62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9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60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61"/>
      <c r="U2114" s="26" t="s">
        <v>321</v>
      </c>
      <c r="V2114" s="26" t="str">
        <f>VLOOKUP(P2114,'Customer List'!B:C,2,)</f>
        <v>Manesar</v>
      </c>
      <c r="W2114" s="62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9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60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61"/>
      <c r="U2115" s="26" t="s">
        <v>321</v>
      </c>
      <c r="V2115" s="26" t="str">
        <f>VLOOKUP(P2115,'Customer List'!B:C,2,)</f>
        <v>Manesar</v>
      </c>
      <c r="W2115" s="62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9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60"/>
      <c r="P2116" s="26" t="s">
        <v>2023</v>
      </c>
      <c r="Q2116" s="26"/>
      <c r="R2116" s="26"/>
      <c r="S2116" s="3">
        <v>4</v>
      </c>
      <c r="T2116" s="61" t="s">
        <v>2525</v>
      </c>
      <c r="U2116" s="26" t="s">
        <v>2524</v>
      </c>
      <c r="V2116" s="26" t="str">
        <f>VLOOKUP(P2116,'Customer List'!B:C,2,)</f>
        <v>STOCK</v>
      </c>
      <c r="W2116" s="62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9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60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61"/>
      <c r="U2117" s="26" t="s">
        <v>2791</v>
      </c>
      <c r="V2117" s="26" t="str">
        <f>VLOOKUP(P2117,'Customer List'!B:C,2,)</f>
        <v>Kolkata</v>
      </c>
      <c r="W2117" s="62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9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60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61"/>
      <c r="U2118" s="26" t="s">
        <v>2791</v>
      </c>
      <c r="V2118" s="26" t="str">
        <f>VLOOKUP(P2118,'Customer List'!B:C,2,)</f>
        <v>Mumbai</v>
      </c>
      <c r="W2118" s="62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9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60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61"/>
      <c r="U2119" s="26" t="s">
        <v>2791</v>
      </c>
      <c r="V2119" s="26" t="str">
        <f>VLOOKUP(P2119,'Customer List'!B:C,2,)</f>
        <v xml:space="preserve">Bareilly </v>
      </c>
      <c r="W2119" s="62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9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60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61"/>
      <c r="U2120" s="26" t="s">
        <v>2791</v>
      </c>
      <c r="V2120" s="26" t="str">
        <f>VLOOKUP(P2120,'Customer List'!B:C,2,)</f>
        <v xml:space="preserve">Bareilly </v>
      </c>
      <c r="W2120" s="62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9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60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61"/>
      <c r="U2121" s="26" t="s">
        <v>611</v>
      </c>
      <c r="V2121" s="26" t="str">
        <f>VLOOKUP(P2121,'Customer List'!B:C,2,)</f>
        <v>Lucknow</v>
      </c>
      <c r="W2121" s="62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9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60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61"/>
      <c r="U2122" s="26" t="s">
        <v>424</v>
      </c>
      <c r="V2122" s="26" t="str">
        <f>VLOOKUP(P2122,'Customer List'!B:C,2,)</f>
        <v>Banglore</v>
      </c>
      <c r="W2122" s="62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9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60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61" t="s">
        <v>3326</v>
      </c>
      <c r="U2123" s="26" t="s">
        <v>2794</v>
      </c>
      <c r="V2123" s="26" t="str">
        <f>VLOOKUP(P2123,'Customer List'!B:C,2,)</f>
        <v>Delhi</v>
      </c>
      <c r="W2123" s="62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9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60"/>
      <c r="P2124" s="26"/>
      <c r="Q2124" s="26"/>
      <c r="R2124" s="26"/>
      <c r="S2124" s="3">
        <v>-20</v>
      </c>
      <c r="T2124" s="61"/>
      <c r="U2124" s="26" t="s">
        <v>2794</v>
      </c>
      <c r="V2124" s="26" t="s">
        <v>2031</v>
      </c>
      <c r="W2124" s="62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9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60"/>
      <c r="P2125" s="26" t="s">
        <v>2023</v>
      </c>
      <c r="Q2125" s="26"/>
      <c r="R2125" s="26"/>
      <c r="S2125" s="3">
        <v>-20</v>
      </c>
      <c r="T2125" s="61"/>
      <c r="U2125" s="26" t="s">
        <v>2794</v>
      </c>
      <c r="V2125" s="26" t="str">
        <f>VLOOKUP(P2125,'Customer List'!B:C,2,)</f>
        <v>STOCK</v>
      </c>
      <c r="W2125" s="62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9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60">
        <f>8100*K2126</f>
        <v>16200</v>
      </c>
      <c r="P2126" s="26"/>
      <c r="Q2126" s="26"/>
      <c r="R2126" s="26"/>
      <c r="S2126" s="3" t="s">
        <v>300</v>
      </c>
      <c r="T2126" s="61"/>
      <c r="U2126" s="26" t="s">
        <v>2092</v>
      </c>
      <c r="V2126" s="26" t="e">
        <f>VLOOKUP(P2126,'Customer List'!B:C,2,)</f>
        <v>#N/A</v>
      </c>
      <c r="W2126" s="62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9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60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61"/>
      <c r="U2127" s="26" t="s">
        <v>2092</v>
      </c>
      <c r="V2127" s="26" t="str">
        <f>VLOOKUP(P2127,'Customer List'!B:C,2,)</f>
        <v>Delhi</v>
      </c>
      <c r="W2127" s="62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9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60"/>
      <c r="P2128" s="26" t="s">
        <v>3304</v>
      </c>
      <c r="Q2128" s="26"/>
      <c r="R2128" s="26"/>
      <c r="S2128" s="3" t="s">
        <v>300</v>
      </c>
      <c r="T2128" s="61"/>
      <c r="U2128" s="26" t="s">
        <v>2092</v>
      </c>
      <c r="V2128" s="26" t="str">
        <f>VLOOKUP(P2128,'Customer List'!B:C,2,)</f>
        <v>STOCK</v>
      </c>
      <c r="W2128" s="62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9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3566</v>
      </c>
      <c r="N2129" s="47">
        <v>45915</v>
      </c>
      <c r="O2129" s="60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61"/>
      <c r="U2129" s="26" t="s">
        <v>2092</v>
      </c>
      <c r="V2129" s="26" t="str">
        <f>VLOOKUP(P2129,'Customer List'!B:C,2,)</f>
        <v>Delhi</v>
      </c>
      <c r="W2129" s="62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Monday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9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60">
        <f>8100*K2130</f>
        <v>56700</v>
      </c>
      <c r="P2130" s="26"/>
      <c r="Q2130" s="26"/>
      <c r="R2130" s="26"/>
      <c r="S2130" s="3" t="s">
        <v>300</v>
      </c>
      <c r="T2130" s="61"/>
      <c r="U2130" s="26" t="s">
        <v>2092</v>
      </c>
      <c r="V2130" s="26" t="e">
        <f>VLOOKUP(P2130,'Customer List'!B:C,2,)</f>
        <v>#N/A</v>
      </c>
      <c r="W2130" s="62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9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60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61" t="s">
        <v>610</v>
      </c>
      <c r="U2131" s="26" t="s">
        <v>2092</v>
      </c>
      <c r="V2131" s="26" t="str">
        <f>VLOOKUP(P2131,'Customer List'!B:C,2,)</f>
        <v>Delhi</v>
      </c>
      <c r="W2131" s="62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9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60"/>
      <c r="P2132" s="26" t="s">
        <v>1149</v>
      </c>
      <c r="Q2132" s="26"/>
      <c r="R2132" s="26"/>
      <c r="S2132" s="3" t="s">
        <v>300</v>
      </c>
      <c r="T2132" s="61"/>
      <c r="U2132" s="26" t="s">
        <v>2092</v>
      </c>
      <c r="V2132" s="26" t="str">
        <f>VLOOKUP(P2132,'Customer List'!B:C,2,)</f>
        <v>STOCK</v>
      </c>
      <c r="W2132" s="62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9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60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61" t="s">
        <v>610</v>
      </c>
      <c r="U2133" s="26" t="s">
        <v>2092</v>
      </c>
      <c r="V2133" s="26" t="str">
        <f>VLOOKUP(P2133,'Customer List'!B:C,2,)</f>
        <v>Delhi</v>
      </c>
      <c r="W2133" s="62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9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60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61" t="s">
        <v>610</v>
      </c>
      <c r="U2134" s="26" t="s">
        <v>2092</v>
      </c>
      <c r="V2134" s="26" t="str">
        <f>VLOOKUP(P2134,'Customer List'!B:C,2,)</f>
        <v>Delhi</v>
      </c>
      <c r="W2134" s="62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9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60"/>
      <c r="P2135" s="26" t="s">
        <v>2754</v>
      </c>
      <c r="Q2135" s="26" t="s">
        <v>2078</v>
      </c>
      <c r="R2135" s="26" t="s">
        <v>638</v>
      </c>
      <c r="S2135" s="3" t="s">
        <v>300</v>
      </c>
      <c r="T2135" s="61"/>
      <c r="U2135" s="26" t="s">
        <v>2092</v>
      </c>
      <c r="V2135" s="26" t="e">
        <f>VLOOKUP(P2135,'Customer List'!B:C,2,)</f>
        <v>#N/A</v>
      </c>
      <c r="W2135" s="62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9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60">
        <f>8100*K2136</f>
        <v>8100</v>
      </c>
      <c r="P2136" s="26"/>
      <c r="Q2136" s="26"/>
      <c r="R2136" s="26"/>
      <c r="S2136" s="3" t="s">
        <v>300</v>
      </c>
      <c r="T2136" s="61"/>
      <c r="U2136" s="26" t="s">
        <v>2092</v>
      </c>
      <c r="V2136" s="26" t="e">
        <f>VLOOKUP(P2136,'Customer List'!B:C,2,)</f>
        <v>#N/A</v>
      </c>
      <c r="W2136" s="62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9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3570</v>
      </c>
      <c r="N2137" s="47">
        <v>45915</v>
      </c>
      <c r="O2137" s="60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61" t="s">
        <v>3571</v>
      </c>
      <c r="U2137" s="26" t="s">
        <v>2092</v>
      </c>
      <c r="V2137" s="26" t="str">
        <f>VLOOKUP(P2137,'Customer List'!B:C,2,)</f>
        <v>Delhi</v>
      </c>
      <c r="W2137" s="62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9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60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61" t="s">
        <v>610</v>
      </c>
      <c r="U2138" s="26" t="s">
        <v>2092</v>
      </c>
      <c r="V2138" s="26" t="str">
        <f>VLOOKUP(P2138,'Customer List'!B:C,2,)</f>
        <v>Delhi</v>
      </c>
      <c r="W2138" s="62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9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60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61" t="s">
        <v>2754</v>
      </c>
      <c r="U2139" s="26" t="s">
        <v>2092</v>
      </c>
      <c r="V2139" s="26" t="str">
        <f>VLOOKUP(P2139,'Customer List'!B:C,2,)</f>
        <v>STOCK</v>
      </c>
      <c r="W2139" s="62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9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60"/>
      <c r="P2140" s="26" t="s">
        <v>1149</v>
      </c>
      <c r="Q2140" s="26"/>
      <c r="R2140" s="26"/>
      <c r="S2140" s="3" t="s">
        <v>300</v>
      </c>
      <c r="T2140" s="61"/>
      <c r="U2140" s="26" t="s">
        <v>2092</v>
      </c>
      <c r="V2140" s="26" t="str">
        <f>VLOOKUP(P2140,'Customer List'!B:C,2,)</f>
        <v>STOCK</v>
      </c>
      <c r="W2140" s="62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9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60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61"/>
      <c r="U2141" s="26" t="s">
        <v>2092</v>
      </c>
      <c r="V2141" s="26" t="str">
        <f>VLOOKUP(P2141,'Customer List'!B:C,2,)</f>
        <v>Delhi</v>
      </c>
      <c r="W2141" s="62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9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60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61"/>
      <c r="U2142" s="26" t="s">
        <v>2092</v>
      </c>
      <c r="V2142" s="26" t="str">
        <f>VLOOKUP(P2142,'Customer List'!B:C,2,)</f>
        <v>DELHI</v>
      </c>
      <c r="W2142" s="62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9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60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61" t="s">
        <v>2594</v>
      </c>
      <c r="U2143" s="26" t="s">
        <v>2092</v>
      </c>
      <c r="V2143" s="26" t="str">
        <f>VLOOKUP(P2143,'Customer List'!B:C,2,)</f>
        <v>DELHI</v>
      </c>
      <c r="W2143" s="62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9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60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61" t="s">
        <v>2597</v>
      </c>
      <c r="U2144" s="26" t="s">
        <v>2092</v>
      </c>
      <c r="V2144" s="26" t="e">
        <f>VLOOKUP(P2144,'Customer List'!B:C,2,)</f>
        <v>#N/A</v>
      </c>
      <c r="W2144" s="62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9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60"/>
      <c r="P2145" s="26" t="s">
        <v>1149</v>
      </c>
      <c r="Q2145" s="26"/>
      <c r="R2145" s="26"/>
      <c r="S2145" s="3" t="s">
        <v>300</v>
      </c>
      <c r="T2145" s="61"/>
      <c r="U2145" s="26" t="s">
        <v>2092</v>
      </c>
      <c r="V2145" s="26" t="str">
        <f>VLOOKUP(P2145,'Customer List'!B:C,2,)</f>
        <v>STOCK</v>
      </c>
      <c r="W2145" s="62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9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60"/>
      <c r="P2146" s="26" t="s">
        <v>1149</v>
      </c>
      <c r="Q2146" s="26"/>
      <c r="R2146" s="26"/>
      <c r="S2146" s="3" t="s">
        <v>300</v>
      </c>
      <c r="T2146" s="61"/>
      <c r="U2146" s="26" t="s">
        <v>2092</v>
      </c>
      <c r="V2146" s="26" t="str">
        <f>VLOOKUP(P2146,'Customer List'!B:C,2,)</f>
        <v>STOCK</v>
      </c>
      <c r="W2146" s="62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9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60"/>
      <c r="P2147" s="26" t="s">
        <v>1149</v>
      </c>
      <c r="Q2147" s="26"/>
      <c r="R2147" s="26"/>
      <c r="S2147" s="3" t="s">
        <v>300</v>
      </c>
      <c r="T2147" s="61"/>
      <c r="U2147" s="26" t="s">
        <v>2092</v>
      </c>
      <c r="V2147" s="26" t="str">
        <f>VLOOKUP(P2147,'Customer List'!B:C,2,)</f>
        <v>STOCK</v>
      </c>
      <c r="W2147" s="62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9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60"/>
      <c r="P2148" s="26" t="s">
        <v>1149</v>
      </c>
      <c r="Q2148" s="26"/>
      <c r="R2148" s="26"/>
      <c r="S2148" s="3" t="s">
        <v>300</v>
      </c>
      <c r="T2148" s="61"/>
      <c r="U2148" s="26" t="s">
        <v>2092</v>
      </c>
      <c r="V2148" s="26" t="str">
        <f>VLOOKUP(P2148,'Customer List'!B:C,2,)</f>
        <v>STOCK</v>
      </c>
      <c r="W2148" s="62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9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60"/>
      <c r="P2149" s="26" t="s">
        <v>1149</v>
      </c>
      <c r="Q2149" s="26"/>
      <c r="R2149" s="26"/>
      <c r="S2149" s="3" t="s">
        <v>300</v>
      </c>
      <c r="T2149" s="61"/>
      <c r="U2149" s="26" t="s">
        <v>2092</v>
      </c>
      <c r="V2149" s="26" t="str">
        <f>VLOOKUP(P2149,'Customer List'!B:C,2,)</f>
        <v>STOCK</v>
      </c>
      <c r="W2149" s="62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9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60"/>
      <c r="P2150" s="26" t="s">
        <v>1149</v>
      </c>
      <c r="Q2150" s="26"/>
      <c r="R2150" s="26"/>
      <c r="S2150" s="3" t="s">
        <v>300</v>
      </c>
      <c r="T2150" s="61"/>
      <c r="U2150" s="26" t="s">
        <v>2092</v>
      </c>
      <c r="V2150" s="26" t="str">
        <f>VLOOKUP(P2150,'Customer List'!B:C,2,)</f>
        <v>STOCK</v>
      </c>
      <c r="W2150" s="62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9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60">
        <v>0</v>
      </c>
      <c r="P2151" s="26" t="s">
        <v>2608</v>
      </c>
      <c r="Q2151" s="26"/>
      <c r="R2151" s="26"/>
      <c r="S2151" s="3" t="s">
        <v>300</v>
      </c>
      <c r="T2151" s="61" t="s">
        <v>2608</v>
      </c>
      <c r="U2151" s="26" t="s">
        <v>2092</v>
      </c>
      <c r="V2151" s="26" t="e">
        <f>VLOOKUP(P2151,'Customer List'!B:C,2,)</f>
        <v>#N/A</v>
      </c>
      <c r="W2151" s="62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9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60">
        <v>0</v>
      </c>
      <c r="P2152" s="26" t="s">
        <v>2608</v>
      </c>
      <c r="Q2152" s="26"/>
      <c r="R2152" s="26"/>
      <c r="S2152" s="3" t="s">
        <v>300</v>
      </c>
      <c r="T2152" s="61" t="s">
        <v>2608</v>
      </c>
      <c r="U2152" s="26" t="s">
        <v>2092</v>
      </c>
      <c r="V2152" s="26" t="e">
        <f>VLOOKUP(P2152,'Customer List'!B:C,2,)</f>
        <v>#N/A</v>
      </c>
      <c r="W2152" s="62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9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60"/>
      <c r="P2153" s="26" t="s">
        <v>1149</v>
      </c>
      <c r="Q2153" s="26"/>
      <c r="R2153" s="26"/>
      <c r="S2153" s="3" t="s">
        <v>300</v>
      </c>
      <c r="T2153" s="61"/>
      <c r="U2153" s="26" t="s">
        <v>2092</v>
      </c>
      <c r="V2153" s="26" t="str">
        <f>VLOOKUP(P2153,'Customer List'!B:C,2,)</f>
        <v>STOCK</v>
      </c>
      <c r="W2153" s="62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9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60"/>
      <c r="P2154" s="26" t="s">
        <v>1149</v>
      </c>
      <c r="Q2154" s="26"/>
      <c r="R2154" s="26"/>
      <c r="S2154" s="3" t="s">
        <v>300</v>
      </c>
      <c r="T2154" s="61"/>
      <c r="U2154" s="26" t="s">
        <v>2092</v>
      </c>
      <c r="V2154" s="26" t="str">
        <f>VLOOKUP(P2154,'Customer List'!B:C,2,)</f>
        <v>STOCK</v>
      </c>
      <c r="W2154" s="62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9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60"/>
      <c r="P2155" s="26" t="s">
        <v>1149</v>
      </c>
      <c r="Q2155" s="26"/>
      <c r="R2155" s="26"/>
      <c r="S2155" s="3" t="s">
        <v>300</v>
      </c>
      <c r="T2155" s="61"/>
      <c r="U2155" s="26" t="s">
        <v>2092</v>
      </c>
      <c r="V2155" s="26" t="str">
        <f>VLOOKUP(P2155,'Customer List'!B:C,2,)</f>
        <v>STOCK</v>
      </c>
      <c r="W2155" s="62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9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60"/>
      <c r="P2156" s="26" t="s">
        <v>1149</v>
      </c>
      <c r="Q2156" s="26"/>
      <c r="R2156" s="26"/>
      <c r="S2156" s="3" t="s">
        <v>300</v>
      </c>
      <c r="T2156" s="61"/>
      <c r="U2156" s="26" t="s">
        <v>2092</v>
      </c>
      <c r="V2156" s="26" t="str">
        <f>VLOOKUP(P2156,'Customer List'!B:C,2,)</f>
        <v>STOCK</v>
      </c>
      <c r="W2156" s="62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9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3566</v>
      </c>
      <c r="N2157" s="47">
        <v>45913</v>
      </c>
      <c r="O2157" s="60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61"/>
      <c r="U2157" s="26" t="s">
        <v>2092</v>
      </c>
      <c r="V2157" s="26" t="str">
        <f>VLOOKUP(P2157,'Customer List'!B:C,2,)</f>
        <v>Delhi</v>
      </c>
      <c r="W2157" s="62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9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60"/>
      <c r="P2158" s="26" t="s">
        <v>1149</v>
      </c>
      <c r="Q2158" s="26"/>
      <c r="R2158" s="26"/>
      <c r="S2158" s="3" t="s">
        <v>300</v>
      </c>
      <c r="T2158" s="61"/>
      <c r="U2158" s="26" t="s">
        <v>2092</v>
      </c>
      <c r="V2158" s="26" t="str">
        <f>VLOOKUP(P2158,'Customer List'!B:C,2,)</f>
        <v>STOCK</v>
      </c>
      <c r="W2158" s="62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9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60"/>
      <c r="P2159" s="26" t="s">
        <v>2585</v>
      </c>
      <c r="Q2159" s="26"/>
      <c r="R2159" s="26"/>
      <c r="S2159" s="3" t="s">
        <v>300</v>
      </c>
      <c r="T2159" s="61"/>
      <c r="U2159" s="26" t="s">
        <v>2092</v>
      </c>
      <c r="V2159" s="26" t="e">
        <f>VLOOKUP(P2159,'Customer List'!B:C,2,)</f>
        <v>#N/A</v>
      </c>
      <c r="W2159" s="62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9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60"/>
      <c r="P2160" s="26" t="s">
        <v>2585</v>
      </c>
      <c r="Q2160" s="26"/>
      <c r="R2160" s="26"/>
      <c r="S2160" s="3" t="s">
        <v>300</v>
      </c>
      <c r="T2160" s="61"/>
      <c r="U2160" s="26" t="s">
        <v>2092</v>
      </c>
      <c r="V2160" s="26" t="e">
        <f>VLOOKUP(P2160,'Customer List'!B:C,2,)</f>
        <v>#N/A</v>
      </c>
      <c r="W2160" s="62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9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60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61"/>
      <c r="U2161" s="26" t="s">
        <v>2092</v>
      </c>
      <c r="V2161" s="26" t="str">
        <f>VLOOKUP(P2161,'Customer List'!B:C,2,)</f>
        <v>Delhi</v>
      </c>
      <c r="W2161" s="62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9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60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61"/>
      <c r="U2162" s="26" t="s">
        <v>2092</v>
      </c>
      <c r="V2162" s="26" t="str">
        <f>VLOOKUP(P2162,'Customer List'!B:C,2,)</f>
        <v>Delhi</v>
      </c>
      <c r="W2162" s="62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9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60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61"/>
      <c r="U2163" s="26" t="s">
        <v>2092</v>
      </c>
      <c r="V2163" s="26" t="str">
        <f>VLOOKUP(P2163,'Customer List'!B:C,2,)</f>
        <v>Delhi</v>
      </c>
      <c r="W2163" s="62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9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60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61"/>
      <c r="U2164" s="26" t="s">
        <v>2092</v>
      </c>
      <c r="V2164" s="26" t="str">
        <f>VLOOKUP(P2164,'Customer List'!B:C,2,)</f>
        <v>Delhi</v>
      </c>
      <c r="W2164" s="62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9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60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61" t="s">
        <v>2638</v>
      </c>
      <c r="U2165" s="26" t="s">
        <v>2092</v>
      </c>
      <c r="V2165" s="26" t="str">
        <f>VLOOKUP(P2165,'Customer List'!B:C,2,)</f>
        <v>Delhi</v>
      </c>
      <c r="W2165" s="62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9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60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61" t="s">
        <v>2638</v>
      </c>
      <c r="U2166" s="26" t="s">
        <v>2092</v>
      </c>
      <c r="V2166" s="26" t="str">
        <f>VLOOKUP(P2166,'Customer List'!B:C,2,)</f>
        <v>Delhi</v>
      </c>
      <c r="W2166" s="62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9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60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61"/>
      <c r="U2167" s="26" t="s">
        <v>2092</v>
      </c>
      <c r="V2167" s="26" t="str">
        <f>VLOOKUP(P2167,'Customer List'!B:C,2,)</f>
        <v>Delhi</v>
      </c>
      <c r="W2167" s="62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9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60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61"/>
      <c r="U2168" s="26" t="s">
        <v>2092</v>
      </c>
      <c r="V2168" s="26" t="str">
        <f>VLOOKUP(P2168,'Customer List'!B:C,2,)</f>
        <v>Delhi</v>
      </c>
      <c r="W2168" s="62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9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60"/>
      <c r="P2169" s="26" t="s">
        <v>1149</v>
      </c>
      <c r="Q2169" s="26"/>
      <c r="R2169" s="26"/>
      <c r="S2169" s="3" t="s">
        <v>300</v>
      </c>
      <c r="T2169" s="61"/>
      <c r="U2169" s="26" t="s">
        <v>2092</v>
      </c>
      <c r="V2169" s="26" t="str">
        <f>VLOOKUP(P2169,'Customer List'!B:C,2,)</f>
        <v>STOCK</v>
      </c>
      <c r="W2169" s="62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9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60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61"/>
      <c r="U2170" s="26" t="s">
        <v>2092</v>
      </c>
      <c r="V2170" s="26" t="e">
        <f>VLOOKUP(P2170,'Customer List'!B:C,2,)</f>
        <v>#N/A</v>
      </c>
      <c r="W2170" s="62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9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60"/>
      <c r="P2171" s="26" t="s">
        <v>1149</v>
      </c>
      <c r="Q2171" s="26"/>
      <c r="R2171" s="26"/>
      <c r="S2171" s="3" t="s">
        <v>300</v>
      </c>
      <c r="T2171" s="61"/>
      <c r="U2171" s="26" t="s">
        <v>2092</v>
      </c>
      <c r="V2171" s="26" t="str">
        <f>VLOOKUP(P2171,'Customer List'!B:C,2,)</f>
        <v>STOCK</v>
      </c>
      <c r="W2171" s="62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9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60"/>
      <c r="P2172" s="26" t="s">
        <v>1149</v>
      </c>
      <c r="Q2172" s="26"/>
      <c r="R2172" s="26"/>
      <c r="S2172" s="3" t="s">
        <v>300</v>
      </c>
      <c r="T2172" s="61"/>
      <c r="U2172" s="26" t="s">
        <v>2092</v>
      </c>
      <c r="V2172" s="26" t="str">
        <f>VLOOKUP(P2172,'Customer List'!B:C,2,)</f>
        <v>STOCK</v>
      </c>
      <c r="W2172" s="62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9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60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61"/>
      <c r="U2173" s="26" t="s">
        <v>2792</v>
      </c>
      <c r="V2173" s="26" t="str">
        <f>VLOOKUP(P2173,'Customer List'!B:C,2,)</f>
        <v>Pune</v>
      </c>
      <c r="W2173" s="62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9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60"/>
      <c r="P2174" s="26" t="s">
        <v>3440</v>
      </c>
      <c r="Q2174" s="26"/>
      <c r="R2174" s="26"/>
      <c r="S2174" s="3">
        <v>4</v>
      </c>
      <c r="T2174" s="61" t="s">
        <v>606</v>
      </c>
      <c r="U2174" s="26" t="s">
        <v>2792</v>
      </c>
      <c r="V2174" s="26" t="str">
        <f>VLOOKUP(P2174,'Customer List'!B:C,2,)</f>
        <v>delhi</v>
      </c>
      <c r="W2174" s="62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9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60"/>
      <c r="P2175" s="26" t="s">
        <v>1149</v>
      </c>
      <c r="Q2175" s="26"/>
      <c r="R2175" s="26"/>
      <c r="S2175" s="3" t="s">
        <v>300</v>
      </c>
      <c r="T2175" s="61"/>
      <c r="U2175" s="26" t="s">
        <v>2795</v>
      </c>
      <c r="V2175" s="26" t="str">
        <f>VLOOKUP(P2175,'Customer List'!B:C,2,)</f>
        <v>STOCK</v>
      </c>
      <c r="W2175" s="62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9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60"/>
      <c r="P2176" s="26" t="s">
        <v>1149</v>
      </c>
      <c r="Q2176" s="26"/>
      <c r="R2176" s="26"/>
      <c r="S2176" s="3" t="s">
        <v>300</v>
      </c>
      <c r="T2176" s="61"/>
      <c r="U2176" s="26" t="s">
        <v>2795</v>
      </c>
      <c r="V2176" s="26" t="str">
        <f>VLOOKUP(P2176,'Customer List'!B:C,2,)</f>
        <v>STOCK</v>
      </c>
      <c r="W2176" s="62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9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60"/>
      <c r="P2177" s="26" t="s">
        <v>1149</v>
      </c>
      <c r="Q2177" s="26"/>
      <c r="R2177" s="26"/>
      <c r="S2177" s="3" t="s">
        <v>300</v>
      </c>
      <c r="T2177" s="61"/>
      <c r="U2177" s="26" t="s">
        <v>2795</v>
      </c>
      <c r="V2177" s="26" t="str">
        <f>VLOOKUP(P2177,'Customer List'!B:C,2,)</f>
        <v>STOCK</v>
      </c>
      <c r="W2177" s="62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9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60"/>
      <c r="P2178" s="26" t="s">
        <v>1149</v>
      </c>
      <c r="Q2178" s="26"/>
      <c r="R2178" s="26"/>
      <c r="S2178" s="3" t="s">
        <v>300</v>
      </c>
      <c r="T2178" s="61"/>
      <c r="U2178" s="26" t="s">
        <v>2795</v>
      </c>
      <c r="V2178" s="26" t="str">
        <f>VLOOKUP(P2178,'Customer List'!B:C,2,)</f>
        <v>STOCK</v>
      </c>
      <c r="W2178" s="62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9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60"/>
      <c r="P2179" s="26" t="s">
        <v>1149</v>
      </c>
      <c r="Q2179" s="26"/>
      <c r="R2179" s="26"/>
      <c r="S2179" s="3" t="s">
        <v>300</v>
      </c>
      <c r="T2179" s="61"/>
      <c r="U2179" s="26" t="s">
        <v>2795</v>
      </c>
      <c r="V2179" s="26" t="str">
        <f>VLOOKUP(P2179,'Customer List'!B:C,2,)</f>
        <v>STOCK</v>
      </c>
      <c r="W2179" s="62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9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60"/>
      <c r="P2180" s="26" t="s">
        <v>1149</v>
      </c>
      <c r="Q2180" s="26"/>
      <c r="R2180" s="26"/>
      <c r="S2180" s="3" t="s">
        <v>300</v>
      </c>
      <c r="T2180" s="61"/>
      <c r="U2180" s="26" t="s">
        <v>2795</v>
      </c>
      <c r="V2180" s="26" t="str">
        <f>VLOOKUP(P2180,'Customer List'!B:C,2,)</f>
        <v>STOCK</v>
      </c>
      <c r="W2180" s="62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9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60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61" t="s">
        <v>2668</v>
      </c>
      <c r="U2181" s="26" t="s">
        <v>2795</v>
      </c>
      <c r="V2181" s="26" t="str">
        <f>VLOOKUP(P2181,'Customer List'!B:C,2,)</f>
        <v>DELHI</v>
      </c>
      <c r="W2181" s="62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9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60"/>
      <c r="P2182" s="26" t="s">
        <v>1149</v>
      </c>
      <c r="Q2182" s="26"/>
      <c r="R2182" s="26"/>
      <c r="S2182" s="3" t="s">
        <v>300</v>
      </c>
      <c r="T2182" s="61"/>
      <c r="U2182" s="26" t="s">
        <v>2795</v>
      </c>
      <c r="V2182" s="26" t="str">
        <f>VLOOKUP(P2182,'Customer List'!B:C,2,)</f>
        <v>STOCK</v>
      </c>
      <c r="W2182" s="62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9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60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61" t="s">
        <v>2670</v>
      </c>
      <c r="U2183" s="26" t="s">
        <v>2795</v>
      </c>
      <c r="V2183" s="26" t="e">
        <f>VLOOKUP(P2183,'Customer List'!B:C,2,)</f>
        <v>#N/A</v>
      </c>
      <c r="W2183" s="62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9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60"/>
      <c r="P2184" s="26" t="s">
        <v>1149</v>
      </c>
      <c r="Q2184" s="26"/>
      <c r="R2184" s="26"/>
      <c r="S2184" s="3" t="s">
        <v>300</v>
      </c>
      <c r="T2184" s="61"/>
      <c r="U2184" s="26" t="s">
        <v>2795</v>
      </c>
      <c r="V2184" s="26" t="str">
        <f>VLOOKUP(P2184,'Customer List'!B:C,2,)</f>
        <v>STOCK</v>
      </c>
      <c r="W2184" s="62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9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60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61" t="s">
        <v>2670</v>
      </c>
      <c r="U2185" s="26" t="s">
        <v>2795</v>
      </c>
      <c r="V2185" s="26" t="e">
        <f>VLOOKUP(P2185,'Customer List'!B:C,2,)</f>
        <v>#N/A</v>
      </c>
      <c r="W2185" s="62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9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60"/>
      <c r="P2186" s="26" t="s">
        <v>1149</v>
      </c>
      <c r="Q2186" s="26"/>
      <c r="R2186" s="26"/>
      <c r="S2186" s="3" t="s">
        <v>300</v>
      </c>
      <c r="T2186" s="61"/>
      <c r="U2186" s="26" t="s">
        <v>2795</v>
      </c>
      <c r="V2186" s="26" t="str">
        <f>VLOOKUP(P2186,'Customer List'!B:C,2,)</f>
        <v>STOCK</v>
      </c>
      <c r="W2186" s="62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9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60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61" t="s">
        <v>2676</v>
      </c>
      <c r="U2187" s="26" t="s">
        <v>2795</v>
      </c>
      <c r="V2187" s="26" t="str">
        <f>VLOOKUP(P2187,'Customer List'!B:C,2,)</f>
        <v>Delhi</v>
      </c>
      <c r="W2187" s="62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9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60"/>
      <c r="P2188" s="26" t="s">
        <v>584</v>
      </c>
      <c r="Q2188" s="26"/>
      <c r="R2188" s="26"/>
      <c r="S2188" s="3">
        <v>-20</v>
      </c>
      <c r="T2188" s="61"/>
      <c r="U2188" s="26" t="s">
        <v>2795</v>
      </c>
      <c r="V2188" s="26" t="str">
        <f>VLOOKUP(P2188,'Customer List'!B:C,2,)</f>
        <v>Gujrat</v>
      </c>
      <c r="W2188" s="62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9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60"/>
      <c r="P2189" s="26" t="s">
        <v>1015</v>
      </c>
      <c r="Q2189" s="26" t="s">
        <v>637</v>
      </c>
      <c r="R2189" s="26" t="s">
        <v>638</v>
      </c>
      <c r="S2189" s="3" t="s">
        <v>300</v>
      </c>
      <c r="T2189" s="61"/>
      <c r="U2189" s="26" t="s">
        <v>2795</v>
      </c>
      <c r="V2189" s="26" t="str">
        <f>VLOOKUP(P2189,'Customer List'!B:C,2,)</f>
        <v>Delhi</v>
      </c>
      <c r="W2189" s="62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9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60"/>
      <c r="P2190" s="26" t="s">
        <v>1015</v>
      </c>
      <c r="Q2190" s="26" t="s">
        <v>637</v>
      </c>
      <c r="R2190" s="26" t="s">
        <v>638</v>
      </c>
      <c r="S2190" s="3">
        <v>4</v>
      </c>
      <c r="T2190" s="61"/>
      <c r="U2190" s="26" t="s">
        <v>2795</v>
      </c>
      <c r="V2190" s="26" t="str">
        <f>VLOOKUP(P2190,'Customer List'!B:C,2,)</f>
        <v>Delhi</v>
      </c>
      <c r="W2190" s="62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9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60">
        <v>0</v>
      </c>
      <c r="P2191" s="26" t="s">
        <v>2689</v>
      </c>
      <c r="Q2191" s="26"/>
      <c r="R2191" s="26"/>
      <c r="S2191" s="3" t="s">
        <v>300</v>
      </c>
      <c r="T2191" s="61" t="s">
        <v>2690</v>
      </c>
      <c r="U2191" s="26" t="s">
        <v>2795</v>
      </c>
      <c r="V2191" s="26" t="e">
        <f>VLOOKUP(P2191,'Customer List'!B:C,2,)</f>
        <v>#N/A</v>
      </c>
      <c r="W2191" s="62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9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60">
        <v>0</v>
      </c>
      <c r="P2192" s="26" t="s">
        <v>2689</v>
      </c>
      <c r="Q2192" s="26"/>
      <c r="R2192" s="26"/>
      <c r="S2192" s="3" t="s">
        <v>300</v>
      </c>
      <c r="T2192" s="61" t="s">
        <v>2690</v>
      </c>
      <c r="U2192" s="26" t="s">
        <v>2795</v>
      </c>
      <c r="V2192" s="26" t="e">
        <f>VLOOKUP(P2192,'Customer List'!B:C,2,)</f>
        <v>#N/A</v>
      </c>
      <c r="W2192" s="62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9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60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61" t="s">
        <v>2695</v>
      </c>
      <c r="U2193" s="26" t="s">
        <v>2795</v>
      </c>
      <c r="V2193" s="26" t="str">
        <f>VLOOKUP(P2193,'Customer List'!B:C,2,)</f>
        <v>Delhi</v>
      </c>
      <c r="W2193" s="62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9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60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61"/>
      <c r="U2194" s="26" t="s">
        <v>2795</v>
      </c>
      <c r="V2194" s="26" t="str">
        <f>VLOOKUP(P2194,'Customer List'!B:C,2,)</f>
        <v>Delhi</v>
      </c>
      <c r="W2194" s="62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9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60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61" t="s">
        <v>2676</v>
      </c>
      <c r="U2195" s="26" t="s">
        <v>2795</v>
      </c>
      <c r="V2195" s="26" t="str">
        <f>VLOOKUP(P2195,'Customer List'!B:C,2,)</f>
        <v>Delhi</v>
      </c>
      <c r="W2195" s="62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9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60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61"/>
      <c r="U2196" s="26" t="s">
        <v>2795</v>
      </c>
      <c r="V2196" s="26" t="str">
        <f>VLOOKUP(P2196,'Customer List'!B:C,2,)</f>
        <v>Delhi</v>
      </c>
      <c r="W2196" s="62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9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60"/>
      <c r="P2197" s="26" t="s">
        <v>1149</v>
      </c>
      <c r="Q2197" s="26"/>
      <c r="R2197" s="26"/>
      <c r="S2197" s="3">
        <v>-20</v>
      </c>
      <c r="T2197" s="61"/>
      <c r="U2197" s="26" t="s">
        <v>2795</v>
      </c>
      <c r="V2197" s="26" t="str">
        <f>VLOOKUP(P2197,'Customer List'!B:C,2,)</f>
        <v>STOCK</v>
      </c>
      <c r="W2197" s="62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9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60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61"/>
      <c r="U2198" s="26" t="s">
        <v>2795</v>
      </c>
      <c r="V2198" s="26" t="str">
        <f>VLOOKUP(P2198,'Customer List'!B:C,2,)</f>
        <v>Delhi</v>
      </c>
      <c r="W2198" s="62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9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60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61"/>
      <c r="U2199" s="26" t="s">
        <v>2795</v>
      </c>
      <c r="V2199" s="26" t="str">
        <f>VLOOKUP(P2199,'Customer List'!B:C,2,)</f>
        <v>Delhi</v>
      </c>
      <c r="W2199" s="62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9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60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61"/>
      <c r="U2200" s="26" t="s">
        <v>2795</v>
      </c>
      <c r="V2200" s="26" t="str">
        <f>VLOOKUP(P2200,'Customer List'!B:C,2,)</f>
        <v>Delhi</v>
      </c>
      <c r="W2200" s="62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9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60"/>
      <c r="P2201" s="26" t="s">
        <v>1149</v>
      </c>
      <c r="Q2201" s="26"/>
      <c r="R2201" s="26"/>
      <c r="S2201" s="3" t="s">
        <v>300</v>
      </c>
      <c r="T2201" s="61"/>
      <c r="U2201" s="26" t="s">
        <v>2795</v>
      </c>
      <c r="V2201" s="26" t="str">
        <f>VLOOKUP(P2201,'Customer List'!B:C,2,)</f>
        <v>STOCK</v>
      </c>
      <c r="W2201" s="62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9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60"/>
      <c r="P2202" s="26" t="s">
        <v>1149</v>
      </c>
      <c r="Q2202" s="26"/>
      <c r="R2202" s="26"/>
      <c r="S2202" s="3" t="s">
        <v>300</v>
      </c>
      <c r="T2202" s="61"/>
      <c r="U2202" s="26" t="s">
        <v>2795</v>
      </c>
      <c r="V2202" s="26" t="str">
        <f>VLOOKUP(P2202,'Customer List'!B:C,2,)</f>
        <v>STOCK</v>
      </c>
      <c r="W2202" s="62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9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60"/>
      <c r="P2203" s="26" t="s">
        <v>1149</v>
      </c>
      <c r="Q2203" s="26"/>
      <c r="R2203" s="26"/>
      <c r="S2203" s="3" t="s">
        <v>300</v>
      </c>
      <c r="T2203" s="61"/>
      <c r="U2203" s="26" t="s">
        <v>2795</v>
      </c>
      <c r="V2203" s="26" t="str">
        <f>VLOOKUP(P2203,'Customer List'!B:C,2,)</f>
        <v>STOCK</v>
      </c>
      <c r="W2203" s="62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9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60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61"/>
      <c r="U2204" s="26" t="s">
        <v>2795</v>
      </c>
      <c r="V2204" s="26" t="str">
        <f>VLOOKUP(P2204,'Customer List'!B:C,2,)</f>
        <v>Delhi</v>
      </c>
      <c r="W2204" s="62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9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60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61"/>
      <c r="U2205" s="26" t="s">
        <v>2795</v>
      </c>
      <c r="V2205" s="26" t="str">
        <f>VLOOKUP(P2205,'Customer List'!B:C,2,)</f>
        <v>Delhi</v>
      </c>
      <c r="W2205" s="62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9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60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61" t="s">
        <v>610</v>
      </c>
      <c r="U2206" s="26" t="s">
        <v>2795</v>
      </c>
      <c r="V2206" s="26" t="str">
        <f>VLOOKUP(P2206,'Customer List'!B:C,2,)</f>
        <v>Delhi</v>
      </c>
      <c r="W2206" s="62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9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60">
        <v>48750</v>
      </c>
      <c r="P2207" s="26" t="s">
        <v>461</v>
      </c>
      <c r="Q2207" s="26"/>
      <c r="R2207" s="26"/>
      <c r="S2207" s="3">
        <v>-20</v>
      </c>
      <c r="T2207" s="61"/>
      <c r="U2207" s="26" t="s">
        <v>2795</v>
      </c>
      <c r="V2207" s="26" t="str">
        <f>VLOOKUP(P2207,'Customer List'!B:C,2,)</f>
        <v>Hyderabad</v>
      </c>
      <c r="W2207" s="62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9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60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61"/>
      <c r="U2208" s="26" t="s">
        <v>2795</v>
      </c>
      <c r="V2208" s="26" t="str">
        <f>VLOOKUP(P2208,'Customer List'!B:C,2,)</f>
        <v>Delhi</v>
      </c>
      <c r="W2208" s="62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9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60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61"/>
      <c r="U2209" s="26" t="s">
        <v>2795</v>
      </c>
      <c r="V2209" s="26" t="str">
        <f>VLOOKUP(P2209,'Customer List'!B:C,2,)</f>
        <v>Delhi</v>
      </c>
      <c r="W2209" s="62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9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60"/>
      <c r="P2210" s="26" t="s">
        <v>1149</v>
      </c>
      <c r="Q2210" s="26"/>
      <c r="R2210" s="26"/>
      <c r="S2210" s="3" t="s">
        <v>300</v>
      </c>
      <c r="T2210" s="61"/>
      <c r="U2210" s="26" t="s">
        <v>2795</v>
      </c>
      <c r="V2210" s="26" t="str">
        <f>VLOOKUP(P2210,'Customer List'!B:C,2,)</f>
        <v>STOCK</v>
      </c>
      <c r="W2210" s="62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9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60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61"/>
      <c r="U2211" s="26" t="s">
        <v>2795</v>
      </c>
      <c r="V2211" s="26" t="str">
        <f>VLOOKUP(P2211,'Customer List'!B:C,2,)</f>
        <v>Delhi</v>
      </c>
      <c r="W2211" s="62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9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60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61" t="s">
        <v>2728</v>
      </c>
      <c r="U2212" s="26" t="s">
        <v>2795</v>
      </c>
      <c r="V2212" s="26" t="str">
        <f>VLOOKUP(P2212,'Customer List'!B:C,2,)</f>
        <v>Delhi</v>
      </c>
      <c r="W2212" s="62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9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60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61"/>
      <c r="U2213" s="26" t="s">
        <v>2795</v>
      </c>
      <c r="V2213" s="26" t="str">
        <f>VLOOKUP(P2213,'Customer List'!B:C,2,)</f>
        <v>Delhi</v>
      </c>
      <c r="W2213" s="62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9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60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61"/>
      <c r="U2214" s="26" t="s">
        <v>2795</v>
      </c>
      <c r="V2214" s="26" t="str">
        <f>VLOOKUP(P2214,'Customer List'!B:C,2,)</f>
        <v>Delhi</v>
      </c>
      <c r="W2214" s="62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9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60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61"/>
      <c r="U2215" s="26" t="s">
        <v>2795</v>
      </c>
      <c r="V2215" s="26" t="str">
        <f>VLOOKUP(P2215,'Customer List'!B:C,2,)</f>
        <v>Delhi</v>
      </c>
      <c r="W2215" s="62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9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60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61"/>
      <c r="U2216" s="26" t="s">
        <v>2795</v>
      </c>
      <c r="V2216" s="26" t="str">
        <f>VLOOKUP(P2216,'Customer List'!B:C,2,)</f>
        <v>Delhi</v>
      </c>
      <c r="W2216" s="62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9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60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61" t="s">
        <v>2738</v>
      </c>
      <c r="U2217" s="26" t="s">
        <v>2795</v>
      </c>
      <c r="V2217" s="26" t="str">
        <f>VLOOKUP(P2217,'Customer List'!B:C,2,)</f>
        <v>Delhi</v>
      </c>
      <c r="W2217" s="62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9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60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61"/>
      <c r="U2218" s="26" t="s">
        <v>2795</v>
      </c>
      <c r="V2218" s="26" t="str">
        <f>VLOOKUP(P2218,'Customer List'!B:C,2,)</f>
        <v>Delhi</v>
      </c>
      <c r="W2218" s="62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9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60"/>
      <c r="P2219" s="26" t="s">
        <v>1149</v>
      </c>
      <c r="Q2219" s="26"/>
      <c r="R2219" s="26"/>
      <c r="S2219" s="3">
        <v>-20</v>
      </c>
      <c r="T2219" s="61"/>
      <c r="U2219" s="26" t="s">
        <v>2795</v>
      </c>
      <c r="V2219" s="26" t="str">
        <f>VLOOKUP(P2219,'Customer List'!B:C,2,)</f>
        <v>STOCK</v>
      </c>
      <c r="W2219" s="62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9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60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61"/>
      <c r="U2220" s="26" t="s">
        <v>2795</v>
      </c>
      <c r="V2220" s="26" t="str">
        <f>VLOOKUP(P2220,'Customer List'!B:C,2,)</f>
        <v>Delhi</v>
      </c>
      <c r="W2220" s="62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9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60"/>
      <c r="P2221" s="26" t="s">
        <v>1149</v>
      </c>
      <c r="Q2221" s="26"/>
      <c r="R2221" s="26"/>
      <c r="S2221" s="3" t="s">
        <v>300</v>
      </c>
      <c r="T2221" s="61"/>
      <c r="U2221" s="26" t="s">
        <v>2795</v>
      </c>
      <c r="V2221" s="26" t="str">
        <f>VLOOKUP(P2221,'Customer List'!B:C,2,)</f>
        <v>STOCK</v>
      </c>
      <c r="W2221" s="62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9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60"/>
      <c r="P2222" s="26" t="s">
        <v>1149</v>
      </c>
      <c r="Q2222" s="26"/>
      <c r="R2222" s="26"/>
      <c r="S2222" s="3" t="s">
        <v>300</v>
      </c>
      <c r="T2222" s="61"/>
      <c r="U2222" s="26" t="s">
        <v>2795</v>
      </c>
      <c r="V2222" s="26" t="str">
        <f>VLOOKUP(P2222,'Customer List'!B:C,2,)</f>
        <v>STOCK</v>
      </c>
      <c r="W2222" s="62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9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60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61"/>
      <c r="U2223" s="26" t="s">
        <v>2795</v>
      </c>
      <c r="V2223" s="26" t="str">
        <f>VLOOKUP(P2223,'Customer List'!B:C,2,)</f>
        <v>Delhi</v>
      </c>
      <c r="W2223" s="62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9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60"/>
      <c r="P2224" s="26" t="s">
        <v>1149</v>
      </c>
      <c r="Q2224" s="26"/>
      <c r="R2224" s="26"/>
      <c r="S2224" s="3" t="s">
        <v>300</v>
      </c>
      <c r="T2224" s="61"/>
      <c r="U2224" s="26" t="s">
        <v>2795</v>
      </c>
      <c r="V2224" s="26" t="str">
        <f>VLOOKUP(P2224,'Customer List'!B:C,2,)</f>
        <v>STOCK</v>
      </c>
      <c r="W2224" s="62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9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60"/>
      <c r="P2225" s="26" t="s">
        <v>2031</v>
      </c>
      <c r="Q2225" s="26"/>
      <c r="R2225" s="26"/>
      <c r="S2225" s="3">
        <v>-20</v>
      </c>
      <c r="T2225" s="61"/>
      <c r="U2225" s="26" t="s">
        <v>2747</v>
      </c>
      <c r="V2225" s="26" t="str">
        <f>VLOOKUP(P2225,'Customer List'!B:C,2,)</f>
        <v>STOCK</v>
      </c>
      <c r="W2225" s="62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9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60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61"/>
      <c r="U2226" s="26" t="s">
        <v>19</v>
      </c>
      <c r="V2226" s="26" t="str">
        <f>VLOOKUP(P2226,'Customer List'!B:C,2,)</f>
        <v>Delhi</v>
      </c>
      <c r="W2226" s="62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9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60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61"/>
      <c r="U2227" s="26" t="s">
        <v>19</v>
      </c>
      <c r="V2227" s="26" t="str">
        <f>VLOOKUP(P2227,'Customer List'!B:C,2,)</f>
        <v>MOHALI (PUNJAB)</v>
      </c>
      <c r="W2227" s="62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9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60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61"/>
      <c r="U2228" s="26" t="s">
        <v>19</v>
      </c>
      <c r="V2228" s="26" t="str">
        <f>VLOOKUP(P2228,'Customer List'!B:C,2,)</f>
        <v>Banglore</v>
      </c>
      <c r="W2228" s="62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9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60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61"/>
      <c r="U2229" s="26" t="s">
        <v>19</v>
      </c>
      <c r="V2229" s="26" t="str">
        <f>VLOOKUP(P2229,'Customer List'!B:C,2,)</f>
        <v>Delhi</v>
      </c>
      <c r="W2229" s="62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9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60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61"/>
      <c r="U2230" s="26" t="s">
        <v>19</v>
      </c>
      <c r="V2230" s="26" t="str">
        <f>VLOOKUP(P2230,'Customer List'!B:C,2,)</f>
        <v>MOHALI (PUNJAB)</v>
      </c>
      <c r="W2230" s="62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9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60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61"/>
      <c r="U2231" s="26" t="s">
        <v>19</v>
      </c>
      <c r="V2231" s="26" t="str">
        <f>VLOOKUP(P2231,'Customer List'!B:C,2,)</f>
        <v>Delhi</v>
      </c>
      <c r="W2231" s="62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9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60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61"/>
      <c r="U2232" s="26" t="s">
        <v>19</v>
      </c>
      <c r="V2232" s="26" t="str">
        <f>VLOOKUP(P2232,'Customer List'!B:C,2,)</f>
        <v>Hyderabad</v>
      </c>
      <c r="W2232" s="62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9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60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61"/>
      <c r="U2233" s="26" t="s">
        <v>19</v>
      </c>
      <c r="V2233" s="26" t="str">
        <f>VLOOKUP(P2233,'Customer List'!B:C,2,)</f>
        <v>Pune</v>
      </c>
      <c r="W2233" s="62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9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60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61"/>
      <c r="U2234" s="26" t="s">
        <v>19</v>
      </c>
      <c r="V2234" s="26" t="str">
        <f>VLOOKUP(P2234,'Customer List'!B:C,2,)</f>
        <v>MOHALI (PUNJAB)</v>
      </c>
      <c r="W2234" s="62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9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60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61"/>
      <c r="U2235" s="26" t="s">
        <v>19</v>
      </c>
      <c r="V2235" s="26" t="str">
        <f>VLOOKUP(P2235,'Customer List'!B:C,2,)</f>
        <v>Banglore</v>
      </c>
      <c r="W2235" s="62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9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60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61"/>
      <c r="U2236" s="26" t="s">
        <v>19</v>
      </c>
      <c r="V2236" s="26" t="str">
        <f>VLOOKUP(P2236,'Customer List'!B:C,2,)</f>
        <v>Hyderabad</v>
      </c>
      <c r="W2236" s="62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9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60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61"/>
      <c r="U2237" s="26" t="s">
        <v>19</v>
      </c>
      <c r="V2237" s="26" t="str">
        <f>VLOOKUP(P2237,'Customer List'!B:C,2,)</f>
        <v>Banglore</v>
      </c>
      <c r="W2237" s="62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9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60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61"/>
      <c r="U2238" s="26" t="s">
        <v>19</v>
      </c>
      <c r="V2238" s="26" t="str">
        <f>VLOOKUP(P2238,'Customer List'!B:C,2,)</f>
        <v>Hyderabad</v>
      </c>
      <c r="W2238" s="62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9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60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61"/>
      <c r="U2239" s="26" t="s">
        <v>19</v>
      </c>
      <c r="V2239" s="26" t="str">
        <f>VLOOKUP(P2239,'Customer List'!B:C,2,)</f>
        <v>Delhi</v>
      </c>
      <c r="W2239" s="62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9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60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61"/>
      <c r="U2240" s="26" t="s">
        <v>19</v>
      </c>
      <c r="V2240" s="26" t="str">
        <f>VLOOKUP(P2240,'Customer List'!B:C,2,)</f>
        <v>Delhi</v>
      </c>
      <c r="W2240" s="62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9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60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61"/>
      <c r="U2241" s="26" t="s">
        <v>19</v>
      </c>
      <c r="V2241" s="26" t="str">
        <f>VLOOKUP(P2241,'Customer List'!B:C,2,)</f>
        <v>Banglore</v>
      </c>
      <c r="W2241" s="62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9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60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61"/>
      <c r="U2242" s="26" t="s">
        <v>19</v>
      </c>
      <c r="V2242" s="26" t="str">
        <f>VLOOKUP(P2242,'Customer List'!B:C,2,)</f>
        <v>Hyderabad</v>
      </c>
      <c r="W2242" s="62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9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60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61"/>
      <c r="U2243" s="26" t="s">
        <v>19</v>
      </c>
      <c r="V2243" s="26" t="str">
        <f>VLOOKUP(P2243,'Customer List'!B:C,2,)</f>
        <v>Hyderabad</v>
      </c>
      <c r="W2243" s="62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9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60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61"/>
      <c r="U2244" s="26" t="s">
        <v>19</v>
      </c>
      <c r="V2244" s="26" t="str">
        <f>VLOOKUP(P2244,'Customer List'!B:C,2,)</f>
        <v>Delhi</v>
      </c>
      <c r="W2244" s="62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9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60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61"/>
      <c r="U2245" s="26" t="s">
        <v>19</v>
      </c>
      <c r="V2245" s="26" t="str">
        <f>VLOOKUP(P2245,'Customer List'!B:C,2,)</f>
        <v>Hyderabad</v>
      </c>
      <c r="W2245" s="62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9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60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61"/>
      <c r="U2246" s="26" t="s">
        <v>19</v>
      </c>
      <c r="V2246" s="26" t="str">
        <f>VLOOKUP(P2246,'Customer List'!B:C,2,)</f>
        <v>Hyderabad</v>
      </c>
      <c r="W2246" s="62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9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60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61"/>
      <c r="U2247" s="26" t="s">
        <v>19</v>
      </c>
      <c r="V2247" s="26" t="str">
        <f>VLOOKUP(P2247,'Customer List'!B:C,2,)</f>
        <v>Hyderabad</v>
      </c>
      <c r="W2247" s="62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9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60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61"/>
      <c r="U2248" s="26" t="s">
        <v>19</v>
      </c>
      <c r="V2248" s="26" t="str">
        <f>VLOOKUP(P2248,'Customer List'!B:C,2,)</f>
        <v>Hyderabad</v>
      </c>
      <c r="W2248" s="62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9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60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61"/>
      <c r="U2249" s="26" t="s">
        <v>19</v>
      </c>
      <c r="V2249" s="26" t="str">
        <f>VLOOKUP(P2249,'Customer List'!B:C,2,)</f>
        <v>Banglore</v>
      </c>
      <c r="W2249" s="62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9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60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61"/>
      <c r="U2250" s="26" t="s">
        <v>19</v>
      </c>
      <c r="V2250" s="26" t="str">
        <f>VLOOKUP(P2250,'Customer List'!B:C,2,)</f>
        <v>Delhi</v>
      </c>
      <c r="W2250" s="62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9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60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61"/>
      <c r="U2251" s="26" t="s">
        <v>19</v>
      </c>
      <c r="V2251" s="26" t="str">
        <f>VLOOKUP(P2251,'Customer List'!B:C,2,)</f>
        <v>Hyderabad</v>
      </c>
      <c r="W2251" s="62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9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60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61"/>
      <c r="U2252" s="26" t="s">
        <v>19</v>
      </c>
      <c r="V2252" s="26" t="str">
        <f>VLOOKUP(P2252,'Customer List'!B:C,2,)</f>
        <v>Delhi</v>
      </c>
      <c r="W2252" s="62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9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60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61"/>
      <c r="U2253" s="26" t="s">
        <v>19</v>
      </c>
      <c r="V2253" s="26" t="str">
        <f>VLOOKUP(P2253,'Customer List'!B:C,2,)</f>
        <v>Banglore</v>
      </c>
      <c r="W2253" s="62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9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60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61"/>
      <c r="U2254" s="26" t="s">
        <v>19</v>
      </c>
      <c r="V2254" s="26" t="str">
        <f>VLOOKUP(P2254,'Customer List'!B:C,2,)</f>
        <v>MOHALI (PUNJAB)</v>
      </c>
      <c r="W2254" s="62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9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60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61"/>
      <c r="U2255" s="26" t="s">
        <v>19</v>
      </c>
      <c r="V2255" s="26" t="str">
        <f>VLOOKUP(P2255,'Customer List'!B:C,2,)</f>
        <v>Delhi</v>
      </c>
      <c r="W2255" s="62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9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60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61"/>
      <c r="U2256" s="26" t="s">
        <v>19</v>
      </c>
      <c r="V2256" s="26" t="str">
        <f>VLOOKUP(P2256,'Customer List'!B:C,2,)</f>
        <v>Banglore</v>
      </c>
      <c r="W2256" s="62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9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60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61"/>
      <c r="U2257" s="26" t="s">
        <v>19</v>
      </c>
      <c r="V2257" s="26" t="str">
        <f>VLOOKUP(P2257,'Customer List'!B:C,2,)</f>
        <v>Delhi</v>
      </c>
      <c r="W2257" s="62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9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60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61" t="s">
        <v>2790</v>
      </c>
      <c r="U2258" s="26" t="s">
        <v>19</v>
      </c>
      <c r="V2258" s="26" t="str">
        <f>VLOOKUP(P2258,'Customer List'!B:C,2,)</f>
        <v>Delhi</v>
      </c>
      <c r="W2258" s="62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9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60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61"/>
      <c r="U2259" s="26" t="s">
        <v>19</v>
      </c>
      <c r="V2259" s="26" t="str">
        <f>VLOOKUP(P2259,'Customer List'!B:C,2,)</f>
        <v>Delhi</v>
      </c>
      <c r="W2259" s="62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9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60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61"/>
      <c r="U2260" s="26" t="s">
        <v>19</v>
      </c>
      <c r="V2260" s="26" t="str">
        <f>VLOOKUP(P2260,'Customer List'!B:C,2,)</f>
        <v>Delhi</v>
      </c>
      <c r="W2260" s="62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9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60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61"/>
      <c r="U2261" s="26" t="s">
        <v>19</v>
      </c>
      <c r="V2261" s="26" t="str">
        <f>VLOOKUP(P2261,'Customer List'!B:C,2,)</f>
        <v>Delhi</v>
      </c>
      <c r="W2261" s="62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9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60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61"/>
      <c r="U2262" s="26" t="s">
        <v>19</v>
      </c>
      <c r="V2262" s="26" t="str">
        <f>VLOOKUP(P2262,'Customer List'!B:C,2,)</f>
        <v>Delhi</v>
      </c>
      <c r="W2262" s="62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9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60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61"/>
      <c r="U2263" s="26" t="s">
        <v>19</v>
      </c>
      <c r="V2263" s="26" t="str">
        <f>VLOOKUP(P2263,'Customer List'!B:C,2,)</f>
        <v>Pune</v>
      </c>
      <c r="W2263" s="62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9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60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61"/>
      <c r="U2264" s="26" t="s">
        <v>19</v>
      </c>
      <c r="V2264" s="26" t="str">
        <f>VLOOKUP(P2264,'Customer List'!B:C,2,)</f>
        <v>Delhi</v>
      </c>
      <c r="W2264" s="62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9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60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61"/>
      <c r="U2265" s="26" t="s">
        <v>19</v>
      </c>
      <c r="V2265" s="26" t="str">
        <f>VLOOKUP(P2265,'Customer List'!B:C,2,)</f>
        <v>Delhi</v>
      </c>
      <c r="W2265" s="62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9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60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61"/>
      <c r="U2266" s="26" t="s">
        <v>19</v>
      </c>
      <c r="V2266" s="26" t="str">
        <f>VLOOKUP(P2266,'Customer List'!B:C,2,)</f>
        <v>Delhi</v>
      </c>
      <c r="W2266" s="62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9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3545</v>
      </c>
      <c r="N2267" s="47">
        <v>45913</v>
      </c>
      <c r="O2267" s="60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61"/>
      <c r="U2267" s="26" t="s">
        <v>19</v>
      </c>
      <c r="V2267" s="26" t="str">
        <f>VLOOKUP(P2267,'Customer List'!B:C,2,)</f>
        <v>Gujrat</v>
      </c>
      <c r="W2267" s="62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9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60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61"/>
      <c r="U2268" s="26" t="s">
        <v>19</v>
      </c>
      <c r="V2268" s="26" t="str">
        <f>VLOOKUP(P2268,'Customer List'!B:C,2,)</f>
        <v>Delhi</v>
      </c>
      <c r="W2268" s="62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9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60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61"/>
      <c r="U2269" s="26" t="s">
        <v>19</v>
      </c>
      <c r="V2269" s="26" t="str">
        <f>VLOOKUP(P2269,'Customer List'!B:C,2,)</f>
        <v>Delhi</v>
      </c>
      <c r="W2269" s="62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9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60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61"/>
      <c r="U2270" s="26" t="s">
        <v>19</v>
      </c>
      <c r="V2270" s="26" t="str">
        <f>VLOOKUP(P2270,'Customer List'!B:C,2,)</f>
        <v>Delhi</v>
      </c>
      <c r="W2270" s="62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9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60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61"/>
      <c r="U2271" s="26" t="s">
        <v>19</v>
      </c>
      <c r="V2271" s="26" t="str">
        <f>VLOOKUP(P2271,'Customer List'!B:C,2,)</f>
        <v>Banglore</v>
      </c>
      <c r="W2271" s="62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9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60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61"/>
      <c r="U2272" s="26" t="s">
        <v>19</v>
      </c>
      <c r="V2272" s="26" t="str">
        <f>VLOOKUP(P2272,'Customer List'!B:C,2,)</f>
        <v>Delhi</v>
      </c>
      <c r="W2272" s="62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9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60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61"/>
      <c r="U2273" s="26" t="s">
        <v>19</v>
      </c>
      <c r="V2273" s="26" t="str">
        <f>VLOOKUP(P2273,'Customer List'!B:C,2,)</f>
        <v>Delhi</v>
      </c>
      <c r="W2273" s="62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9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60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61"/>
      <c r="U2274" s="26" t="s">
        <v>19</v>
      </c>
      <c r="V2274" s="26" t="str">
        <f>VLOOKUP(P2274,'Customer List'!B:C,2,)</f>
        <v>Delhi</v>
      </c>
      <c r="W2274" s="62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9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60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61"/>
      <c r="U2275" s="26" t="s">
        <v>19</v>
      </c>
      <c r="V2275" s="26" t="str">
        <f>VLOOKUP(P2275,'Customer List'!B:C,2,)</f>
        <v>Banglore</v>
      </c>
      <c r="W2275" s="62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9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60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61"/>
      <c r="U2276" s="26" t="s">
        <v>19</v>
      </c>
      <c r="V2276" s="26" t="str">
        <f>VLOOKUP(P2276,'Customer List'!B:C,2,)</f>
        <v>Pune</v>
      </c>
      <c r="W2276" s="62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9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60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61"/>
      <c r="U2277" s="26" t="s">
        <v>19</v>
      </c>
      <c r="V2277" s="26" t="str">
        <f>VLOOKUP(P2277,'Customer List'!B:C,2,)</f>
        <v>Delhi</v>
      </c>
      <c r="W2277" s="62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9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60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61"/>
      <c r="U2278" s="26" t="s">
        <v>19</v>
      </c>
      <c r="V2278" s="26" t="str">
        <f>VLOOKUP(P2278,'Customer List'!B:C,2,)</f>
        <v>Delhi</v>
      </c>
      <c r="W2278" s="62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9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3545</v>
      </c>
      <c r="N2279" s="47">
        <v>45913</v>
      </c>
      <c r="O2279" s="60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61"/>
      <c r="U2279" s="26" t="s">
        <v>19</v>
      </c>
      <c r="V2279" s="26" t="str">
        <f>VLOOKUP(P2279,'Customer List'!B:C,2,)</f>
        <v>Gujrat</v>
      </c>
      <c r="W2279" s="62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9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60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61"/>
      <c r="U2280" s="26" t="s">
        <v>19</v>
      </c>
      <c r="V2280" s="26" t="str">
        <f>VLOOKUP(P2280,'Customer List'!B:C,2,)</f>
        <v>Delhi</v>
      </c>
      <c r="W2280" s="62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9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3545</v>
      </c>
      <c r="N2281" s="47">
        <v>45913</v>
      </c>
      <c r="O2281" s="60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61"/>
      <c r="U2281" s="26" t="s">
        <v>19</v>
      </c>
      <c r="V2281" s="26" t="str">
        <f>VLOOKUP(P2281,'Customer List'!B:C,2,)</f>
        <v>Gujrat</v>
      </c>
      <c r="W2281" s="62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9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60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61"/>
      <c r="U2282" s="26" t="s">
        <v>19</v>
      </c>
      <c r="V2282" s="26" t="str">
        <f>VLOOKUP(P2282,'Customer List'!B:C,2,)</f>
        <v>Delhi</v>
      </c>
      <c r="W2282" s="62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9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60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61"/>
      <c r="U2283" s="26" t="s">
        <v>19</v>
      </c>
      <c r="V2283" s="26" t="str">
        <f>VLOOKUP(P2283,'Customer List'!B:C,2,)</f>
        <v>Telangana</v>
      </c>
      <c r="W2283" s="62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9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60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61"/>
      <c r="U2284" s="26" t="s">
        <v>19</v>
      </c>
      <c r="V2284" s="26" t="str">
        <f>VLOOKUP(P2284,'Customer List'!B:C,2,)</f>
        <v>Pune</v>
      </c>
      <c r="W2284" s="62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9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60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61"/>
      <c r="U2285" s="26" t="s">
        <v>19</v>
      </c>
      <c r="V2285" s="26" t="str">
        <f>VLOOKUP(P2285,'Customer List'!B:C,2,)</f>
        <v>Pune</v>
      </c>
      <c r="W2285" s="62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9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60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61"/>
      <c r="U2286" s="26" t="s">
        <v>19</v>
      </c>
      <c r="V2286" s="26" t="str">
        <f>VLOOKUP(P2286,'Customer List'!B:C,2,)</f>
        <v>Delhi</v>
      </c>
      <c r="W2286" s="62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9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60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61"/>
      <c r="U2287" s="26" t="s">
        <v>19</v>
      </c>
      <c r="V2287" s="26" t="str">
        <f>VLOOKUP(P2287,'Customer List'!B:C,2,)</f>
        <v>Hyderabad</v>
      </c>
      <c r="W2287" s="62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9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60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61"/>
      <c r="U2288" s="26" t="s">
        <v>19</v>
      </c>
      <c r="V2288" s="26" t="str">
        <f>VLOOKUP(P2288,'Customer List'!B:C,2,)</f>
        <v>Pune</v>
      </c>
      <c r="W2288" s="62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9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60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61"/>
      <c r="U2289" s="26" t="s">
        <v>19</v>
      </c>
      <c r="V2289" s="26" t="str">
        <f>VLOOKUP(P2289,'Customer List'!B:C,2,)</f>
        <v>Delhi</v>
      </c>
      <c r="W2289" s="62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9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60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61"/>
      <c r="U2290" s="26" t="s">
        <v>19</v>
      </c>
      <c r="V2290" s="26" t="str">
        <f>VLOOKUP(P2290,'Customer List'!B:C,2,)</f>
        <v>Delhi</v>
      </c>
      <c r="W2290" s="62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9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60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61"/>
      <c r="U2291" s="26" t="s">
        <v>19</v>
      </c>
      <c r="V2291" s="26" t="str">
        <f>VLOOKUP(P2291,'Customer List'!B:C,2,)</f>
        <v>MOHALI (PUNJAB)</v>
      </c>
      <c r="W2291" s="62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9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60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61"/>
      <c r="U2292" s="26" t="s">
        <v>19</v>
      </c>
      <c r="V2292" s="26" t="str">
        <f>VLOOKUP(P2292,'Customer List'!B:C,2,)</f>
        <v>Delhi</v>
      </c>
      <c r="W2292" s="62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9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60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61"/>
      <c r="U2293" s="26" t="s">
        <v>19</v>
      </c>
      <c r="V2293" s="26" t="str">
        <f>VLOOKUP(P2293,'Customer List'!B:C,2,)</f>
        <v>Delhi</v>
      </c>
      <c r="W2293" s="62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9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60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61"/>
      <c r="U2294" s="26" t="s">
        <v>19</v>
      </c>
      <c r="V2294" s="26" t="str">
        <f>VLOOKUP(P2294,'Customer List'!B:C,2,)</f>
        <v>Delhi</v>
      </c>
      <c r="W2294" s="62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9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60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61"/>
      <c r="U2295" s="26" t="s">
        <v>19</v>
      </c>
      <c r="V2295" s="26" t="str">
        <f>VLOOKUP(P2295,'Customer List'!B:C,2,)</f>
        <v>Delhi</v>
      </c>
      <c r="W2295" s="62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9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60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61"/>
      <c r="U2296" s="26" t="s">
        <v>19</v>
      </c>
      <c r="V2296" s="26" t="str">
        <f>VLOOKUP(P2296,'Customer List'!B:C,2,)</f>
        <v>Delhi</v>
      </c>
      <c r="W2296" s="62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9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60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61"/>
      <c r="U2297" s="26" t="s">
        <v>19</v>
      </c>
      <c r="V2297" s="26" t="str">
        <f>VLOOKUP(P2297,'Customer List'!B:C,2,)</f>
        <v>Delhi</v>
      </c>
      <c r="W2297" s="62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9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60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61"/>
      <c r="U2298" s="26" t="s">
        <v>19</v>
      </c>
      <c r="V2298" s="26" t="str">
        <f>VLOOKUP(P2298,'Customer List'!B:C,2,)</f>
        <v>Delhi</v>
      </c>
      <c r="W2298" s="62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9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60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61"/>
      <c r="U2299" s="26" t="s">
        <v>19</v>
      </c>
      <c r="V2299" s="26" t="str">
        <f>VLOOKUP(P2299,'Customer List'!B:C,2,)</f>
        <v>Delhi</v>
      </c>
      <c r="W2299" s="62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9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60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61"/>
      <c r="U2300" s="26" t="s">
        <v>19</v>
      </c>
      <c r="V2300" s="26" t="str">
        <f>VLOOKUP(P2300,'Customer List'!B:C,2,)</f>
        <v>Delhi</v>
      </c>
      <c r="W2300" s="62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9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60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61"/>
      <c r="U2301" s="26" t="s">
        <v>19</v>
      </c>
      <c r="V2301" s="26" t="str">
        <f>VLOOKUP(P2301,'Customer List'!B:C,2,)</f>
        <v>Delhi</v>
      </c>
      <c r="W2301" s="62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9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60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61"/>
      <c r="U2302" s="26" t="s">
        <v>2033</v>
      </c>
      <c r="V2302" s="26" t="str">
        <f>VLOOKUP(P2302,'Customer List'!B:C,2,)</f>
        <v>Delhi</v>
      </c>
      <c r="W2302" s="62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9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3543</v>
      </c>
      <c r="N2303" s="47">
        <v>45913</v>
      </c>
      <c r="O2303" s="60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61"/>
      <c r="U2303" s="26" t="s">
        <v>2033</v>
      </c>
      <c r="V2303" s="26" t="str">
        <f>VLOOKUP(P2303,'Customer List'!B:C,2,)</f>
        <v>Gujrat</v>
      </c>
      <c r="W2303" s="62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9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60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61"/>
      <c r="U2304" s="26" t="s">
        <v>424</v>
      </c>
      <c r="V2304" s="26" t="str">
        <f>VLOOKUP(P2304,'Customer List'!B:C,2,)</f>
        <v>Kolkata</v>
      </c>
      <c r="W2304" s="62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9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60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61"/>
      <c r="U2305" s="26" t="s">
        <v>424</v>
      </c>
      <c r="V2305" s="26" t="str">
        <f>VLOOKUP(P2305,'Customer List'!B:C,2,)</f>
        <v>Banglore</v>
      </c>
      <c r="W2305" s="62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9" t="s">
        <v>3468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9">
        <f t="shared" si="281"/>
        <v>48000</v>
      </c>
      <c r="H2306" s="26" t="s">
        <v>3469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3470</v>
      </c>
      <c r="N2306" s="47">
        <v>45911</v>
      </c>
      <c r="O2306" s="60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61" t="s">
        <v>3471</v>
      </c>
      <c r="U2306" s="26" t="s">
        <v>2092</v>
      </c>
      <c r="V2306" s="26" t="str">
        <f>VLOOKUP(P2306,'Customer List'!B:C,2,)</f>
        <v>DELHI</v>
      </c>
      <c r="W2306" s="62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9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60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61"/>
      <c r="U2307" s="26" t="s">
        <v>521</v>
      </c>
      <c r="V2307" s="26" t="str">
        <f>VLOOKUP(P2307,'Customer List'!B:C,2,)</f>
        <v>Hyderabad</v>
      </c>
      <c r="W2307" s="62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9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60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61"/>
      <c r="U2308" s="26" t="s">
        <v>521</v>
      </c>
      <c r="V2308" s="26" t="str">
        <f>VLOOKUP(P2308,'Customer List'!B:C,2,)</f>
        <v>Delhi</v>
      </c>
      <c r="W2308" s="62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9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60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61"/>
      <c r="U2309" s="26" t="s">
        <v>521</v>
      </c>
      <c r="V2309" s="26" t="str">
        <f>VLOOKUP(P2309,'Customer List'!B:C,2,)</f>
        <v>Delhi</v>
      </c>
      <c r="W2309" s="62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9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3431</v>
      </c>
      <c r="N2310" s="47">
        <v>45915</v>
      </c>
      <c r="O2310" s="60">
        <v>0</v>
      </c>
      <c r="P2310" s="26" t="s">
        <v>882</v>
      </c>
      <c r="Q2310" s="26">
        <v>58155694612</v>
      </c>
      <c r="R2310" s="26"/>
      <c r="S2310" s="3">
        <v>-20</v>
      </c>
      <c r="T2310" s="61" t="s">
        <v>3578</v>
      </c>
      <c r="U2310" s="26" t="s">
        <v>521</v>
      </c>
      <c r="V2310" s="26" t="str">
        <f>VLOOKUP(P2310,'Customer List'!B:C,2,)</f>
        <v>Mumbai</v>
      </c>
      <c r="W2310" s="62"/>
      <c r="X2310" s="47"/>
      <c r="Y2310" s="26" t="str">
        <f t="shared" si="285"/>
        <v/>
      </c>
      <c r="Z2310" s="26" t="str">
        <f t="shared" si="286"/>
        <v>Monday</v>
      </c>
      <c r="AA2310" s="26" t="str">
        <f t="shared" si="287"/>
        <v/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9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60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61"/>
      <c r="U2311" s="26" t="s">
        <v>521</v>
      </c>
      <c r="V2311" s="26" t="str">
        <f>VLOOKUP(P2311,'Customer List'!B:C,2,)</f>
        <v>Faridabad</v>
      </c>
      <c r="W2311" s="62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9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3423</v>
      </c>
      <c r="N2312" s="47">
        <v>45906</v>
      </c>
      <c r="O2312" s="60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61"/>
      <c r="U2312" s="26" t="s">
        <v>2536</v>
      </c>
      <c r="V2312" s="26" t="str">
        <f>VLOOKUP(P2312,'Customer List'!B:C,2,)</f>
        <v>Banglore</v>
      </c>
      <c r="W2312" s="62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9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60">
        <v>0</v>
      </c>
      <c r="P2313" s="26" t="s">
        <v>31</v>
      </c>
      <c r="Q2313" s="26" t="s">
        <v>2078</v>
      </c>
      <c r="R2313" s="26" t="s">
        <v>849</v>
      </c>
      <c r="S2313" s="3"/>
      <c r="T2313" s="61"/>
      <c r="U2313" s="26" t="s">
        <v>3329</v>
      </c>
      <c r="V2313" s="26" t="str">
        <f>VLOOKUP(P2313,'Customer List'!B:C,2,)</f>
        <v>Delhi</v>
      </c>
      <c r="W2313" s="62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9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60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61"/>
      <c r="U2314" s="26" t="s">
        <v>321</v>
      </c>
      <c r="V2314" s="26" t="str">
        <f>VLOOKUP(P2314,'Customer List'!B:C,2,)</f>
        <v>Delhi</v>
      </c>
      <c r="W2314" s="62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9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60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61"/>
      <c r="U2315" s="26" t="s">
        <v>321</v>
      </c>
      <c r="V2315" s="26" t="str">
        <f>VLOOKUP(P2315,'Customer List'!B:C,2,)</f>
        <v>Delhi</v>
      </c>
      <c r="W2315" s="62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9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60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61"/>
      <c r="U2316" s="26" t="s">
        <v>321</v>
      </c>
      <c r="V2316" s="26" t="str">
        <f>VLOOKUP(P2316,'Customer List'!B:C,2,)</f>
        <v>Delhi</v>
      </c>
      <c r="W2316" s="62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9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60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61"/>
      <c r="U2317" s="26" t="s">
        <v>321</v>
      </c>
      <c r="V2317" s="26" t="str">
        <f>VLOOKUP(P2317,'Customer List'!B:C,2,)</f>
        <v>Kerala</v>
      </c>
      <c r="W2317" s="62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9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3418</v>
      </c>
      <c r="N2318" s="47">
        <v>45908</v>
      </c>
      <c r="O2318" s="60">
        <v>12164.99</v>
      </c>
      <c r="P2318" s="26" t="s">
        <v>2520</v>
      </c>
      <c r="Q2318" s="26" t="s">
        <v>3410</v>
      </c>
      <c r="R2318" s="26" t="s">
        <v>41</v>
      </c>
      <c r="S2318" s="3">
        <v>-20</v>
      </c>
      <c r="T2318" s="61"/>
      <c r="U2318" s="26" t="s">
        <v>321</v>
      </c>
      <c r="V2318" s="26" t="str">
        <f>VLOOKUP(P2318,'Customer List'!B:C,2,)</f>
        <v>MOHALI (PUNJAB)</v>
      </c>
      <c r="W2318" s="62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9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3418</v>
      </c>
      <c r="N2319" s="47">
        <v>45908</v>
      </c>
      <c r="O2319" s="60">
        <v>12164.99</v>
      </c>
      <c r="P2319" s="26" t="s">
        <v>2520</v>
      </c>
      <c r="Q2319" s="26" t="s">
        <v>3410</v>
      </c>
      <c r="R2319" s="26" t="s">
        <v>41</v>
      </c>
      <c r="S2319" s="3">
        <v>-20</v>
      </c>
      <c r="T2319" s="61"/>
      <c r="U2319" s="26" t="s">
        <v>321</v>
      </c>
      <c r="V2319" s="26" t="str">
        <f>VLOOKUP(P2319,'Customer List'!B:C,2,)</f>
        <v>MOHALI (PUNJAB)</v>
      </c>
      <c r="W2319" s="62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9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3418</v>
      </c>
      <c r="N2320" s="47">
        <v>45908</v>
      </c>
      <c r="O2320" s="60">
        <v>43120.5</v>
      </c>
      <c r="P2320" s="26" t="s">
        <v>2520</v>
      </c>
      <c r="Q2320" s="26" t="s">
        <v>3410</v>
      </c>
      <c r="R2320" s="26" t="s">
        <v>41</v>
      </c>
      <c r="S2320" s="3">
        <v>-20</v>
      </c>
      <c r="T2320" s="61"/>
      <c r="U2320" s="26" t="s">
        <v>321</v>
      </c>
      <c r="V2320" s="26" t="str">
        <f>VLOOKUP(P2320,'Customer List'!B:C,2,)</f>
        <v>MOHALI (PUNJAB)</v>
      </c>
      <c r="W2320" s="62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9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3418</v>
      </c>
      <c r="N2321" s="47">
        <v>45908</v>
      </c>
      <c r="O2321" s="60">
        <v>34947.79</v>
      </c>
      <c r="P2321" s="26" t="s">
        <v>2520</v>
      </c>
      <c r="Q2321" s="26" t="s">
        <v>3410</v>
      </c>
      <c r="R2321" s="26" t="s">
        <v>41</v>
      </c>
      <c r="S2321" s="3">
        <v>-20</v>
      </c>
      <c r="T2321" s="61"/>
      <c r="U2321" s="26" t="s">
        <v>321</v>
      </c>
      <c r="V2321" s="26" t="str">
        <f>VLOOKUP(P2321,'Customer List'!B:C,2,)</f>
        <v>MOHALI (PUNJAB)</v>
      </c>
      <c r="W2321" s="62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9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3418</v>
      </c>
      <c r="N2322" s="47">
        <v>45908</v>
      </c>
      <c r="O2322" s="60">
        <v>12164.99</v>
      </c>
      <c r="P2322" s="26" t="s">
        <v>2520</v>
      </c>
      <c r="Q2322" s="26" t="s">
        <v>3410</v>
      </c>
      <c r="R2322" s="26" t="s">
        <v>41</v>
      </c>
      <c r="S2322" s="3">
        <v>-20</v>
      </c>
      <c r="T2322" s="61"/>
      <c r="U2322" s="26" t="s">
        <v>321</v>
      </c>
      <c r="V2322" s="26" t="str">
        <f>VLOOKUP(P2322,'Customer List'!B:C,2,)</f>
        <v>MOHALI (PUNJAB)</v>
      </c>
      <c r="W2322" s="62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9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3567</v>
      </c>
      <c r="N2323" s="47">
        <v>45915</v>
      </c>
      <c r="O2323" s="60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61"/>
      <c r="U2323" s="26" t="s">
        <v>321</v>
      </c>
      <c r="V2323" s="26" t="str">
        <f>VLOOKUP(P2323,'Customer List'!B:C,2,)</f>
        <v>Delhi</v>
      </c>
      <c r="W2323" s="62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9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60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61"/>
      <c r="U2324" s="26" t="s">
        <v>321</v>
      </c>
      <c r="V2324" s="26" t="str">
        <f>VLOOKUP(P2324,'Customer List'!B:C,2,)</f>
        <v>Gujrat</v>
      </c>
      <c r="W2324" s="62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9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60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61"/>
      <c r="U2325" s="26" t="s">
        <v>321</v>
      </c>
      <c r="V2325" s="26" t="str">
        <f>VLOOKUP(P2325,'Customer List'!B:C,2,)</f>
        <v>Banglore</v>
      </c>
      <c r="W2325" s="62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9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60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61"/>
      <c r="U2326" s="26" t="s">
        <v>321</v>
      </c>
      <c r="V2326" s="26" t="str">
        <f>VLOOKUP(P2326,'Customer List'!B:C,2,)</f>
        <v>Banglore</v>
      </c>
      <c r="W2326" s="62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9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3577</v>
      </c>
      <c r="N2327" s="47">
        <v>45915</v>
      </c>
      <c r="O2327" s="60">
        <v>287363.03999999998</v>
      </c>
      <c r="P2327" s="26" t="s">
        <v>882</v>
      </c>
      <c r="Q2327" s="26">
        <v>58155694612</v>
      </c>
      <c r="R2327" s="26"/>
      <c r="S2327" s="3">
        <v>-20</v>
      </c>
      <c r="T2327" s="61" t="s">
        <v>3579</v>
      </c>
      <c r="U2327" s="26" t="s">
        <v>321</v>
      </c>
      <c r="V2327" s="26" t="str">
        <f>VLOOKUP(P2327,'Customer List'!B:C,2,)</f>
        <v>Mumbai</v>
      </c>
      <c r="W2327" s="62"/>
      <c r="X2327" s="47"/>
      <c r="Y2327" s="26" t="str">
        <f t="shared" si="285"/>
        <v/>
      </c>
      <c r="Z2327" s="26" t="str">
        <f t="shared" si="286"/>
        <v>Monday</v>
      </c>
      <c r="AA2327" s="26" t="str">
        <f t="shared" si="287"/>
        <v/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9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3577</v>
      </c>
      <c r="N2328" s="47">
        <v>45915</v>
      </c>
      <c r="O2328" s="60">
        <v>210870.72</v>
      </c>
      <c r="P2328" s="26" t="s">
        <v>882</v>
      </c>
      <c r="Q2328" s="26">
        <v>58155694612</v>
      </c>
      <c r="R2328" s="26"/>
      <c r="S2328" s="3">
        <v>-20</v>
      </c>
      <c r="T2328" s="61" t="s">
        <v>3579</v>
      </c>
      <c r="U2328" s="26" t="s">
        <v>321</v>
      </c>
      <c r="V2328" s="26" t="str">
        <f>VLOOKUP(P2328,'Customer List'!B:C,2,)</f>
        <v>Mumbai</v>
      </c>
      <c r="W2328" s="62"/>
      <c r="X2328" s="47"/>
      <c r="Y2328" s="26" t="str">
        <f t="shared" si="285"/>
        <v/>
      </c>
      <c r="Z2328" s="26" t="str">
        <f t="shared" si="286"/>
        <v>Monday</v>
      </c>
      <c r="AA2328" s="26" t="str">
        <f t="shared" si="287"/>
        <v/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9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3422</v>
      </c>
      <c r="N2329" s="47">
        <v>45906</v>
      </c>
      <c r="O2329" s="60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61"/>
      <c r="U2329" s="26" t="s">
        <v>321</v>
      </c>
      <c r="V2329" s="26" t="str">
        <f>VLOOKUP(P2329,'Customer List'!B:C,2,)</f>
        <v>Banglore</v>
      </c>
      <c r="W2329" s="62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9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3422</v>
      </c>
      <c r="N2330" s="47">
        <v>45906</v>
      </c>
      <c r="O2330" s="60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61"/>
      <c r="U2330" s="26" t="s">
        <v>321</v>
      </c>
      <c r="V2330" s="26" t="str">
        <f>VLOOKUP(P2330,'Customer List'!B:C,2,)</f>
        <v>Banglore</v>
      </c>
      <c r="W2330" s="62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9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3422</v>
      </c>
      <c r="N2331" s="47">
        <v>45906</v>
      </c>
      <c r="O2331" s="60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61"/>
      <c r="U2331" s="26" t="s">
        <v>321</v>
      </c>
      <c r="V2331" s="26" t="str">
        <f>VLOOKUP(P2331,'Customer List'!B:C,2,)</f>
        <v>Banglore</v>
      </c>
      <c r="W2331" s="62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9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3422</v>
      </c>
      <c r="N2332" s="47">
        <v>45906</v>
      </c>
      <c r="O2332" s="60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61"/>
      <c r="U2332" s="26" t="s">
        <v>321</v>
      </c>
      <c r="V2332" s="26" t="str">
        <f>VLOOKUP(P2332,'Customer List'!B:C,2,)</f>
        <v>Banglore</v>
      </c>
      <c r="W2332" s="62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9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3422</v>
      </c>
      <c r="N2333" s="47">
        <v>45906</v>
      </c>
      <c r="O2333" s="60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61"/>
      <c r="U2333" s="26" t="s">
        <v>321</v>
      </c>
      <c r="V2333" s="26" t="str">
        <f>VLOOKUP(P2333,'Customer List'!B:C,2,)</f>
        <v>Banglore</v>
      </c>
      <c r="W2333" s="62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9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3422</v>
      </c>
      <c r="N2334" s="47">
        <v>45906</v>
      </c>
      <c r="O2334" s="60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61"/>
      <c r="U2334" s="26" t="s">
        <v>321</v>
      </c>
      <c r="V2334" s="26" t="str">
        <f>VLOOKUP(P2334,'Customer List'!B:C,2,)</f>
        <v>Banglore</v>
      </c>
      <c r="W2334" s="62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9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60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61" t="s">
        <v>3357</v>
      </c>
      <c r="U2335" s="26" t="s">
        <v>321</v>
      </c>
      <c r="V2335" s="26" t="str">
        <f>VLOOKUP(P2335,'Customer List'!B:C,2,)</f>
        <v>DELHI</v>
      </c>
      <c r="W2335" s="62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9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60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61"/>
      <c r="U2336" s="26" t="s">
        <v>321</v>
      </c>
      <c r="V2336" s="26" t="str">
        <f>VLOOKUP(P2336,'Customer List'!B:C,2,)</f>
        <v>Delhi</v>
      </c>
      <c r="W2336" s="62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9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60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61"/>
      <c r="U2337" s="26" t="s">
        <v>321</v>
      </c>
      <c r="V2337" s="26" t="str">
        <f>VLOOKUP(P2337,'Customer List'!B:C,2,)</f>
        <v>Lucknow</v>
      </c>
      <c r="W2337" s="62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9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60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61"/>
      <c r="U2338" s="26" t="s">
        <v>321</v>
      </c>
      <c r="V2338" s="26" t="str">
        <f>VLOOKUP(P2338,'Customer List'!B:C,2,)</f>
        <v>Lucknow</v>
      </c>
      <c r="W2338" s="62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9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60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61"/>
      <c r="U2339" s="26" t="s">
        <v>321</v>
      </c>
      <c r="V2339" s="26" t="str">
        <f>VLOOKUP(P2339,'Customer List'!B:C,2,)</f>
        <v>Delhi</v>
      </c>
      <c r="W2339" s="62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9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3418</v>
      </c>
      <c r="N2340" s="47">
        <v>45908</v>
      </c>
      <c r="O2340" s="60">
        <v>90763</v>
      </c>
      <c r="P2340" s="26" t="s">
        <v>2520</v>
      </c>
      <c r="Q2340" s="26" t="s">
        <v>3410</v>
      </c>
      <c r="R2340" s="26" t="s">
        <v>41</v>
      </c>
      <c r="S2340" s="3">
        <v>4</v>
      </c>
      <c r="T2340" s="61"/>
      <c r="U2340" s="26" t="s">
        <v>321</v>
      </c>
      <c r="V2340" s="26" t="str">
        <f>VLOOKUP(P2340,'Customer List'!B:C,2,)</f>
        <v>MOHALI (PUNJAB)</v>
      </c>
      <c r="W2340" s="62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9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60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61"/>
      <c r="U2341" s="26" t="s">
        <v>321</v>
      </c>
      <c r="V2341" s="26" t="str">
        <f>VLOOKUP(P2341,'Customer List'!B:C,2,)</f>
        <v>Faridabad</v>
      </c>
      <c r="W2341" s="62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9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60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61"/>
      <c r="U2342" s="26" t="s">
        <v>19</v>
      </c>
      <c r="V2342" s="26" t="str">
        <f>VLOOKUP(P2342,'Customer List'!B:C,2,)</f>
        <v>Kerala</v>
      </c>
      <c r="W2342" s="62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9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60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61"/>
      <c r="U2343" s="26" t="s">
        <v>19</v>
      </c>
      <c r="V2343" s="26" t="str">
        <f>VLOOKUP(P2343,'Customer List'!B:C,2,)</f>
        <v>Kerala</v>
      </c>
      <c r="W2343" s="62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9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60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61"/>
      <c r="U2344" s="26" t="s">
        <v>19</v>
      </c>
      <c r="V2344" s="26" t="str">
        <f>VLOOKUP(P2344,'Customer List'!B:C,2,)</f>
        <v>Kerala</v>
      </c>
      <c r="W2344" s="62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9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60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61"/>
      <c r="U2345" s="26" t="s">
        <v>19</v>
      </c>
      <c r="V2345" s="26" t="str">
        <f>VLOOKUP(P2345,'Customer List'!B:C,2,)</f>
        <v>Kerala</v>
      </c>
      <c r="W2345" s="62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9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60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61"/>
      <c r="U2346" s="26" t="s">
        <v>19</v>
      </c>
      <c r="V2346" s="26" t="str">
        <f>VLOOKUP(P2346,'Customer List'!B:C,2,)</f>
        <v>Kerala</v>
      </c>
      <c r="W2346" s="62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9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60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61"/>
      <c r="U2347" s="26" t="s">
        <v>19</v>
      </c>
      <c r="V2347" s="26" t="str">
        <f>VLOOKUP(P2347,'Customer List'!B:C,2,)</f>
        <v>Kerala</v>
      </c>
      <c r="W2347" s="62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9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60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61"/>
      <c r="U2348" s="26" t="s">
        <v>19</v>
      </c>
      <c r="V2348" s="26" t="str">
        <f>VLOOKUP(P2348,'Customer List'!B:C,2,)</f>
        <v>Kerala</v>
      </c>
      <c r="W2348" s="62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9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60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61"/>
      <c r="U2349" s="26" t="s">
        <v>19</v>
      </c>
      <c r="V2349" s="26" t="str">
        <f>VLOOKUP(P2349,'Customer List'!B:C,2,)</f>
        <v>Kerala</v>
      </c>
      <c r="W2349" s="62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9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60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61"/>
      <c r="U2350" s="26" t="s">
        <v>19</v>
      </c>
      <c r="V2350" s="26" t="str">
        <f>VLOOKUP(P2350,'Customer List'!B:C,2,)</f>
        <v>Kerala</v>
      </c>
      <c r="W2350" s="62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9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3437</v>
      </c>
      <c r="N2351" s="47">
        <v>45909</v>
      </c>
      <c r="O2351" s="60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61"/>
      <c r="U2351" s="26" t="s">
        <v>19</v>
      </c>
      <c r="V2351" s="26" t="str">
        <f>VLOOKUP(P2351,'Customer List'!B:C,2,)</f>
        <v>Delhi</v>
      </c>
      <c r="W2351" s="62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9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3437</v>
      </c>
      <c r="N2352" s="47">
        <v>45909</v>
      </c>
      <c r="O2352" s="60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61"/>
      <c r="U2352" s="26" t="s">
        <v>19</v>
      </c>
      <c r="V2352" s="26" t="str">
        <f>VLOOKUP(P2352,'Customer List'!B:C,2,)</f>
        <v>Delhi</v>
      </c>
      <c r="W2352" s="62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9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3437</v>
      </c>
      <c r="N2353" s="47">
        <v>45909</v>
      </c>
      <c r="O2353" s="60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61"/>
      <c r="U2353" s="26" t="s">
        <v>19</v>
      </c>
      <c r="V2353" s="26" t="str">
        <f>VLOOKUP(P2353,'Customer List'!B:C,2,)</f>
        <v>Delhi</v>
      </c>
      <c r="W2353" s="62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9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3437</v>
      </c>
      <c r="N2354" s="47">
        <v>45909</v>
      </c>
      <c r="O2354" s="60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61"/>
      <c r="U2354" s="26" t="s">
        <v>19</v>
      </c>
      <c r="V2354" s="26" t="str">
        <f>VLOOKUP(P2354,'Customer List'!B:C,2,)</f>
        <v>Delhi</v>
      </c>
      <c r="W2354" s="62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9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3437</v>
      </c>
      <c r="N2355" s="47">
        <v>45909</v>
      </c>
      <c r="O2355" s="60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61"/>
      <c r="U2355" s="26" t="s">
        <v>19</v>
      </c>
      <c r="V2355" s="26" t="str">
        <f>VLOOKUP(P2355,'Customer List'!B:C,2,)</f>
        <v>Delhi</v>
      </c>
      <c r="W2355" s="62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9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60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61"/>
      <c r="U2356" s="26" t="s">
        <v>19</v>
      </c>
      <c r="V2356" s="26" t="str">
        <f>VLOOKUP(P2356,'Customer List'!B:C,2,)</f>
        <v>Tamilnadu</v>
      </c>
      <c r="W2356" s="62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9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3437</v>
      </c>
      <c r="N2357" s="47">
        <v>45909</v>
      </c>
      <c r="O2357" s="60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61"/>
      <c r="U2357" s="26" t="s">
        <v>19</v>
      </c>
      <c r="V2357" s="26" t="str">
        <f>VLOOKUP(P2357,'Customer List'!B:C,2,)</f>
        <v>Delhi</v>
      </c>
      <c r="W2357" s="62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9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3437</v>
      </c>
      <c r="N2358" s="47">
        <v>45909</v>
      </c>
      <c r="O2358" s="60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61"/>
      <c r="U2358" s="26" t="s">
        <v>19</v>
      </c>
      <c r="V2358" s="26" t="str">
        <f>VLOOKUP(P2358,'Customer List'!B:C,2,)</f>
        <v>Delhi</v>
      </c>
      <c r="W2358" s="62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9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60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61"/>
      <c r="U2359" s="26" t="s">
        <v>19</v>
      </c>
      <c r="V2359" s="26" t="str">
        <f>VLOOKUP(P2359,'Customer List'!B:C,2,)</f>
        <v>VARANASI</v>
      </c>
      <c r="W2359" s="62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9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3493</v>
      </c>
      <c r="N2360" s="47">
        <v>45912</v>
      </c>
      <c r="O2360" s="60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61" t="s">
        <v>3494</v>
      </c>
      <c r="U2360" s="26" t="s">
        <v>19</v>
      </c>
      <c r="V2360" s="26" t="str">
        <f>VLOOKUP(P2360,'Customer List'!B:C,2,)</f>
        <v>Delhi</v>
      </c>
      <c r="W2360" s="62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9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60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61"/>
      <c r="U2361" s="26" t="s">
        <v>19</v>
      </c>
      <c r="V2361" s="26" t="str">
        <f>VLOOKUP(P2361,'Customer List'!B:C,2,)</f>
        <v>Kolkata</v>
      </c>
      <c r="W2361" s="62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9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60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61"/>
      <c r="U2362" s="26" t="s">
        <v>19</v>
      </c>
      <c r="V2362" s="26" t="str">
        <f>VLOOKUP(P2362,'Customer List'!B:C,2,)</f>
        <v>Banglore</v>
      </c>
      <c r="W2362" s="62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9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60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61"/>
      <c r="U2363" s="26" t="s">
        <v>19</v>
      </c>
      <c r="V2363" s="26" t="str">
        <f>VLOOKUP(P2363,'Customer List'!B:C,2,)</f>
        <v>Banglore</v>
      </c>
      <c r="W2363" s="62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9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60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61"/>
      <c r="U2364" s="26" t="s">
        <v>19</v>
      </c>
      <c r="V2364" s="26" t="str">
        <f>VLOOKUP(P2364,'Customer List'!B:C,2,)</f>
        <v>Kerala</v>
      </c>
      <c r="W2364" s="62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9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60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61"/>
      <c r="U2365" s="26" t="s">
        <v>19</v>
      </c>
      <c r="V2365" s="26" t="str">
        <f>VLOOKUP(P2365,'Customer List'!B:C,2,)</f>
        <v>Kerala</v>
      </c>
      <c r="W2365" s="62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9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60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61"/>
      <c r="U2366" s="26" t="s">
        <v>19</v>
      </c>
      <c r="V2366" s="26" t="str">
        <f>VLOOKUP(P2366,'Customer List'!B:C,2,)</f>
        <v>Kerala</v>
      </c>
      <c r="W2366" s="62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9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60"/>
      <c r="P2367" s="26" t="s">
        <v>2053</v>
      </c>
      <c r="Q2367" s="26"/>
      <c r="R2367" s="26"/>
      <c r="S2367" s="3">
        <v>4</v>
      </c>
      <c r="T2367" s="61" t="s">
        <v>3398</v>
      </c>
      <c r="U2367" s="26" t="s">
        <v>19</v>
      </c>
      <c r="V2367" s="26" t="str">
        <f>VLOOKUP(P2367,'Customer List'!B:C,2,)</f>
        <v>Banglore</v>
      </c>
      <c r="W2367" s="62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9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60"/>
      <c r="P2368" s="26" t="s">
        <v>131</v>
      </c>
      <c r="Q2368" s="26"/>
      <c r="R2368" s="26"/>
      <c r="S2368" s="3">
        <v>4</v>
      </c>
      <c r="T2368" s="61"/>
      <c r="U2368" s="26" t="s">
        <v>19</v>
      </c>
      <c r="V2368" s="26" t="str">
        <f>VLOOKUP(P2368,'Customer List'!B:C,2,)</f>
        <v>Delhi</v>
      </c>
      <c r="W2368" s="62" t="s">
        <v>606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9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60"/>
      <c r="P2369" s="26" t="s">
        <v>131</v>
      </c>
      <c r="Q2369" s="26"/>
      <c r="R2369" s="26"/>
      <c r="S2369" s="3">
        <v>4</v>
      </c>
      <c r="T2369" s="61"/>
      <c r="U2369" s="26" t="s">
        <v>19</v>
      </c>
      <c r="V2369" s="26" t="str">
        <f>VLOOKUP(P2369,'Customer List'!B:C,2,)</f>
        <v>Delhi</v>
      </c>
      <c r="W2369" s="62" t="s">
        <v>606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9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60"/>
      <c r="P2370" s="26" t="s">
        <v>131</v>
      </c>
      <c r="Q2370" s="26"/>
      <c r="R2370" s="26"/>
      <c r="S2370" s="3">
        <v>4</v>
      </c>
      <c r="T2370" s="61"/>
      <c r="U2370" s="26" t="s">
        <v>19</v>
      </c>
      <c r="V2370" s="26" t="str">
        <f>VLOOKUP(P2370,'Customer List'!B:C,2,)</f>
        <v>Delhi</v>
      </c>
      <c r="W2370" s="62" t="s">
        <v>606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9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60"/>
      <c r="P2371" s="26" t="s">
        <v>131</v>
      </c>
      <c r="Q2371" s="26"/>
      <c r="R2371" s="26"/>
      <c r="S2371" s="3">
        <v>4</v>
      </c>
      <c r="T2371" s="61"/>
      <c r="U2371" s="26" t="s">
        <v>19</v>
      </c>
      <c r="V2371" s="26" t="str">
        <f>VLOOKUP(P2371,'Customer List'!B:C,2,)</f>
        <v>Delhi</v>
      </c>
      <c r="W2371" s="62" t="s">
        <v>606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9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60"/>
      <c r="P2372" s="26" t="s">
        <v>131</v>
      </c>
      <c r="Q2372" s="26"/>
      <c r="R2372" s="26"/>
      <c r="S2372" s="3">
        <v>4</v>
      </c>
      <c r="T2372" s="61"/>
      <c r="U2372" s="26" t="s">
        <v>19</v>
      </c>
      <c r="V2372" s="26" t="str">
        <f>VLOOKUP(P2372,'Customer List'!B:C,2,)</f>
        <v>Delhi</v>
      </c>
      <c r="W2372" s="62" t="s">
        <v>606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9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60"/>
      <c r="P2373" s="26" t="s">
        <v>131</v>
      </c>
      <c r="Q2373" s="26"/>
      <c r="R2373" s="26"/>
      <c r="S2373" s="3">
        <v>4</v>
      </c>
      <c r="T2373" s="61"/>
      <c r="U2373" s="26" t="s">
        <v>19</v>
      </c>
      <c r="V2373" s="26" t="str">
        <f>VLOOKUP(P2373,'Customer List'!B:C,2,)</f>
        <v>Delhi</v>
      </c>
      <c r="W2373" s="62" t="s">
        <v>606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9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60"/>
      <c r="P2374" s="26" t="s">
        <v>131</v>
      </c>
      <c r="Q2374" s="26"/>
      <c r="R2374" s="26"/>
      <c r="S2374" s="3">
        <v>4</v>
      </c>
      <c r="T2374" s="61"/>
      <c r="U2374" s="26" t="s">
        <v>19</v>
      </c>
      <c r="V2374" s="26" t="str">
        <f>VLOOKUP(P2374,'Customer List'!B:C,2,)</f>
        <v>Delhi</v>
      </c>
      <c r="W2374" s="62" t="s">
        <v>606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9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60"/>
      <c r="P2375" s="26" t="s">
        <v>131</v>
      </c>
      <c r="Q2375" s="26"/>
      <c r="R2375" s="26"/>
      <c r="S2375" s="3">
        <v>4</v>
      </c>
      <c r="T2375" s="61"/>
      <c r="U2375" s="26" t="s">
        <v>19</v>
      </c>
      <c r="V2375" s="26" t="str">
        <f>VLOOKUP(P2375,'Customer List'!B:C,2,)</f>
        <v>Delhi</v>
      </c>
      <c r="W2375" s="62" t="s">
        <v>606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9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60"/>
      <c r="P2376" s="26" t="s">
        <v>131</v>
      </c>
      <c r="Q2376" s="26"/>
      <c r="R2376" s="26"/>
      <c r="S2376" s="3">
        <v>4</v>
      </c>
      <c r="T2376" s="61"/>
      <c r="U2376" s="26" t="s">
        <v>19</v>
      </c>
      <c r="V2376" s="26" t="str">
        <f>VLOOKUP(P2376,'Customer List'!B:C,2,)</f>
        <v>Delhi</v>
      </c>
      <c r="W2376" s="62" t="s">
        <v>606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9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60"/>
      <c r="P2377" s="26" t="s">
        <v>131</v>
      </c>
      <c r="Q2377" s="26"/>
      <c r="R2377" s="26"/>
      <c r="S2377" s="3">
        <v>4</v>
      </c>
      <c r="T2377" s="61"/>
      <c r="U2377" s="26" t="s">
        <v>19</v>
      </c>
      <c r="V2377" s="26" t="str">
        <f>VLOOKUP(P2377,'Customer List'!B:C,2,)</f>
        <v>Delhi</v>
      </c>
      <c r="W2377" s="62" t="s">
        <v>606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9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60"/>
      <c r="P2378" s="26" t="s">
        <v>131</v>
      </c>
      <c r="Q2378" s="26"/>
      <c r="R2378" s="26"/>
      <c r="S2378" s="3">
        <v>4</v>
      </c>
      <c r="T2378" s="61"/>
      <c r="U2378" s="26" t="s">
        <v>19</v>
      </c>
      <c r="V2378" s="26" t="str">
        <f>VLOOKUP(P2378,'Customer List'!B:C,2,)</f>
        <v>Delhi</v>
      </c>
      <c r="W2378" s="62" t="s">
        <v>606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9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60"/>
      <c r="P2379" s="26" t="s">
        <v>131</v>
      </c>
      <c r="Q2379" s="26"/>
      <c r="R2379" s="26"/>
      <c r="S2379" s="3">
        <v>4</v>
      </c>
      <c r="T2379" s="61"/>
      <c r="U2379" s="26" t="s">
        <v>19</v>
      </c>
      <c r="V2379" s="26" t="str">
        <f>VLOOKUP(P2379,'Customer List'!B:C,2,)</f>
        <v>Delhi</v>
      </c>
      <c r="W2379" s="62" t="s">
        <v>606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9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60"/>
      <c r="P2380" s="26" t="s">
        <v>131</v>
      </c>
      <c r="Q2380" s="26"/>
      <c r="R2380" s="26"/>
      <c r="S2380" s="3">
        <v>4</v>
      </c>
      <c r="T2380" s="61"/>
      <c r="U2380" s="26" t="s">
        <v>19</v>
      </c>
      <c r="V2380" s="26" t="str">
        <f>VLOOKUP(P2380,'Customer List'!B:C,2,)</f>
        <v>Delhi</v>
      </c>
      <c r="W2380" s="62" t="s">
        <v>606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9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60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61"/>
      <c r="U2381" s="26" t="s">
        <v>19</v>
      </c>
      <c r="V2381" s="26" t="str">
        <f>VLOOKUP(P2381,'Customer List'!B:C,2,)</f>
        <v>Banglore</v>
      </c>
      <c r="W2381" s="62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9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60"/>
      <c r="P2382" s="26" t="s">
        <v>131</v>
      </c>
      <c r="Q2382" s="26"/>
      <c r="R2382" s="26"/>
      <c r="S2382" s="3">
        <v>4</v>
      </c>
      <c r="T2382" s="61"/>
      <c r="U2382" s="26" t="s">
        <v>19</v>
      </c>
      <c r="V2382" s="26" t="str">
        <f>VLOOKUP(P2382,'Customer List'!B:C,2,)</f>
        <v>Delhi</v>
      </c>
      <c r="W2382" s="62" t="s">
        <v>606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9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60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61"/>
      <c r="U2383" s="26" t="s">
        <v>19</v>
      </c>
      <c r="V2383" s="26" t="str">
        <f>VLOOKUP(P2383,'Customer List'!B:C,2,)</f>
        <v>Banglore</v>
      </c>
      <c r="W2383" s="62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9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60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61"/>
      <c r="U2384" s="26" t="s">
        <v>19</v>
      </c>
      <c r="V2384" s="26" t="str">
        <f>VLOOKUP(P2384,'Customer List'!B:C,2,)</f>
        <v>Delhi</v>
      </c>
      <c r="W2384" s="62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9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60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61"/>
      <c r="U2385" s="26" t="s">
        <v>19</v>
      </c>
      <c r="V2385" s="26" t="str">
        <f>VLOOKUP(P2385,'Customer List'!B:C,2,)</f>
        <v>Delhi</v>
      </c>
      <c r="W2385" s="62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9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60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61"/>
      <c r="U2386" s="26" t="s">
        <v>19</v>
      </c>
      <c r="V2386" s="26" t="str">
        <f>VLOOKUP(P2386,'Customer List'!B:C,2,)</f>
        <v>Banglore</v>
      </c>
      <c r="W2386" s="62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9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60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61"/>
      <c r="U2387" s="26" t="s">
        <v>19</v>
      </c>
      <c r="V2387" s="26" t="str">
        <f>VLOOKUP(P2387,'Customer List'!B:C,2,)</f>
        <v>Banglore</v>
      </c>
      <c r="W2387" s="62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9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60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61"/>
      <c r="U2388" s="26" t="s">
        <v>19</v>
      </c>
      <c r="V2388" s="26" t="str">
        <f>VLOOKUP(P2388,'Customer List'!B:C,2,)</f>
        <v>Delhi</v>
      </c>
      <c r="W2388" s="62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9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60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61"/>
      <c r="U2389" s="26" t="s">
        <v>19</v>
      </c>
      <c r="V2389" s="26" t="str">
        <f>VLOOKUP(P2389,'Customer List'!B:C,2,)</f>
        <v>Delhi</v>
      </c>
      <c r="W2389" s="62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9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60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61"/>
      <c r="U2390" s="26" t="s">
        <v>19</v>
      </c>
      <c r="V2390" s="26" t="str">
        <f>VLOOKUP(P2390,'Customer List'!B:C,2,)</f>
        <v>Banglore</v>
      </c>
      <c r="W2390" s="62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9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60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61"/>
      <c r="U2391" s="26" t="s">
        <v>19</v>
      </c>
      <c r="V2391" s="26" t="str">
        <f>VLOOKUP(P2391,'Customer List'!B:C,2,)</f>
        <v>Delhi</v>
      </c>
      <c r="W2391" s="62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9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60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61"/>
      <c r="U2392" s="26" t="s">
        <v>19</v>
      </c>
      <c r="V2392" s="26" t="str">
        <f>VLOOKUP(P2392,'Customer List'!B:C,2,)</f>
        <v>Banglore</v>
      </c>
      <c r="W2392" s="62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9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3565</v>
      </c>
      <c r="N2393" s="47">
        <v>45915</v>
      </c>
      <c r="O2393" s="60">
        <v>14850.55</v>
      </c>
      <c r="P2393" s="26" t="s">
        <v>195</v>
      </c>
      <c r="Q2393" s="26">
        <v>58155693046</v>
      </c>
      <c r="R2393" s="26"/>
      <c r="S2393" s="3">
        <v>4</v>
      </c>
      <c r="T2393" s="61"/>
      <c r="U2393" s="26" t="s">
        <v>19</v>
      </c>
      <c r="V2393" s="26" t="str">
        <f>VLOOKUP(P2393,'Customer List'!B:C,2,)</f>
        <v>Kanpur</v>
      </c>
      <c r="W2393" s="62"/>
      <c r="X2393" s="47"/>
      <c r="Y2393" s="26" t="str">
        <f t="shared" si="292"/>
        <v/>
      </c>
      <c r="Z2393" s="26" t="str">
        <f t="shared" si="293"/>
        <v>Monday</v>
      </c>
      <c r="AA2393" s="26" t="str">
        <f t="shared" si="294"/>
        <v/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9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60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61"/>
      <c r="U2394" s="26" t="s">
        <v>19</v>
      </c>
      <c r="V2394" s="26" t="str">
        <f>VLOOKUP(P2394,'Customer List'!B:C,2,)</f>
        <v>Banglore</v>
      </c>
      <c r="W2394" s="62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9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60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61"/>
      <c r="U2395" s="26" t="s">
        <v>19</v>
      </c>
      <c r="V2395" s="26" t="str">
        <f>VLOOKUP(P2395,'Customer List'!B:C,2,)</f>
        <v>Banglore</v>
      </c>
      <c r="W2395" s="62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9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60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61"/>
      <c r="U2396" s="26" t="s">
        <v>19</v>
      </c>
      <c r="V2396" s="26" t="str">
        <f>VLOOKUP(P2396,'Customer List'!B:C,2,)</f>
        <v>Delhi</v>
      </c>
      <c r="W2396" s="62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9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60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61"/>
      <c r="U2397" s="26" t="s">
        <v>19</v>
      </c>
      <c r="V2397" s="26" t="str">
        <f>VLOOKUP(P2397,'Customer List'!B:C,2,)</f>
        <v>Banglore</v>
      </c>
      <c r="W2397" s="62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9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3565</v>
      </c>
      <c r="N2398" s="47">
        <v>45915</v>
      </c>
      <c r="O2398" s="60">
        <v>2907.8</v>
      </c>
      <c r="P2398" s="26" t="s">
        <v>195</v>
      </c>
      <c r="Q2398" s="26">
        <v>58155693046</v>
      </c>
      <c r="R2398" s="26"/>
      <c r="S2398" s="3">
        <v>4</v>
      </c>
      <c r="T2398" s="61"/>
      <c r="U2398" s="26" t="s">
        <v>19</v>
      </c>
      <c r="V2398" s="26" t="str">
        <f>VLOOKUP(P2398,'Customer List'!B:C,2,)</f>
        <v>Kanpur</v>
      </c>
      <c r="W2398" s="62"/>
      <c r="X2398" s="47"/>
      <c r="Y2398" s="26" t="str">
        <f t="shared" si="292"/>
        <v/>
      </c>
      <c r="Z2398" s="26" t="str">
        <f t="shared" si="293"/>
        <v>Monday</v>
      </c>
      <c r="AA2398" s="26" t="str">
        <f t="shared" si="294"/>
        <v/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9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3565</v>
      </c>
      <c r="N2399" s="47">
        <v>45915</v>
      </c>
      <c r="O2399" s="60">
        <v>3427.05</v>
      </c>
      <c r="P2399" s="26" t="s">
        <v>195</v>
      </c>
      <c r="Q2399" s="26">
        <v>58155693046</v>
      </c>
      <c r="R2399" s="26"/>
      <c r="S2399" s="3">
        <v>4</v>
      </c>
      <c r="T2399" s="61"/>
      <c r="U2399" s="26" t="s">
        <v>19</v>
      </c>
      <c r="V2399" s="26" t="str">
        <f>VLOOKUP(P2399,'Customer List'!B:C,2,)</f>
        <v>Kanpur</v>
      </c>
      <c r="W2399" s="62"/>
      <c r="X2399" s="47"/>
      <c r="Y2399" s="26" t="str">
        <f t="shared" si="292"/>
        <v/>
      </c>
      <c r="Z2399" s="26" t="str">
        <f t="shared" si="293"/>
        <v>Monday</v>
      </c>
      <c r="AA2399" s="26" t="str">
        <f t="shared" si="294"/>
        <v/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9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60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61"/>
      <c r="U2400" s="26" t="s">
        <v>19</v>
      </c>
      <c r="V2400" s="26" t="str">
        <f>VLOOKUP(P2400,'Customer List'!B:C,2,)</f>
        <v>Banglore</v>
      </c>
      <c r="W2400" s="62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9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60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61"/>
      <c r="U2401" s="26" t="s">
        <v>19</v>
      </c>
      <c r="V2401" s="26" t="str">
        <f>VLOOKUP(P2401,'Customer List'!B:C,2,)</f>
        <v>Banglore</v>
      </c>
      <c r="W2401" s="62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9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60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61"/>
      <c r="U2402" s="26" t="s">
        <v>19</v>
      </c>
      <c r="V2402" s="26" t="str">
        <f>VLOOKUP(P2402,'Customer List'!B:C,2,)</f>
        <v>Banglore</v>
      </c>
      <c r="W2402" s="62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9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60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61"/>
      <c r="U2403" s="26" t="s">
        <v>19</v>
      </c>
      <c r="V2403" s="26" t="str">
        <f>VLOOKUP(P2403,'Customer List'!B:C,2,)</f>
        <v>Delhi</v>
      </c>
      <c r="W2403" s="62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9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60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61"/>
      <c r="U2404" s="26" t="s">
        <v>19</v>
      </c>
      <c r="V2404" s="26" t="str">
        <f>VLOOKUP(P2404,'Customer List'!B:C,2,)</f>
        <v>Delhi</v>
      </c>
      <c r="W2404" s="62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9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3565</v>
      </c>
      <c r="N2405" s="47">
        <v>45915</v>
      </c>
      <c r="O2405" s="60">
        <v>18277.599999999999</v>
      </c>
      <c r="P2405" s="26" t="s">
        <v>195</v>
      </c>
      <c r="Q2405" s="26">
        <v>58155693046</v>
      </c>
      <c r="R2405" s="26"/>
      <c r="S2405" s="3">
        <v>4</v>
      </c>
      <c r="T2405" s="61"/>
      <c r="U2405" s="26" t="s">
        <v>19</v>
      </c>
      <c r="V2405" s="26" t="str">
        <f>VLOOKUP(P2405,'Customer List'!B:C,2,)</f>
        <v>Kanpur</v>
      </c>
      <c r="W2405" s="62"/>
      <c r="X2405" s="47"/>
      <c r="Y2405" s="26" t="str">
        <f t="shared" si="292"/>
        <v/>
      </c>
      <c r="Z2405" s="26" t="str">
        <f t="shared" si="293"/>
        <v>Monday</v>
      </c>
      <c r="AA2405" s="26" t="str">
        <f t="shared" si="294"/>
        <v/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9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60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61"/>
      <c r="U2406" s="26" t="s">
        <v>19</v>
      </c>
      <c r="V2406" s="26" t="str">
        <f>VLOOKUP(P2406,'Customer List'!B:C,2,)</f>
        <v>Banglore</v>
      </c>
      <c r="W2406" s="62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9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3417</v>
      </c>
      <c r="N2407" s="47">
        <v>45908</v>
      </c>
      <c r="O2407" s="60">
        <v>31573.5</v>
      </c>
      <c r="P2407" s="26" t="s">
        <v>899</v>
      </c>
      <c r="Q2407" s="26" t="s">
        <v>3408</v>
      </c>
      <c r="R2407" s="26" t="s">
        <v>41</v>
      </c>
      <c r="S2407" s="3">
        <v>4</v>
      </c>
      <c r="T2407" s="61"/>
      <c r="U2407" s="26" t="s">
        <v>19</v>
      </c>
      <c r="V2407" s="26" t="str">
        <f>VLOOKUP(P2407,'Customer List'!B:C,2,)</f>
        <v>Chandigarh</v>
      </c>
      <c r="W2407" s="62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9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60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61"/>
      <c r="U2408" s="26" t="s">
        <v>19</v>
      </c>
      <c r="V2408" s="26" t="str">
        <f>VLOOKUP(P2408,'Customer List'!B:C,2,)</f>
        <v>Banglore</v>
      </c>
      <c r="W2408" s="62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9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3565</v>
      </c>
      <c r="N2409" s="47">
        <v>45915</v>
      </c>
      <c r="O2409" s="60">
        <v>19004.55</v>
      </c>
      <c r="P2409" s="26" t="s">
        <v>195</v>
      </c>
      <c r="Q2409" s="26">
        <v>58155693046</v>
      </c>
      <c r="R2409" s="26"/>
      <c r="S2409" s="3">
        <v>4</v>
      </c>
      <c r="T2409" s="61"/>
      <c r="U2409" s="26" t="s">
        <v>19</v>
      </c>
      <c r="V2409" s="26" t="str">
        <f>VLOOKUP(P2409,'Customer List'!B:C,2,)</f>
        <v>Kanpur</v>
      </c>
      <c r="W2409" s="62"/>
      <c r="X2409" s="47"/>
      <c r="Y2409" s="26" t="str">
        <f t="shared" si="292"/>
        <v/>
      </c>
      <c r="Z2409" s="26" t="str">
        <f t="shared" si="293"/>
        <v>Monday</v>
      </c>
      <c r="AA2409" s="26" t="str">
        <f t="shared" si="294"/>
        <v/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9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60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61"/>
      <c r="U2410" s="26" t="s">
        <v>19</v>
      </c>
      <c r="V2410" s="26" t="str">
        <f>VLOOKUP(P2410,'Customer List'!B:C,2,)</f>
        <v>Banglore</v>
      </c>
      <c r="W2410" s="62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9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3565</v>
      </c>
      <c r="N2411" s="47">
        <v>45915</v>
      </c>
      <c r="O2411" s="60">
        <v>35101.300000000003</v>
      </c>
      <c r="P2411" s="26" t="s">
        <v>195</v>
      </c>
      <c r="Q2411" s="26">
        <v>58155693046</v>
      </c>
      <c r="R2411" s="26"/>
      <c r="S2411" s="3">
        <v>4</v>
      </c>
      <c r="T2411" s="61"/>
      <c r="U2411" s="26" t="s">
        <v>19</v>
      </c>
      <c r="V2411" s="26" t="str">
        <f>VLOOKUP(P2411,'Customer List'!B:C,2,)</f>
        <v>Kanpur</v>
      </c>
      <c r="W2411" s="62"/>
      <c r="X2411" s="47"/>
      <c r="Y2411" s="26" t="str">
        <f t="shared" si="292"/>
        <v/>
      </c>
      <c r="Z2411" s="26" t="str">
        <f t="shared" si="293"/>
        <v>Monday</v>
      </c>
      <c r="AA2411" s="26" t="str">
        <f t="shared" si="294"/>
        <v/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9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60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61"/>
      <c r="U2412" s="26" t="s">
        <v>19</v>
      </c>
      <c r="V2412" s="26" t="str">
        <f>VLOOKUP(P2412,'Customer List'!B:C,2,)</f>
        <v>Banglore</v>
      </c>
      <c r="W2412" s="62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9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3565</v>
      </c>
      <c r="N2413" s="47">
        <v>45915</v>
      </c>
      <c r="O2413" s="60">
        <v>19523.8</v>
      </c>
      <c r="P2413" s="26" t="s">
        <v>195</v>
      </c>
      <c r="Q2413" s="26">
        <v>58155693046</v>
      </c>
      <c r="R2413" s="26"/>
      <c r="S2413" s="3">
        <v>4</v>
      </c>
      <c r="T2413" s="61"/>
      <c r="U2413" s="26" t="s">
        <v>19</v>
      </c>
      <c r="V2413" s="26" t="str">
        <f>VLOOKUP(P2413,'Customer List'!B:C,2,)</f>
        <v>Kanpur</v>
      </c>
      <c r="W2413" s="62"/>
      <c r="X2413" s="47"/>
      <c r="Y2413" s="26" t="str">
        <f t="shared" si="292"/>
        <v/>
      </c>
      <c r="Z2413" s="26" t="str">
        <f t="shared" si="293"/>
        <v>Monday</v>
      </c>
      <c r="AA2413" s="26" t="str">
        <f t="shared" si="294"/>
        <v/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9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60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61"/>
      <c r="U2414" s="26" t="s">
        <v>19</v>
      </c>
      <c r="V2414" s="26" t="str">
        <f>VLOOKUP(P2414,'Customer List'!B:C,2,)</f>
        <v>Banglore</v>
      </c>
      <c r="W2414" s="62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9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60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61"/>
      <c r="U2415" s="26" t="s">
        <v>19</v>
      </c>
      <c r="V2415" s="26" t="str">
        <f>VLOOKUP(P2415,'Customer List'!B:C,2,)</f>
        <v>Banglore</v>
      </c>
      <c r="W2415" s="62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9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60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61"/>
      <c r="U2416" s="26" t="s">
        <v>19</v>
      </c>
      <c r="V2416" s="26" t="str">
        <f>VLOOKUP(P2416,'Customer List'!B:C,2,)</f>
        <v>Banglore</v>
      </c>
      <c r="W2416" s="62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9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60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61"/>
      <c r="U2417" s="26" t="s">
        <v>19</v>
      </c>
      <c r="V2417" s="26" t="str">
        <f>VLOOKUP(P2417,'Customer List'!B:C,2,)</f>
        <v>Banglore</v>
      </c>
      <c r="W2417" s="62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9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60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61"/>
      <c r="U2418" s="26" t="s">
        <v>19</v>
      </c>
      <c r="V2418" s="26" t="str">
        <f>VLOOKUP(P2418,'Customer List'!B:C,2,)</f>
        <v>Banglore</v>
      </c>
      <c r="W2418" s="62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9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60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61"/>
      <c r="U2419" s="26" t="s">
        <v>19</v>
      </c>
      <c r="V2419" s="26" t="str">
        <f>VLOOKUP(P2419,'Customer List'!B:C,2,)</f>
        <v>Banglore</v>
      </c>
      <c r="W2419" s="62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9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60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61"/>
      <c r="U2420" s="26" t="s">
        <v>19</v>
      </c>
      <c r="V2420" s="26" t="str">
        <f>VLOOKUP(P2420,'Customer List'!B:C,2,)</f>
        <v>Banglore</v>
      </c>
      <c r="W2420" s="62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9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60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61"/>
      <c r="U2421" s="26" t="s">
        <v>19</v>
      </c>
      <c r="V2421" s="26" t="str">
        <f>VLOOKUP(P2421,'Customer List'!B:C,2,)</f>
        <v>Banglore</v>
      </c>
      <c r="W2421" s="62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9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60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61"/>
      <c r="U2422" s="26" t="s">
        <v>19</v>
      </c>
      <c r="V2422" s="26" t="str">
        <f>VLOOKUP(P2422,'Customer List'!B:C,2,)</f>
        <v>Banglore</v>
      </c>
      <c r="W2422" s="62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9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60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61"/>
      <c r="U2423" s="26" t="s">
        <v>19</v>
      </c>
      <c r="V2423" s="26" t="str">
        <f>VLOOKUP(P2423,'Customer List'!B:C,2,)</f>
        <v>Banglore</v>
      </c>
      <c r="W2423" s="62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9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60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61"/>
      <c r="U2424" s="26" t="s">
        <v>19</v>
      </c>
      <c r="V2424" s="26" t="str">
        <f>VLOOKUP(P2424,'Customer List'!B:C,2,)</f>
        <v>Banglore</v>
      </c>
      <c r="W2424" s="62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9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60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61"/>
      <c r="U2425" s="26" t="s">
        <v>19</v>
      </c>
      <c r="V2425" s="26" t="str">
        <f>VLOOKUP(P2425,'Customer List'!B:C,2,)</f>
        <v>Banglore</v>
      </c>
      <c r="W2425" s="62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9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60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61"/>
      <c r="U2426" s="26" t="s">
        <v>19</v>
      </c>
      <c r="V2426" s="26" t="str">
        <f>VLOOKUP(P2426,'Customer List'!B:C,2,)</f>
        <v>Banglore</v>
      </c>
      <c r="W2426" s="62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9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60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61"/>
      <c r="U2427" s="26" t="s">
        <v>19</v>
      </c>
      <c r="V2427" s="26" t="str">
        <f>VLOOKUP(P2427,'Customer List'!B:C,2,)</f>
        <v>Banglore</v>
      </c>
      <c r="W2427" s="62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9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60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61"/>
      <c r="U2428" s="26" t="s">
        <v>19</v>
      </c>
      <c r="V2428" s="26" t="str">
        <f>VLOOKUP(P2428,'Customer List'!B:C,2,)</f>
        <v>Banglore</v>
      </c>
      <c r="W2428" s="62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9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60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61"/>
      <c r="U2429" s="26" t="s">
        <v>19</v>
      </c>
      <c r="V2429" s="26" t="str">
        <f>VLOOKUP(P2429,'Customer List'!B:C,2,)</f>
        <v>Banglore</v>
      </c>
      <c r="W2429" s="62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9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60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61"/>
      <c r="U2430" s="26" t="s">
        <v>19</v>
      </c>
      <c r="V2430" s="26" t="str">
        <f>VLOOKUP(P2430,'Customer List'!B:C,2,)</f>
        <v>BANGALORE</v>
      </c>
      <c r="W2430" s="62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9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60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61"/>
      <c r="U2431" s="26" t="s">
        <v>19</v>
      </c>
      <c r="V2431" s="26" t="str">
        <f>VLOOKUP(P2431,'Customer List'!B:C,2,)</f>
        <v>BANGALORE</v>
      </c>
      <c r="W2431" s="62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9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60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61"/>
      <c r="U2432" s="26" t="s">
        <v>19</v>
      </c>
      <c r="V2432" s="26" t="str">
        <f>VLOOKUP(P2432,'Customer List'!B:C,2,)</f>
        <v>BANGALORE</v>
      </c>
      <c r="W2432" s="62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9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3565</v>
      </c>
      <c r="N2433" s="47">
        <v>45915</v>
      </c>
      <c r="O2433" s="60">
        <v>10592.7</v>
      </c>
      <c r="P2433" s="26" t="s">
        <v>195</v>
      </c>
      <c r="Q2433" s="26">
        <v>58155693046</v>
      </c>
      <c r="R2433" s="26"/>
      <c r="S2433" s="3">
        <v>4</v>
      </c>
      <c r="T2433" s="61"/>
      <c r="U2433" s="26" t="s">
        <v>19</v>
      </c>
      <c r="V2433" s="26" t="str">
        <f>VLOOKUP(P2433,'Customer List'!B:C,2,)</f>
        <v>Kanpur</v>
      </c>
      <c r="W2433" s="62"/>
      <c r="X2433" s="47"/>
      <c r="Y2433" s="26" t="str">
        <f t="shared" si="292"/>
        <v/>
      </c>
      <c r="Z2433" s="26" t="str">
        <f t="shared" si="293"/>
        <v>Monday</v>
      </c>
      <c r="AA2433" s="26" t="str">
        <f t="shared" si="294"/>
        <v/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9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60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61"/>
      <c r="U2434" s="26" t="s">
        <v>19</v>
      </c>
      <c r="V2434" s="26" t="str">
        <f>VLOOKUP(P2434,'Customer List'!B:C,2,)</f>
        <v>Pune</v>
      </c>
      <c r="W2434" s="62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9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3565</v>
      </c>
      <c r="N2435" s="47">
        <v>45915</v>
      </c>
      <c r="O2435" s="60">
        <v>21289.25</v>
      </c>
      <c r="P2435" s="26" t="s">
        <v>195</v>
      </c>
      <c r="Q2435" s="26">
        <v>58155693046</v>
      </c>
      <c r="R2435" s="26"/>
      <c r="S2435" s="3">
        <v>4</v>
      </c>
      <c r="T2435" s="61"/>
      <c r="U2435" s="26" t="s">
        <v>19</v>
      </c>
      <c r="V2435" s="26" t="str">
        <f>VLOOKUP(P2435,'Customer List'!B:C,2,)</f>
        <v>Kanpur</v>
      </c>
      <c r="W2435" s="62"/>
      <c r="X2435" s="47"/>
      <c r="Y2435" s="26" t="str">
        <f t="shared" si="299"/>
        <v/>
      </c>
      <c r="Z2435" s="26" t="str">
        <f t="shared" si="300"/>
        <v>Monday</v>
      </c>
      <c r="AA2435" s="26" t="str">
        <f t="shared" si="301"/>
        <v/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9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3426</v>
      </c>
      <c r="N2436" s="47">
        <v>45908</v>
      </c>
      <c r="O2436" s="60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61"/>
      <c r="U2436" s="26" t="s">
        <v>19</v>
      </c>
      <c r="V2436" s="26" t="str">
        <f>VLOOKUP(P2436,'Customer List'!B:C,2,)</f>
        <v>Delhi</v>
      </c>
      <c r="W2436" s="62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9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3565</v>
      </c>
      <c r="N2437" s="47">
        <v>45915</v>
      </c>
      <c r="O2437" s="60">
        <v>15265.95</v>
      </c>
      <c r="P2437" s="26" t="s">
        <v>195</v>
      </c>
      <c r="Q2437" s="26">
        <v>58155693046</v>
      </c>
      <c r="R2437" s="26"/>
      <c r="S2437" s="3">
        <v>4</v>
      </c>
      <c r="T2437" s="61"/>
      <c r="U2437" s="26" t="s">
        <v>19</v>
      </c>
      <c r="V2437" s="26" t="str">
        <f>VLOOKUP(P2437,'Customer List'!B:C,2,)</f>
        <v>Kanpur</v>
      </c>
      <c r="W2437" s="62"/>
      <c r="X2437" s="47"/>
      <c r="Y2437" s="26" t="str">
        <f t="shared" si="299"/>
        <v/>
      </c>
      <c r="Z2437" s="26" t="str">
        <f t="shared" si="300"/>
        <v>Monday</v>
      </c>
      <c r="AA2437" s="26" t="str">
        <f t="shared" si="301"/>
        <v/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9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60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61"/>
      <c r="U2438" s="26" t="s">
        <v>19</v>
      </c>
      <c r="V2438" s="26" t="str">
        <f>VLOOKUP(P2438,'Customer List'!B:C,2,)</f>
        <v>Banglore</v>
      </c>
      <c r="W2438" s="62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9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3565</v>
      </c>
      <c r="N2439" s="47">
        <v>45915</v>
      </c>
      <c r="O2439" s="60">
        <v>15992.9</v>
      </c>
      <c r="P2439" s="26" t="s">
        <v>195</v>
      </c>
      <c r="Q2439" s="26">
        <v>58155693046</v>
      </c>
      <c r="R2439" s="26"/>
      <c r="S2439" s="3">
        <v>4</v>
      </c>
      <c r="T2439" s="61"/>
      <c r="U2439" s="26" t="s">
        <v>19</v>
      </c>
      <c r="V2439" s="26" t="str">
        <f>VLOOKUP(P2439,'Customer List'!B:C,2,)</f>
        <v>Kanpur</v>
      </c>
      <c r="W2439" s="62"/>
      <c r="X2439" s="47"/>
      <c r="Y2439" s="26" t="str">
        <f t="shared" si="299"/>
        <v/>
      </c>
      <c r="Z2439" s="26" t="str">
        <f t="shared" si="300"/>
        <v>Monday</v>
      </c>
      <c r="AA2439" s="26" t="str">
        <f t="shared" si="301"/>
        <v/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9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3434</v>
      </c>
      <c r="N2440" s="47">
        <v>45909</v>
      </c>
      <c r="O2440" s="60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61"/>
      <c r="U2440" s="26" t="s">
        <v>19</v>
      </c>
      <c r="V2440" s="26" t="str">
        <f>VLOOKUP(P2440,'Customer List'!B:C,2,)</f>
        <v>Delhi</v>
      </c>
      <c r="W2440" s="62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9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3435</v>
      </c>
      <c r="N2441" s="47">
        <v>45909</v>
      </c>
      <c r="O2441" s="60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61"/>
      <c r="U2441" s="26" t="s">
        <v>19</v>
      </c>
      <c r="V2441" s="26" t="str">
        <f>VLOOKUP(P2441,'Customer List'!B:C,2,)</f>
        <v>Faridabad</v>
      </c>
      <c r="W2441" s="62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9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3425</v>
      </c>
      <c r="N2442" s="47">
        <v>45908</v>
      </c>
      <c r="O2442" s="73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61"/>
      <c r="U2442" s="26" t="s">
        <v>19</v>
      </c>
      <c r="V2442" s="26" t="str">
        <f>VLOOKUP(P2442,'Customer List'!B:C,2,)</f>
        <v>Delhi</v>
      </c>
      <c r="W2442" s="62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9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3434</v>
      </c>
      <c r="N2443" s="47">
        <v>45909</v>
      </c>
      <c r="O2443" s="60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61"/>
      <c r="U2443" s="26" t="s">
        <v>19</v>
      </c>
      <c r="V2443" s="26" t="str">
        <f>VLOOKUP(P2443,'Customer List'!B:C,2,)</f>
        <v>Delhi</v>
      </c>
      <c r="W2443" s="62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9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3435</v>
      </c>
      <c r="N2444" s="47">
        <v>45909</v>
      </c>
      <c r="O2444" s="60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61"/>
      <c r="U2444" s="26" t="s">
        <v>19</v>
      </c>
      <c r="V2444" s="26" t="str">
        <f>VLOOKUP(P2444,'Customer List'!B:C,2,)</f>
        <v>Faridabad</v>
      </c>
      <c r="W2444" s="62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9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3425</v>
      </c>
      <c r="N2445" s="47">
        <v>45908</v>
      </c>
      <c r="O2445" s="73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61"/>
      <c r="U2445" s="26" t="s">
        <v>19</v>
      </c>
      <c r="V2445" s="26" t="str">
        <f>VLOOKUP(P2445,'Customer List'!B:C,2,)</f>
        <v>Delhi</v>
      </c>
      <c r="W2445" s="62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9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3434</v>
      </c>
      <c r="N2446" s="47">
        <v>45909</v>
      </c>
      <c r="O2446" s="60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61"/>
      <c r="U2446" s="26" t="s">
        <v>19</v>
      </c>
      <c r="V2446" s="26" t="str">
        <f>VLOOKUP(P2446,'Customer List'!B:C,2,)</f>
        <v>Delhi</v>
      </c>
      <c r="W2446" s="62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9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3435</v>
      </c>
      <c r="N2447" s="47">
        <v>45909</v>
      </c>
      <c r="O2447" s="60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61"/>
      <c r="U2447" s="26" t="s">
        <v>19</v>
      </c>
      <c r="V2447" s="26" t="str">
        <f>VLOOKUP(P2447,'Customer List'!B:C,2,)</f>
        <v>Faridabad</v>
      </c>
      <c r="W2447" s="62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9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3425</v>
      </c>
      <c r="N2448" s="47">
        <v>45908</v>
      </c>
      <c r="O2448" s="73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61"/>
      <c r="U2448" s="26" t="s">
        <v>19</v>
      </c>
      <c r="V2448" s="26" t="str">
        <f>VLOOKUP(P2448,'Customer List'!B:C,2,)</f>
        <v>Delhi</v>
      </c>
      <c r="W2448" s="62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9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3425</v>
      </c>
      <c r="N2449" s="47">
        <v>45908</v>
      </c>
      <c r="O2449" s="73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61"/>
      <c r="U2449" s="26" t="s">
        <v>19</v>
      </c>
      <c r="V2449" s="26" t="str">
        <f>VLOOKUP(P2449,'Customer List'!B:C,2,)</f>
        <v>Delhi</v>
      </c>
      <c r="W2449" s="62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9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3425</v>
      </c>
      <c r="N2450" s="47">
        <v>45908</v>
      </c>
      <c r="O2450" s="73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61"/>
      <c r="U2450" s="26" t="s">
        <v>19</v>
      </c>
      <c r="V2450" s="26" t="str">
        <f>VLOOKUP(P2450,'Customer List'!B:C,2,)</f>
        <v>Delhi</v>
      </c>
      <c r="W2450" s="62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9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3425</v>
      </c>
      <c r="N2451" s="47">
        <v>45908</v>
      </c>
      <c r="O2451" s="73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61"/>
      <c r="U2451" s="26" t="s">
        <v>19</v>
      </c>
      <c r="V2451" s="26" t="str">
        <f>VLOOKUP(P2451,'Customer List'!B:C,2,)</f>
        <v>Delhi</v>
      </c>
      <c r="W2451" s="62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9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3426</v>
      </c>
      <c r="N2452" s="47">
        <v>45908</v>
      </c>
      <c r="O2452" s="60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61"/>
      <c r="U2452" s="26" t="s">
        <v>19</v>
      </c>
      <c r="V2452" s="26" t="str">
        <f>VLOOKUP(P2452,'Customer List'!B:C,2,)</f>
        <v>Delhi</v>
      </c>
      <c r="W2452" s="62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9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3435</v>
      </c>
      <c r="N2453" s="47">
        <v>45909</v>
      </c>
      <c r="O2453" s="60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61"/>
      <c r="U2453" s="26" t="s">
        <v>19</v>
      </c>
      <c r="V2453" s="26" t="str">
        <f>VLOOKUP(P2453,'Customer List'!B:C,2,)</f>
        <v>Faridabad</v>
      </c>
      <c r="W2453" s="62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9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3425</v>
      </c>
      <c r="N2454" s="47">
        <v>45908</v>
      </c>
      <c r="O2454" s="73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61"/>
      <c r="U2454" s="26" t="s">
        <v>19</v>
      </c>
      <c r="V2454" s="26" t="str">
        <f>VLOOKUP(P2454,'Customer List'!B:C,2,)</f>
        <v>Delhi</v>
      </c>
      <c r="W2454" s="62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9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3425</v>
      </c>
      <c r="N2455" s="47">
        <v>45908</v>
      </c>
      <c r="O2455" s="73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61"/>
      <c r="U2455" s="26" t="s">
        <v>19</v>
      </c>
      <c r="V2455" s="26" t="str">
        <f>VLOOKUP(P2455,'Customer List'!B:C,2,)</f>
        <v>Delhi</v>
      </c>
      <c r="W2455" s="62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9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3426</v>
      </c>
      <c r="N2456" s="47">
        <v>45908</v>
      </c>
      <c r="O2456" s="60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61"/>
      <c r="U2456" s="26" t="s">
        <v>19</v>
      </c>
      <c r="V2456" s="26" t="str">
        <f>VLOOKUP(P2456,'Customer List'!B:C,2,)</f>
        <v>Delhi</v>
      </c>
      <c r="W2456" s="62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9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3426</v>
      </c>
      <c r="N2457" s="47">
        <v>45908</v>
      </c>
      <c r="O2457" s="60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61"/>
      <c r="U2457" s="26" t="s">
        <v>19</v>
      </c>
      <c r="V2457" s="26" t="str">
        <f>VLOOKUP(P2457,'Customer List'!B:C,2,)</f>
        <v>Delhi</v>
      </c>
      <c r="W2457" s="62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9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3426</v>
      </c>
      <c r="N2458" s="47">
        <v>45908</v>
      </c>
      <c r="O2458" s="60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61"/>
      <c r="U2458" s="26" t="s">
        <v>19</v>
      </c>
      <c r="V2458" s="26" t="str">
        <f>VLOOKUP(P2458,'Customer List'!B:C,2,)</f>
        <v>Delhi</v>
      </c>
      <c r="W2458" s="62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9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3426</v>
      </c>
      <c r="N2459" s="47">
        <v>45908</v>
      </c>
      <c r="O2459" s="60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61"/>
      <c r="U2459" s="26" t="s">
        <v>19</v>
      </c>
      <c r="V2459" s="26" t="str">
        <f>VLOOKUP(P2459,'Customer List'!B:C,2,)</f>
        <v>Delhi</v>
      </c>
      <c r="W2459" s="62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9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3426</v>
      </c>
      <c r="N2460" s="47">
        <v>45908</v>
      </c>
      <c r="O2460" s="60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61"/>
      <c r="U2460" s="26" t="s">
        <v>19</v>
      </c>
      <c r="V2460" s="26" t="str">
        <f>VLOOKUP(P2460,'Customer List'!B:C,2,)</f>
        <v>Delhi</v>
      </c>
      <c r="W2460" s="62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9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3433</v>
      </c>
      <c r="N2461" s="47">
        <v>45909</v>
      </c>
      <c r="O2461" s="60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61"/>
      <c r="U2461" s="26" t="s">
        <v>19</v>
      </c>
      <c r="V2461" s="26" t="str">
        <f>VLOOKUP(P2461,'Customer List'!B:C,2,)</f>
        <v>Delhi</v>
      </c>
      <c r="W2461" s="62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9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3426</v>
      </c>
      <c r="N2462" s="47">
        <v>45908</v>
      </c>
      <c r="O2462" s="60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61"/>
      <c r="U2462" s="26" t="s">
        <v>19</v>
      </c>
      <c r="V2462" s="26" t="str">
        <f>VLOOKUP(P2462,'Customer List'!B:C,2,)</f>
        <v>Delhi</v>
      </c>
      <c r="W2462" s="62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9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3426</v>
      </c>
      <c r="N2463" s="47">
        <v>45908</v>
      </c>
      <c r="O2463" s="60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61"/>
      <c r="U2463" s="26" t="s">
        <v>19</v>
      </c>
      <c r="V2463" s="26" t="str">
        <f>VLOOKUP(P2463,'Customer List'!B:C,2,)</f>
        <v>Delhi</v>
      </c>
      <c r="W2463" s="62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9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3425</v>
      </c>
      <c r="N2464" s="47">
        <v>45908</v>
      </c>
      <c r="O2464" s="73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61"/>
      <c r="U2464" s="26" t="s">
        <v>19</v>
      </c>
      <c r="V2464" s="26" t="str">
        <f>VLOOKUP(P2464,'Customer List'!B:C,2,)</f>
        <v>Delhi</v>
      </c>
      <c r="W2464" s="62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9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3435</v>
      </c>
      <c r="N2465" s="47">
        <v>45909</v>
      </c>
      <c r="O2465" s="60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61"/>
      <c r="U2465" s="26" t="s">
        <v>19</v>
      </c>
      <c r="V2465" s="26" t="str">
        <f>VLOOKUP(P2465,'Customer List'!B:C,2,)</f>
        <v>Faridabad</v>
      </c>
      <c r="W2465" s="62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9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3426</v>
      </c>
      <c r="N2466" s="47">
        <v>45908</v>
      </c>
      <c r="O2466" s="60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61"/>
      <c r="U2466" s="26" t="s">
        <v>19</v>
      </c>
      <c r="V2466" s="26" t="str">
        <f>VLOOKUP(P2466,'Customer List'!B:C,2,)</f>
        <v>Delhi</v>
      </c>
      <c r="W2466" s="62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9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3426</v>
      </c>
      <c r="N2467" s="47">
        <v>45908</v>
      </c>
      <c r="O2467" s="60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61"/>
      <c r="U2467" s="26" t="s">
        <v>19</v>
      </c>
      <c r="V2467" s="26" t="str">
        <f>VLOOKUP(P2467,'Customer List'!B:C,2,)</f>
        <v>Delhi</v>
      </c>
      <c r="W2467" s="62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9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3426</v>
      </c>
      <c r="N2468" s="47">
        <v>45908</v>
      </c>
      <c r="O2468" s="60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61"/>
      <c r="U2468" s="26" t="s">
        <v>19</v>
      </c>
      <c r="V2468" s="26" t="str">
        <f>VLOOKUP(P2468,'Customer List'!B:C,2,)</f>
        <v>Delhi</v>
      </c>
      <c r="W2468" s="62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9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3425</v>
      </c>
      <c r="N2469" s="47">
        <v>45908</v>
      </c>
      <c r="O2469" s="73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61"/>
      <c r="U2469" s="26" t="s">
        <v>19</v>
      </c>
      <c r="V2469" s="26" t="str">
        <f>VLOOKUP(P2469,'Customer List'!B:C,2,)</f>
        <v>Delhi</v>
      </c>
      <c r="W2469" s="62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9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3433</v>
      </c>
      <c r="N2470" s="47">
        <v>45909</v>
      </c>
      <c r="O2470" s="60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61"/>
      <c r="U2470" s="26" t="s">
        <v>19</v>
      </c>
      <c r="V2470" s="26" t="str">
        <f>VLOOKUP(P2470,'Customer List'!B:C,2,)</f>
        <v>Delhi</v>
      </c>
      <c r="W2470" s="62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9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3425</v>
      </c>
      <c r="N2471" s="47">
        <v>45908</v>
      </c>
      <c r="O2471" s="73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61"/>
      <c r="U2471" s="26" t="s">
        <v>19</v>
      </c>
      <c r="V2471" s="26" t="str">
        <f>VLOOKUP(P2471,'Customer List'!B:C,2,)</f>
        <v>Delhi</v>
      </c>
      <c r="W2471" s="62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9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3435</v>
      </c>
      <c r="N2472" s="47">
        <v>45909</v>
      </c>
      <c r="O2472" s="60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61"/>
      <c r="U2472" s="26" t="s">
        <v>19</v>
      </c>
      <c r="V2472" s="26" t="str">
        <f>VLOOKUP(P2472,'Customer List'!B:C,2,)</f>
        <v>Faridabad</v>
      </c>
      <c r="W2472" s="62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9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3426</v>
      </c>
      <c r="N2473" s="47">
        <v>45908</v>
      </c>
      <c r="O2473" s="60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61"/>
      <c r="U2473" s="26" t="s">
        <v>19</v>
      </c>
      <c r="V2473" s="26" t="str">
        <f>VLOOKUP(P2473,'Customer List'!B:C,2,)</f>
        <v>Delhi</v>
      </c>
      <c r="W2473" s="62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9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3433</v>
      </c>
      <c r="N2474" s="47">
        <v>45909</v>
      </c>
      <c r="O2474" s="60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61"/>
      <c r="U2474" s="26" t="s">
        <v>19</v>
      </c>
      <c r="V2474" s="26" t="str">
        <f>VLOOKUP(P2474,'Customer List'!B:C,2,)</f>
        <v>Delhi</v>
      </c>
      <c r="W2474" s="62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9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3425</v>
      </c>
      <c r="N2475" s="47">
        <v>45908</v>
      </c>
      <c r="O2475" s="73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61"/>
      <c r="U2475" s="26" t="s">
        <v>19</v>
      </c>
      <c r="V2475" s="26" t="str">
        <f>VLOOKUP(P2475,'Customer List'!B:C,2,)</f>
        <v>Delhi</v>
      </c>
      <c r="W2475" s="62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9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3426</v>
      </c>
      <c r="N2476" s="47">
        <v>45908</v>
      </c>
      <c r="O2476" s="60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61"/>
      <c r="U2476" s="26" t="s">
        <v>19</v>
      </c>
      <c r="V2476" s="26" t="str">
        <f>VLOOKUP(P2476,'Customer List'!B:C,2,)</f>
        <v>Delhi</v>
      </c>
      <c r="W2476" s="62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9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3425</v>
      </c>
      <c r="N2477" s="47">
        <v>45908</v>
      </c>
      <c r="O2477" s="73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61"/>
      <c r="U2477" s="26" t="s">
        <v>19</v>
      </c>
      <c r="V2477" s="26" t="str">
        <f>VLOOKUP(P2477,'Customer List'!B:C,2,)</f>
        <v>Delhi</v>
      </c>
      <c r="W2477" s="62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9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3426</v>
      </c>
      <c r="N2478" s="47">
        <v>45908</v>
      </c>
      <c r="O2478" s="60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61"/>
      <c r="U2478" s="26" t="s">
        <v>19</v>
      </c>
      <c r="V2478" s="26" t="str">
        <f>VLOOKUP(P2478,'Customer List'!B:C,2,)</f>
        <v>Delhi</v>
      </c>
      <c r="W2478" s="62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9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3426</v>
      </c>
      <c r="N2479" s="47">
        <v>45908</v>
      </c>
      <c r="O2479" s="60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61"/>
      <c r="U2479" s="26" t="s">
        <v>19</v>
      </c>
      <c r="V2479" s="26" t="str">
        <f>VLOOKUP(P2479,'Customer List'!B:C,2,)</f>
        <v>Delhi</v>
      </c>
      <c r="W2479" s="62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9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3562</v>
      </c>
      <c r="N2480" s="47">
        <v>45915</v>
      </c>
      <c r="O2480" s="60">
        <v>16391.25</v>
      </c>
      <c r="P2480" s="26" t="s">
        <v>27</v>
      </c>
      <c r="Q2480" s="26" t="s">
        <v>3574</v>
      </c>
      <c r="R2480" s="26"/>
      <c r="S2480" s="3">
        <v>4</v>
      </c>
      <c r="T2480" s="61"/>
      <c r="U2480" s="26" t="s">
        <v>19</v>
      </c>
      <c r="V2480" s="26" t="str">
        <f>VLOOKUP(P2480,'Customer List'!B:C,2,)</f>
        <v>Chandigarh</v>
      </c>
      <c r="W2480" s="62"/>
      <c r="X2480" s="47"/>
      <c r="Y2480" s="26" t="str">
        <f t="shared" si="299"/>
        <v/>
      </c>
      <c r="Z2480" s="26" t="str">
        <f t="shared" si="300"/>
        <v>Monday</v>
      </c>
      <c r="AA2480" s="26" t="str">
        <f t="shared" si="301"/>
        <v/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9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3425</v>
      </c>
      <c r="N2481" s="47">
        <v>45908</v>
      </c>
      <c r="O2481" s="73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61"/>
      <c r="U2481" s="26" t="s">
        <v>19</v>
      </c>
      <c r="V2481" s="26" t="str">
        <f>VLOOKUP(P2481,'Customer List'!B:C,2,)</f>
        <v>Delhi</v>
      </c>
      <c r="W2481" s="62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9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3425</v>
      </c>
      <c r="N2482" s="47">
        <v>45908</v>
      </c>
      <c r="O2482" s="73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61"/>
      <c r="U2482" s="26" t="s">
        <v>19</v>
      </c>
      <c r="V2482" s="26" t="str">
        <f>VLOOKUP(P2482,'Customer List'!B:C,2,)</f>
        <v>Delhi</v>
      </c>
      <c r="W2482" s="62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9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3431</v>
      </c>
      <c r="N2483" s="47">
        <v>45908</v>
      </c>
      <c r="O2483" s="60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61" t="s">
        <v>3427</v>
      </c>
      <c r="U2483" s="26" t="s">
        <v>19</v>
      </c>
      <c r="V2483" s="26" t="str">
        <f>VLOOKUP(P2483,'Customer List'!B:C,2,)</f>
        <v>Delhi</v>
      </c>
      <c r="W2483" s="62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9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3435</v>
      </c>
      <c r="N2484" s="47">
        <v>45909</v>
      </c>
      <c r="O2484" s="60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61"/>
      <c r="U2484" s="26" t="s">
        <v>19</v>
      </c>
      <c r="V2484" s="26" t="str">
        <f>VLOOKUP(P2484,'Customer List'!B:C,2,)</f>
        <v>Faridabad</v>
      </c>
      <c r="W2484" s="62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9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3425</v>
      </c>
      <c r="N2485" s="47">
        <v>45908</v>
      </c>
      <c r="O2485" s="73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61"/>
      <c r="U2485" s="26" t="s">
        <v>19</v>
      </c>
      <c r="V2485" s="26" t="str">
        <f>VLOOKUP(P2485,'Customer List'!B:C,2,)</f>
        <v>Delhi</v>
      </c>
      <c r="W2485" s="62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9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3416</v>
      </c>
      <c r="N2486" s="47">
        <v>45908</v>
      </c>
      <c r="O2486" s="60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61"/>
      <c r="U2486" s="26" t="s">
        <v>19</v>
      </c>
      <c r="V2486" s="26" t="str">
        <f>VLOOKUP(P2486,'Customer List'!B:C,2,)</f>
        <v>Guwahati</v>
      </c>
      <c r="W2486" s="62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9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60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61"/>
      <c r="U2487" s="26" t="s">
        <v>19</v>
      </c>
      <c r="V2487" s="26" t="str">
        <f>VLOOKUP(P2487,'Customer List'!B:C,2,)</f>
        <v>Mumbai</v>
      </c>
      <c r="W2487" s="62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9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60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61"/>
      <c r="U2488" s="26" t="s">
        <v>19</v>
      </c>
      <c r="V2488" s="26" t="str">
        <f>VLOOKUP(P2488,'Customer List'!B:C,2,)</f>
        <v>Hyderabad</v>
      </c>
      <c r="W2488" s="62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9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60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61"/>
      <c r="U2489" s="26" t="s">
        <v>19</v>
      </c>
      <c r="V2489" s="26" t="str">
        <f>VLOOKUP(P2489,'Customer List'!B:C,2,)</f>
        <v>Hyderabad</v>
      </c>
      <c r="W2489" s="62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9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60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61"/>
      <c r="U2490" s="26" t="s">
        <v>19</v>
      </c>
      <c r="V2490" s="26" t="str">
        <f>VLOOKUP(P2490,'Customer List'!B:C,2,)</f>
        <v>Banglore</v>
      </c>
      <c r="W2490" s="62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9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60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61"/>
      <c r="U2491" s="26" t="s">
        <v>19</v>
      </c>
      <c r="V2491" s="26" t="str">
        <f>VLOOKUP(P2491,'Customer List'!B:C,2,)</f>
        <v>Mumbai</v>
      </c>
      <c r="W2491" s="62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9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60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61"/>
      <c r="U2492" s="26" t="s">
        <v>19</v>
      </c>
      <c r="V2492" s="26" t="str">
        <f>VLOOKUP(P2492,'Customer List'!B:C,2,)</f>
        <v>Banglore</v>
      </c>
      <c r="W2492" s="62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9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60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61"/>
      <c r="U2493" s="26" t="s">
        <v>19</v>
      </c>
      <c r="V2493" s="26" t="str">
        <f>VLOOKUP(P2493,'Customer List'!B:C,2,)</f>
        <v>Banglore</v>
      </c>
      <c r="W2493" s="62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9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60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61"/>
      <c r="U2494" s="26" t="s">
        <v>19</v>
      </c>
      <c r="V2494" s="26" t="str">
        <f>VLOOKUP(P2494,'Customer List'!B:C,2,)</f>
        <v>Banglore</v>
      </c>
      <c r="W2494" s="62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9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60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61"/>
      <c r="U2495" s="26" t="s">
        <v>19</v>
      </c>
      <c r="V2495" s="26" t="str">
        <f>VLOOKUP(P2495,'Customer List'!B:C,2,)</f>
        <v>Hyderabad</v>
      </c>
      <c r="W2495" s="62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9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60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61"/>
      <c r="U2496" s="26" t="s">
        <v>19</v>
      </c>
      <c r="V2496" s="26" t="str">
        <f>VLOOKUP(P2496,'Customer List'!B:C,2,)</f>
        <v>Mumbai</v>
      </c>
      <c r="W2496" s="62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9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60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61"/>
      <c r="U2497" s="26" t="s">
        <v>19</v>
      </c>
      <c r="V2497" s="26" t="str">
        <f>VLOOKUP(P2497,'Customer List'!B:C,2,)</f>
        <v>Mumbai</v>
      </c>
      <c r="W2497" s="62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9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60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61"/>
      <c r="U2498" s="26" t="s">
        <v>19</v>
      </c>
      <c r="V2498" s="26" t="str">
        <f>VLOOKUP(P2498,'Customer List'!B:C,2,)</f>
        <v>Banglore</v>
      </c>
      <c r="W2498" s="62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9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3432</v>
      </c>
      <c r="N2499" s="47">
        <v>45909</v>
      </c>
      <c r="O2499" s="60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61"/>
      <c r="U2499" s="26" t="s">
        <v>19</v>
      </c>
      <c r="V2499" s="26" t="str">
        <f>VLOOKUP(P2499,'Customer List'!B:C,2,)</f>
        <v>Delhi</v>
      </c>
      <c r="W2499" s="62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9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60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61"/>
      <c r="U2500" s="26" t="s">
        <v>19</v>
      </c>
      <c r="V2500" s="26" t="str">
        <f>VLOOKUP(P2500,'Customer List'!B:C,2,)</f>
        <v>Hyderabad</v>
      </c>
      <c r="W2500" s="62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9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60"/>
      <c r="P2501" s="26" t="s">
        <v>147</v>
      </c>
      <c r="Q2501" s="26"/>
      <c r="R2501" s="26"/>
      <c r="S2501" s="3">
        <v>4</v>
      </c>
      <c r="T2501" s="61"/>
      <c r="U2501" s="26" t="s">
        <v>19</v>
      </c>
      <c r="V2501" s="26" t="str">
        <f>VLOOKUP(P2501,'Customer List'!B:C,2,)</f>
        <v>Delhi</v>
      </c>
      <c r="W2501" s="62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9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60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61"/>
      <c r="U2502" s="26" t="s">
        <v>19</v>
      </c>
      <c r="V2502" s="26" t="str">
        <f>VLOOKUP(P2502,'Customer List'!B:C,2,)</f>
        <v>Mumbai</v>
      </c>
      <c r="W2502" s="62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9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60"/>
      <c r="P2503" s="26" t="s">
        <v>2377</v>
      </c>
      <c r="Q2503" s="26"/>
      <c r="R2503" s="26"/>
      <c r="S2503" s="3">
        <v>4</v>
      </c>
      <c r="T2503" s="61" t="s">
        <v>3495</v>
      </c>
      <c r="U2503" s="26" t="s">
        <v>19</v>
      </c>
      <c r="V2503" s="26" t="str">
        <f>VLOOKUP(P2503,'Customer List'!B:C,2,)</f>
        <v>Noida</v>
      </c>
      <c r="W2503" s="62" t="s">
        <v>3496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9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60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61"/>
      <c r="U2504" s="26" t="s">
        <v>19</v>
      </c>
      <c r="V2504" s="26" t="str">
        <f>VLOOKUP(P2504,'Customer List'!B:C,2,)</f>
        <v>Banglore</v>
      </c>
      <c r="W2504" s="62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9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60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61"/>
      <c r="U2505" s="26" t="s">
        <v>19</v>
      </c>
      <c r="V2505" s="26" t="str">
        <f>VLOOKUP(P2505,'Customer List'!B:C,2,)</f>
        <v>Banglore</v>
      </c>
      <c r="W2505" s="62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9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60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61"/>
      <c r="U2506" s="26" t="s">
        <v>19</v>
      </c>
      <c r="V2506" s="26" t="str">
        <f>VLOOKUP(P2506,'Customer List'!B:C,2,)</f>
        <v>Mumbai</v>
      </c>
      <c r="W2506" s="62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9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60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61"/>
      <c r="U2507" s="26" t="s">
        <v>19</v>
      </c>
      <c r="V2507" s="26" t="str">
        <f>VLOOKUP(P2507,'Customer List'!B:C,2,)</f>
        <v>Banglore</v>
      </c>
      <c r="W2507" s="62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9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3420</v>
      </c>
      <c r="N2508" s="47">
        <v>45908</v>
      </c>
      <c r="O2508" s="60">
        <v>38843</v>
      </c>
      <c r="P2508" s="26" t="s">
        <v>225</v>
      </c>
      <c r="Q2508" s="26" t="s">
        <v>3407</v>
      </c>
      <c r="R2508" s="26" t="s">
        <v>41</v>
      </c>
      <c r="S2508" s="3">
        <v>4</v>
      </c>
      <c r="T2508" s="61"/>
      <c r="U2508" s="26" t="s">
        <v>19</v>
      </c>
      <c r="V2508" s="26" t="str">
        <f>VLOOKUP(P2508,'Customer List'!B:C,2,)</f>
        <v>Punjab</v>
      </c>
      <c r="W2508" s="62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9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3412</v>
      </c>
      <c r="N2509" s="47">
        <v>45908</v>
      </c>
      <c r="O2509" s="60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61"/>
      <c r="U2509" s="26" t="s">
        <v>19</v>
      </c>
      <c r="V2509" s="26" t="str">
        <f>VLOOKUP(P2509,'Customer List'!B:C,2,)</f>
        <v>Ahemedabad</v>
      </c>
      <c r="W2509" s="62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9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60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61"/>
      <c r="U2510" s="26" t="s">
        <v>19</v>
      </c>
      <c r="V2510" s="26" t="str">
        <f>VLOOKUP(P2510,'Customer List'!B:C,2,)</f>
        <v>Banglore</v>
      </c>
      <c r="W2510" s="62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9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3416</v>
      </c>
      <c r="N2511" s="47">
        <v>45908</v>
      </c>
      <c r="O2511" s="60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61"/>
      <c r="U2511" s="26" t="s">
        <v>19</v>
      </c>
      <c r="V2511" s="26" t="str">
        <f>VLOOKUP(P2511,'Customer List'!B:C,2,)</f>
        <v>Guwahati</v>
      </c>
      <c r="W2511" s="62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9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60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61"/>
      <c r="U2512" s="26" t="s">
        <v>19</v>
      </c>
      <c r="V2512" s="26" t="str">
        <f>VLOOKUP(P2512,'Customer List'!B:C,2,)</f>
        <v>Pune</v>
      </c>
      <c r="W2512" s="62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9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60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61"/>
      <c r="U2513" s="26" t="s">
        <v>19</v>
      </c>
      <c r="V2513" s="26" t="str">
        <f>VLOOKUP(P2513,'Customer List'!B:C,2,)</f>
        <v>Mumbai</v>
      </c>
      <c r="W2513" s="62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9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3432</v>
      </c>
      <c r="N2514" s="47">
        <v>45909</v>
      </c>
      <c r="O2514" s="60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61"/>
      <c r="U2514" s="26" t="s">
        <v>19</v>
      </c>
      <c r="V2514" s="26" t="str">
        <f>VLOOKUP(P2514,'Customer List'!B:C,2,)</f>
        <v>Delhi</v>
      </c>
      <c r="W2514" s="62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9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60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61"/>
      <c r="U2515" s="26" t="s">
        <v>19</v>
      </c>
      <c r="V2515" s="26" t="str">
        <f>VLOOKUP(P2515,'Customer List'!B:C,2,)</f>
        <v>Delhi</v>
      </c>
      <c r="W2515" s="62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9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60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61"/>
      <c r="U2516" s="26" t="s">
        <v>19</v>
      </c>
      <c r="V2516" s="26" t="str">
        <f>VLOOKUP(P2516,'Customer List'!B:C,2,)</f>
        <v>Mumbai</v>
      </c>
      <c r="W2516" s="62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9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3438</v>
      </c>
      <c r="N2517" s="47">
        <v>45909</v>
      </c>
      <c r="O2517" s="60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61" t="s">
        <v>3372</v>
      </c>
      <c r="U2517" s="26" t="s">
        <v>19</v>
      </c>
      <c r="V2517" s="26" t="str">
        <f>VLOOKUP(P2517,'Customer List'!B:C,2,)</f>
        <v>Delhi</v>
      </c>
      <c r="W2517" s="62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9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3419</v>
      </c>
      <c r="N2518" s="47">
        <v>45908</v>
      </c>
      <c r="O2518" s="60">
        <v>15949.5</v>
      </c>
      <c r="P2518" s="26" t="s">
        <v>3355</v>
      </c>
      <c r="Q2518" s="26" t="s">
        <v>3409</v>
      </c>
      <c r="R2518" s="26" t="s">
        <v>41</v>
      </c>
      <c r="S2518" s="3">
        <v>4</v>
      </c>
      <c r="T2518" s="61"/>
      <c r="U2518" s="26" t="s">
        <v>19</v>
      </c>
      <c r="V2518" s="26" t="str">
        <f>VLOOKUP(P2518,'Customer List'!B:C,2,)</f>
        <v>Chandigarh</v>
      </c>
      <c r="W2518" s="62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9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60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61"/>
      <c r="U2519" s="26" t="s">
        <v>19</v>
      </c>
      <c r="V2519" s="26" t="str">
        <f>VLOOKUP(P2519,'Customer List'!B:C,2,)</f>
        <v>Banglore</v>
      </c>
      <c r="W2519" s="62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9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3426</v>
      </c>
      <c r="N2520" s="47">
        <v>45908</v>
      </c>
      <c r="O2520" s="60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61" t="s">
        <v>3428</v>
      </c>
      <c r="U2520" s="26" t="s">
        <v>19</v>
      </c>
      <c r="V2520" s="26" t="str">
        <f>VLOOKUP(P2520,'Customer List'!B:C,2,)</f>
        <v>Delhi</v>
      </c>
      <c r="W2520" s="62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9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60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61"/>
      <c r="U2521" s="26" t="s">
        <v>19</v>
      </c>
      <c r="V2521" s="26" t="str">
        <f>VLOOKUP(P2521,'Customer List'!B:C,2,)</f>
        <v>Pune</v>
      </c>
      <c r="W2521" s="62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9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3436</v>
      </c>
      <c r="N2522" s="47">
        <v>45909</v>
      </c>
      <c r="O2522" s="60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61"/>
      <c r="U2522" s="26" t="s">
        <v>19</v>
      </c>
      <c r="V2522" s="26" t="str">
        <f>VLOOKUP(P2522,'Customer List'!B:C,2,)</f>
        <v>Delhi</v>
      </c>
      <c r="W2522" s="62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9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3431</v>
      </c>
      <c r="N2523" s="47">
        <v>45908</v>
      </c>
      <c r="O2523" s="60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61" t="s">
        <v>3427</v>
      </c>
      <c r="U2523" s="26" t="s">
        <v>19</v>
      </c>
      <c r="V2523" s="26" t="str">
        <f>VLOOKUP(P2523,'Customer List'!B:C,2,)</f>
        <v>Delhi</v>
      </c>
      <c r="W2523" s="62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9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60"/>
      <c r="P2524" s="26" t="s">
        <v>2031</v>
      </c>
      <c r="Q2524" s="26"/>
      <c r="R2524" s="26"/>
      <c r="S2524" s="3">
        <v>4</v>
      </c>
      <c r="T2524" s="61"/>
      <c r="U2524" s="26" t="s">
        <v>19</v>
      </c>
      <c r="V2524" s="26" t="str">
        <f>VLOOKUP(P2524,'Customer List'!B:C,2,)</f>
        <v>STOCK</v>
      </c>
      <c r="W2524" s="62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9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3431</v>
      </c>
      <c r="N2525" s="47">
        <v>45908</v>
      </c>
      <c r="O2525" s="60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61" t="s">
        <v>3427</v>
      </c>
      <c r="U2525" s="26" t="s">
        <v>19</v>
      </c>
      <c r="V2525" s="26" t="str">
        <f>VLOOKUP(P2525,'Customer List'!B:C,2,)</f>
        <v>Delhi</v>
      </c>
      <c r="W2525" s="62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9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3430</v>
      </c>
      <c r="N2526" s="47">
        <v>45906</v>
      </c>
      <c r="O2526" s="60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61"/>
      <c r="U2526" s="26" t="s">
        <v>19</v>
      </c>
      <c r="V2526" s="26" t="str">
        <f>VLOOKUP(P2526,'Customer List'!B:C,2,)</f>
        <v>Hyderabad</v>
      </c>
      <c r="W2526" s="62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9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3431</v>
      </c>
      <c r="N2527" s="47">
        <v>45908</v>
      </c>
      <c r="O2527" s="60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61" t="s">
        <v>3427</v>
      </c>
      <c r="U2527" s="26" t="s">
        <v>19</v>
      </c>
      <c r="V2527" s="26" t="str">
        <f>VLOOKUP(P2527,'Customer List'!B:C,2,)</f>
        <v>Delhi</v>
      </c>
      <c r="W2527" s="62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9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3429</v>
      </c>
      <c r="N2528" s="47">
        <v>45906</v>
      </c>
      <c r="O2528" s="60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61"/>
      <c r="U2528" s="26" t="s">
        <v>19</v>
      </c>
      <c r="V2528" s="26" t="str">
        <f>VLOOKUP(P2528,'Customer List'!B:C,2,)</f>
        <v>Mumbai</v>
      </c>
      <c r="W2528" s="62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9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3426</v>
      </c>
      <c r="N2529" s="47">
        <v>45908</v>
      </c>
      <c r="O2529" s="60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61"/>
      <c r="U2529" s="26" t="s">
        <v>19</v>
      </c>
      <c r="V2529" s="26" t="str">
        <f>VLOOKUP(P2529,'Customer List'!B:C,2,)</f>
        <v>Delhi</v>
      </c>
      <c r="W2529" s="62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9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3438</v>
      </c>
      <c r="N2530" s="47">
        <v>45909</v>
      </c>
      <c r="O2530" s="60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61" t="s">
        <v>3372</v>
      </c>
      <c r="U2530" s="26" t="s">
        <v>19</v>
      </c>
      <c r="V2530" s="26" t="str">
        <f>VLOOKUP(P2530,'Customer List'!B:C,2,)</f>
        <v>Delhi</v>
      </c>
      <c r="W2530" s="62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9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60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61"/>
      <c r="U2531" s="26" t="s">
        <v>19</v>
      </c>
      <c r="V2531" s="26" t="str">
        <f>VLOOKUP(P2531,'Customer List'!B:C,2,)</f>
        <v>Pune</v>
      </c>
      <c r="W2531" s="62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9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60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61"/>
      <c r="U2532" s="26" t="s">
        <v>19</v>
      </c>
      <c r="V2532" s="26" t="str">
        <f>VLOOKUP(P2532,'Customer List'!B:C,2,)</f>
        <v>Pune</v>
      </c>
      <c r="W2532" s="62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9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60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61"/>
      <c r="U2533" s="26" t="s">
        <v>19</v>
      </c>
      <c r="V2533" s="26" t="str">
        <f>VLOOKUP(P2533,'Customer List'!B:C,2,)</f>
        <v>Banglore</v>
      </c>
      <c r="W2533" s="62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9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3426</v>
      </c>
      <c r="N2534" s="47">
        <v>45908</v>
      </c>
      <c r="O2534" s="60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61"/>
      <c r="U2534" s="26" t="s">
        <v>19</v>
      </c>
      <c r="V2534" s="26" t="str">
        <f>VLOOKUP(P2534,'Customer List'!B:C,2,)</f>
        <v>Delhi</v>
      </c>
      <c r="W2534" s="62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9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60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61"/>
      <c r="U2535" s="26" t="s">
        <v>19</v>
      </c>
      <c r="V2535" s="26" t="str">
        <f>VLOOKUP(P2535,'Customer List'!B:C,2,)</f>
        <v>GURUGRAM</v>
      </c>
      <c r="W2535" s="62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9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60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61"/>
      <c r="U2536" s="26" t="s">
        <v>19</v>
      </c>
      <c r="V2536" s="26" t="str">
        <f>VLOOKUP(P2536,'Customer List'!B:C,2,)</f>
        <v>Mumbai</v>
      </c>
      <c r="W2536" s="62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9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60"/>
      <c r="P2537" s="26" t="s">
        <v>1149</v>
      </c>
      <c r="Q2537" s="26"/>
      <c r="R2537" s="26"/>
      <c r="S2537" s="3">
        <v>4</v>
      </c>
      <c r="T2537" s="61" t="s">
        <v>3359</v>
      </c>
      <c r="U2537" s="26" t="s">
        <v>19</v>
      </c>
      <c r="V2537" s="26" t="str">
        <f>VLOOKUP(P2537,'Customer List'!B:C,2,)</f>
        <v>STOCK</v>
      </c>
      <c r="W2537" s="62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9">
        <f t="shared" si="311"/>
        <v>44.8</v>
      </c>
      <c r="H2538" s="26" t="s">
        <v>363</v>
      </c>
      <c r="I2538" s="26" t="s">
        <v>364</v>
      </c>
      <c r="J2538" s="26">
        <v>2</v>
      </c>
      <c r="K2538" s="26"/>
      <c r="L2538" s="26">
        <f t="shared" si="305"/>
        <v>2</v>
      </c>
      <c r="M2538" s="26"/>
      <c r="N2538" s="47"/>
      <c r="O2538" s="60"/>
      <c r="P2538" s="26" t="s">
        <v>1149</v>
      </c>
      <c r="Q2538" s="26"/>
      <c r="R2538" s="26"/>
      <c r="S2538" s="3">
        <v>4</v>
      </c>
      <c r="T2538" s="61" t="s">
        <v>3359</v>
      </c>
      <c r="U2538" s="26" t="s">
        <v>321</v>
      </c>
      <c r="V2538" s="26" t="str">
        <f>VLOOKUP(P2538,'Customer List'!B:C,2,)</f>
        <v>STOCK</v>
      </c>
      <c r="W2538" s="62" t="s">
        <v>1149</v>
      </c>
      <c r="X2538" s="47"/>
      <c r="Y2538" s="26" t="str">
        <f t="shared" si="306"/>
        <v/>
      </c>
      <c r="Z2538" s="26" t="str">
        <f t="shared" si="307"/>
        <v/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9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60"/>
      <c r="P2539" s="26" t="s">
        <v>1149</v>
      </c>
      <c r="Q2539" s="26"/>
      <c r="R2539" s="26"/>
      <c r="S2539" s="3">
        <v>4</v>
      </c>
      <c r="T2539" s="61" t="s">
        <v>3359</v>
      </c>
      <c r="U2539" s="26" t="s">
        <v>321</v>
      </c>
      <c r="V2539" s="26" t="str">
        <f>VLOOKUP(P2539,'Customer List'!B:C,2,)</f>
        <v>STOCK</v>
      </c>
      <c r="W2539" s="62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9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60"/>
      <c r="P2540" s="26" t="s">
        <v>1149</v>
      </c>
      <c r="Q2540" s="26"/>
      <c r="R2540" s="26"/>
      <c r="S2540" s="3">
        <v>4</v>
      </c>
      <c r="T2540" s="61" t="s">
        <v>3359</v>
      </c>
      <c r="U2540" s="26" t="s">
        <v>19</v>
      </c>
      <c r="V2540" s="26" t="str">
        <f>VLOOKUP(P2540,'Customer List'!B:C,2,)</f>
        <v>STOCK</v>
      </c>
      <c r="W2540" s="62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9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60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61"/>
      <c r="U2541" s="26" t="s">
        <v>612</v>
      </c>
      <c r="V2541" s="26" t="str">
        <f>VLOOKUP(P2541,'Customer List'!B:C,2,)</f>
        <v>Hyderabad</v>
      </c>
      <c r="W2541" s="62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9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60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61"/>
      <c r="U2542" s="26" t="s">
        <v>424</v>
      </c>
      <c r="V2542" s="26" t="str">
        <f>VLOOKUP(P2542,'Customer List'!B:C,2,)</f>
        <v>Hyderabad</v>
      </c>
      <c r="W2542" s="62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9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60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61"/>
      <c r="U2543" s="26" t="s">
        <v>424</v>
      </c>
      <c r="V2543" s="26" t="str">
        <f>VLOOKUP(P2543,'Customer List'!B:C,2,)</f>
        <v>Kolkata</v>
      </c>
      <c r="W2543" s="62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9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3414</v>
      </c>
      <c r="N2544" s="47">
        <v>45908</v>
      </c>
      <c r="O2544" s="60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61"/>
      <c r="U2544" s="26" t="s">
        <v>424</v>
      </c>
      <c r="V2544" s="26" t="str">
        <f>VLOOKUP(P2544,'Customer List'!B:C,2,)</f>
        <v>Bhuvneshwar</v>
      </c>
      <c r="W2544" s="62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9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3424</v>
      </c>
      <c r="N2545" s="47">
        <v>45908</v>
      </c>
      <c r="O2545" s="60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61"/>
      <c r="U2545" s="26" t="s">
        <v>3367</v>
      </c>
      <c r="V2545" s="26" t="str">
        <f>VLOOKUP(P2545,'Customer List'!B:C,2,)</f>
        <v>Banglore</v>
      </c>
      <c r="W2545" s="62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9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3415</v>
      </c>
      <c r="N2546" s="47">
        <v>45908</v>
      </c>
      <c r="O2546" s="60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61"/>
      <c r="U2546" s="26" t="s">
        <v>3367</v>
      </c>
      <c r="V2546" s="26" t="str">
        <f>VLOOKUP(P2546,'Customer List'!B:C,2,)</f>
        <v>Mumbai</v>
      </c>
      <c r="W2546" s="62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9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3411</v>
      </c>
      <c r="N2547" s="47">
        <v>45908</v>
      </c>
      <c r="O2547" s="60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61"/>
      <c r="U2547" s="26" t="s">
        <v>508</v>
      </c>
      <c r="V2547" s="26" t="str">
        <f>VLOOKUP(P2547,'Customer List'!B:C,2,)</f>
        <v>Chennai</v>
      </c>
      <c r="W2547" s="62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9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3413</v>
      </c>
      <c r="N2548" s="47">
        <v>45908</v>
      </c>
      <c r="O2548" s="60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61"/>
      <c r="U2548" s="26" t="s">
        <v>508</v>
      </c>
      <c r="V2548" s="26" t="str">
        <f>VLOOKUP(P2548,'Customer List'!B:C,2,)</f>
        <v>Chennai</v>
      </c>
      <c r="W2548" s="62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9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3421</v>
      </c>
      <c r="N2549" s="47">
        <v>45908</v>
      </c>
      <c r="O2549" s="60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61"/>
      <c r="U2549" s="26" t="s">
        <v>576</v>
      </c>
      <c r="V2549" s="26" t="str">
        <f>VLOOKUP(P2549,'Customer List'!B:C,2,)</f>
        <v>Kolkata</v>
      </c>
      <c r="W2549" s="62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9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3421</v>
      </c>
      <c r="N2550" s="47">
        <v>45908</v>
      </c>
      <c r="O2550" s="60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61"/>
      <c r="U2550" s="26" t="s">
        <v>576</v>
      </c>
      <c r="V2550" s="26" t="str">
        <f>VLOOKUP(P2550,'Customer List'!B:C,2,)</f>
        <v>Kolkata</v>
      </c>
      <c r="W2550" s="62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3439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9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60"/>
      <c r="P2551" s="26" t="s">
        <v>2291</v>
      </c>
      <c r="Q2551" s="26"/>
      <c r="R2551" s="26"/>
      <c r="S2551" s="3">
        <v>4</v>
      </c>
      <c r="T2551" s="61"/>
      <c r="U2551" s="26" t="s">
        <v>19</v>
      </c>
      <c r="V2551" s="26" t="str">
        <f>VLOOKUP(P2551,'Customer List'!B:C,2,)</f>
        <v>CHENNAI</v>
      </c>
      <c r="W2551" s="62" t="s">
        <v>3406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3443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9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3549</v>
      </c>
      <c r="N2552" s="47">
        <v>45913</v>
      </c>
      <c r="O2552" s="60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61"/>
      <c r="U2552" s="26" t="s">
        <v>19</v>
      </c>
      <c r="V2552" s="26" t="str">
        <f>VLOOKUP(P2552,'Customer List'!B:C,2,)</f>
        <v>Bhuvneshwar</v>
      </c>
      <c r="W2552" s="62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3443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9">
        <f t="shared" si="313"/>
        <v>61.6</v>
      </c>
      <c r="H2553" s="26">
        <v>100527</v>
      </c>
      <c r="I2553" s="26"/>
      <c r="J2553" s="26">
        <v>1</v>
      </c>
      <c r="K2553" s="26"/>
      <c r="L2553" s="26">
        <f t="shared" si="305"/>
        <v>1</v>
      </c>
      <c r="M2553" s="26"/>
      <c r="N2553" s="47"/>
      <c r="O2553" s="60"/>
      <c r="P2553" s="26" t="s">
        <v>43</v>
      </c>
      <c r="Q2553" s="26"/>
      <c r="R2553" s="26"/>
      <c r="S2553" s="3">
        <v>4</v>
      </c>
      <c r="T2553" s="61"/>
      <c r="U2553" s="26" t="s">
        <v>19</v>
      </c>
      <c r="V2553" s="26" t="str">
        <f>VLOOKUP(P2553,'Customer List'!B:C,2,)</f>
        <v>Faridabad</v>
      </c>
      <c r="W2553" s="62" t="s">
        <v>606</v>
      </c>
      <c r="X2553" s="47"/>
      <c r="Y2553" s="26" t="str">
        <f t="shared" si="306"/>
        <v/>
      </c>
      <c r="Z2553" s="26" t="str">
        <f t="shared" si="307"/>
        <v/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3443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9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3549</v>
      </c>
      <c r="N2554" s="47">
        <v>45913</v>
      </c>
      <c r="O2554" s="60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61"/>
      <c r="U2554" s="26" t="s">
        <v>19</v>
      </c>
      <c r="V2554" s="26" t="str">
        <f>VLOOKUP(P2554,'Customer List'!B:C,2,)</f>
        <v>Bhuvneshwar</v>
      </c>
      <c r="W2554" s="62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3443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9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3542</v>
      </c>
      <c r="N2555" s="47">
        <v>45913</v>
      </c>
      <c r="O2555" s="60">
        <v>11718</v>
      </c>
      <c r="P2555" s="26" t="s">
        <v>3444</v>
      </c>
      <c r="Q2555" s="26">
        <v>58155615291</v>
      </c>
      <c r="R2555" s="26" t="s">
        <v>41</v>
      </c>
      <c r="S2555" s="3">
        <v>4</v>
      </c>
      <c r="T2555" s="61"/>
      <c r="U2555" s="26" t="s">
        <v>19</v>
      </c>
      <c r="V2555" s="26" t="str">
        <f>VLOOKUP(P2555,'Customer List'!B:C,2,)</f>
        <v>BANGALORE</v>
      </c>
      <c r="W2555" s="62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3443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9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3568</v>
      </c>
      <c r="N2556" s="47">
        <v>45915</v>
      </c>
      <c r="O2556" s="60">
        <v>4464</v>
      </c>
      <c r="P2556" s="26" t="s">
        <v>3445</v>
      </c>
      <c r="Q2556" s="26" t="s">
        <v>637</v>
      </c>
      <c r="R2556" s="26" t="s">
        <v>638</v>
      </c>
      <c r="S2556" s="3">
        <v>4</v>
      </c>
      <c r="T2556" s="61"/>
      <c r="U2556" s="26" t="s">
        <v>19</v>
      </c>
      <c r="V2556" s="26" t="str">
        <f>VLOOKUP(P2556,'Customer List'!B:C,2,)</f>
        <v>DELHI</v>
      </c>
      <c r="W2556" s="62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3443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9">
        <f t="shared" si="313"/>
        <v>86.8</v>
      </c>
      <c r="H2557" s="26">
        <v>101911</v>
      </c>
      <c r="I2557" s="26"/>
      <c r="J2557" s="26">
        <v>1</v>
      </c>
      <c r="K2557" s="26"/>
      <c r="L2557" s="26">
        <f t="shared" si="305"/>
        <v>1</v>
      </c>
      <c r="M2557" s="26"/>
      <c r="N2557" s="47"/>
      <c r="O2557" s="60"/>
      <c r="P2557" s="26" t="s">
        <v>31</v>
      </c>
      <c r="Q2557" s="26"/>
      <c r="R2557" s="26"/>
      <c r="S2557" s="3">
        <v>4</v>
      </c>
      <c r="T2557" s="61"/>
      <c r="U2557" s="26" t="s">
        <v>19</v>
      </c>
      <c r="V2557" s="26" t="str">
        <f>VLOOKUP(P2557,'Customer List'!B:C,2,)</f>
        <v>Delhi</v>
      </c>
      <c r="W2557" s="62" t="s">
        <v>606</v>
      </c>
      <c r="X2557" s="47"/>
      <c r="Y2557" s="26" t="str">
        <f t="shared" si="306"/>
        <v/>
      </c>
      <c r="Z2557" s="26" t="str">
        <f t="shared" si="307"/>
        <v/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3443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9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3547</v>
      </c>
      <c r="N2558" s="47">
        <v>45913</v>
      </c>
      <c r="O2558" s="60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61"/>
      <c r="U2558" s="26" t="s">
        <v>19</v>
      </c>
      <c r="V2558" s="26" t="str">
        <f>VLOOKUP(P2558,'Customer List'!B:C,2,)</f>
        <v>Pune</v>
      </c>
      <c r="W2558" s="62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3443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9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3547</v>
      </c>
      <c r="N2559" s="47">
        <v>45913</v>
      </c>
      <c r="O2559" s="60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61"/>
      <c r="U2559" s="26" t="s">
        <v>19</v>
      </c>
      <c r="V2559" s="26" t="str">
        <f>VLOOKUP(P2559,'Customer List'!B:C,2,)</f>
        <v>Pune</v>
      </c>
      <c r="W2559" s="62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3443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9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3542</v>
      </c>
      <c r="N2560" s="47">
        <v>45913</v>
      </c>
      <c r="O2560" s="60">
        <v>13615.2</v>
      </c>
      <c r="P2560" s="26" t="s">
        <v>3444</v>
      </c>
      <c r="Q2560" s="26">
        <v>58155615291</v>
      </c>
      <c r="R2560" s="26" t="s">
        <v>41</v>
      </c>
      <c r="S2560" s="3">
        <v>4</v>
      </c>
      <c r="T2560" s="61"/>
      <c r="U2560" s="26" t="s">
        <v>19</v>
      </c>
      <c r="V2560" s="26" t="str">
        <f>VLOOKUP(P2560,'Customer List'!B:C,2,)</f>
        <v>BANGALORE</v>
      </c>
      <c r="W2560" s="62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3443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9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3542</v>
      </c>
      <c r="N2561" s="47">
        <v>45913</v>
      </c>
      <c r="O2561" s="60">
        <v>19641</v>
      </c>
      <c r="P2561" s="26" t="s">
        <v>3444</v>
      </c>
      <c r="Q2561" s="26">
        <v>58155615291</v>
      </c>
      <c r="R2561" s="26" t="s">
        <v>41</v>
      </c>
      <c r="S2561" s="3">
        <v>4</v>
      </c>
      <c r="T2561" s="61"/>
      <c r="U2561" s="26" t="s">
        <v>19</v>
      </c>
      <c r="V2561" s="26" t="str">
        <f>VLOOKUP(P2561,'Customer List'!B:C,2,)</f>
        <v>BANGALORE</v>
      </c>
      <c r="W2561" s="62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3443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9">
        <f t="shared" si="313"/>
        <v>32.9</v>
      </c>
      <c r="H2562" s="26">
        <v>103005</v>
      </c>
      <c r="I2562" s="26"/>
      <c r="J2562" s="26">
        <v>1</v>
      </c>
      <c r="K2562" s="26"/>
      <c r="L2562" s="26">
        <f t="shared" ref="L2562:L2626" si="314">J2562-K2562</f>
        <v>1</v>
      </c>
      <c r="M2562" s="26"/>
      <c r="N2562" s="47"/>
      <c r="O2562" s="60"/>
      <c r="P2562" s="26" t="s">
        <v>43</v>
      </c>
      <c r="Q2562" s="26"/>
      <c r="R2562" s="26"/>
      <c r="S2562" s="3">
        <v>4</v>
      </c>
      <c r="T2562" s="61"/>
      <c r="U2562" s="26" t="s">
        <v>19</v>
      </c>
      <c r="V2562" s="26" t="str">
        <f>VLOOKUP(P2562,'Customer List'!B:C,2,)</f>
        <v>Faridabad</v>
      </c>
      <c r="W2562" s="62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/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3443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9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3547</v>
      </c>
      <c r="N2563" s="47">
        <v>45913</v>
      </c>
      <c r="O2563" s="60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61"/>
      <c r="U2563" s="26" t="s">
        <v>19</v>
      </c>
      <c r="V2563" s="26" t="str">
        <f>VLOOKUP(P2563,'Customer List'!B:C,2,)</f>
        <v>Pune</v>
      </c>
      <c r="W2563" s="62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3443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9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3549</v>
      </c>
      <c r="N2564" s="47">
        <v>45913</v>
      </c>
      <c r="O2564" s="60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61"/>
      <c r="U2564" s="26" t="s">
        <v>19</v>
      </c>
      <c r="V2564" s="26" t="str">
        <f>VLOOKUP(P2564,'Customer List'!B:C,2,)</f>
        <v>Bhuvneshwar</v>
      </c>
      <c r="W2564" s="62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3443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9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3542</v>
      </c>
      <c r="N2565" s="47">
        <v>45913</v>
      </c>
      <c r="O2565" s="60">
        <v>20980.799999999999</v>
      </c>
      <c r="P2565" s="26" t="s">
        <v>3444</v>
      </c>
      <c r="Q2565" s="26">
        <v>58155615291</v>
      </c>
      <c r="R2565" s="26" t="s">
        <v>41</v>
      </c>
      <c r="S2565" s="3">
        <v>4</v>
      </c>
      <c r="T2565" s="61"/>
      <c r="U2565" s="26" t="s">
        <v>19</v>
      </c>
      <c r="V2565" s="26" t="str">
        <f>VLOOKUP(P2565,'Customer List'!B:C,2,)</f>
        <v>BANGALORE</v>
      </c>
      <c r="W2565" s="62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3443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9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3549</v>
      </c>
      <c r="N2566" s="47">
        <v>45913</v>
      </c>
      <c r="O2566" s="60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61"/>
      <c r="U2566" s="26" t="s">
        <v>19</v>
      </c>
      <c r="V2566" s="26" t="str">
        <f>VLOOKUP(P2566,'Customer List'!B:C,2,)</f>
        <v>Bhuvneshwar</v>
      </c>
      <c r="W2566" s="62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3443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9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3547</v>
      </c>
      <c r="N2567" s="47">
        <v>45913</v>
      </c>
      <c r="O2567" s="60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61"/>
      <c r="U2567" s="26" t="s">
        <v>19</v>
      </c>
      <c r="V2567" s="26" t="str">
        <f>VLOOKUP(P2567,'Customer List'!B:C,2,)</f>
        <v>Pune</v>
      </c>
      <c r="W2567" s="62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3443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9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3547</v>
      </c>
      <c r="N2568" s="47">
        <v>45913</v>
      </c>
      <c r="O2568" s="60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61"/>
      <c r="U2568" s="26" t="s">
        <v>19</v>
      </c>
      <c r="V2568" s="26" t="str">
        <f>VLOOKUP(P2568,'Customer List'!B:C,2,)</f>
        <v>Pune</v>
      </c>
      <c r="W2568" s="62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3443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9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3549</v>
      </c>
      <c r="N2569" s="47">
        <v>45913</v>
      </c>
      <c r="O2569" s="60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61"/>
      <c r="U2569" s="26" t="s">
        <v>19</v>
      </c>
      <c r="V2569" s="26" t="str">
        <f>VLOOKUP(P2569,'Customer List'!B:C,2,)</f>
        <v>Bhuvneshwar</v>
      </c>
      <c r="W2569" s="62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3443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9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3549</v>
      </c>
      <c r="N2570" s="47">
        <v>45913</v>
      </c>
      <c r="O2570" s="60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61"/>
      <c r="U2570" s="26" t="s">
        <v>19</v>
      </c>
      <c r="V2570" s="26" t="str">
        <f>VLOOKUP(P2570,'Customer List'!B:C,2,)</f>
        <v>Bhuvneshwar</v>
      </c>
      <c r="W2570" s="62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3443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9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3547</v>
      </c>
      <c r="N2571" s="47">
        <v>45913</v>
      </c>
      <c r="O2571" s="60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61"/>
      <c r="U2571" s="26" t="s">
        <v>19</v>
      </c>
      <c r="V2571" s="26" t="str">
        <f>VLOOKUP(P2571,'Customer List'!B:C,2,)</f>
        <v>Pune</v>
      </c>
      <c r="W2571" s="62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3443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9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3547</v>
      </c>
      <c r="N2572" s="47">
        <v>45913</v>
      </c>
      <c r="O2572" s="60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61"/>
      <c r="U2572" s="26" t="s">
        <v>19</v>
      </c>
      <c r="V2572" s="26" t="str">
        <f>VLOOKUP(P2572,'Customer List'!B:C,2,)</f>
        <v>Pune</v>
      </c>
      <c r="W2572" s="62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3443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9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3535</v>
      </c>
      <c r="N2573" s="47">
        <v>45913</v>
      </c>
      <c r="O2573" s="60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61"/>
      <c r="U2573" s="26" t="s">
        <v>19</v>
      </c>
      <c r="V2573" s="26" t="str">
        <f>VLOOKUP(P2573,'Customer List'!B:C,2,)</f>
        <v>Hyderabad</v>
      </c>
      <c r="W2573" s="62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3443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9">
        <f t="shared" si="313"/>
        <v>93.8</v>
      </c>
      <c r="H2574" s="26">
        <v>127607</v>
      </c>
      <c r="I2574" s="26"/>
      <c r="J2574" s="26">
        <v>1</v>
      </c>
      <c r="K2574" s="26"/>
      <c r="L2574" s="26">
        <f t="shared" si="314"/>
        <v>1</v>
      </c>
      <c r="M2574" s="26"/>
      <c r="N2574" s="47"/>
      <c r="O2574" s="60"/>
      <c r="P2574" s="26" t="s">
        <v>31</v>
      </c>
      <c r="Q2574" s="26"/>
      <c r="R2574" s="26"/>
      <c r="S2574" s="3">
        <v>4</v>
      </c>
      <c r="T2574" s="61"/>
      <c r="U2574" s="26" t="s">
        <v>19</v>
      </c>
      <c r="V2574" s="26" t="str">
        <f>VLOOKUP(P2574,'Customer List'!B:C,2,)</f>
        <v>Delhi</v>
      </c>
      <c r="W2574" s="62" t="s">
        <v>606</v>
      </c>
      <c r="X2574" s="47"/>
      <c r="Y2574" s="26" t="str">
        <f t="shared" si="315"/>
        <v/>
      </c>
      <c r="Z2574" s="26" t="str">
        <f t="shared" si="316"/>
        <v/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3443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9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3549</v>
      </c>
      <c r="N2575" s="47">
        <v>45913</v>
      </c>
      <c r="O2575" s="60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61"/>
      <c r="U2575" s="26" t="s">
        <v>19</v>
      </c>
      <c r="V2575" s="26" t="str">
        <f>VLOOKUP(P2575,'Customer List'!B:C,2,)</f>
        <v>Bhuvneshwar</v>
      </c>
      <c r="W2575" s="62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3443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9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3547</v>
      </c>
      <c r="N2576" s="47">
        <v>45913</v>
      </c>
      <c r="O2576" s="60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61"/>
      <c r="U2576" s="26" t="s">
        <v>19</v>
      </c>
      <c r="V2576" s="26" t="str">
        <f>VLOOKUP(P2576,'Customer List'!B:C,2,)</f>
        <v>Pune</v>
      </c>
      <c r="W2576" s="62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3443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9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3542</v>
      </c>
      <c r="N2577" s="47">
        <v>45913</v>
      </c>
      <c r="O2577" s="60">
        <v>33368.400000000001</v>
      </c>
      <c r="P2577" s="26" t="s">
        <v>3444</v>
      </c>
      <c r="Q2577" s="26">
        <v>58155615291</v>
      </c>
      <c r="R2577" s="26" t="s">
        <v>41</v>
      </c>
      <c r="S2577" s="3">
        <v>4</v>
      </c>
      <c r="T2577" s="61"/>
      <c r="U2577" s="26" t="s">
        <v>19</v>
      </c>
      <c r="V2577" s="26" t="str">
        <f>VLOOKUP(P2577,'Customer List'!B:C,2,)</f>
        <v>BANGALORE</v>
      </c>
      <c r="W2577" s="62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3443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9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3547</v>
      </c>
      <c r="N2578" s="47">
        <v>45913</v>
      </c>
      <c r="O2578" s="60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61"/>
      <c r="U2578" s="26" t="s">
        <v>19</v>
      </c>
      <c r="V2578" s="26" t="str">
        <f>VLOOKUP(P2578,'Customer List'!B:C,2,)</f>
        <v>Pune</v>
      </c>
      <c r="W2578" s="62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3443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9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3549</v>
      </c>
      <c r="N2579" s="47">
        <v>45913</v>
      </c>
      <c r="O2579" s="60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61"/>
      <c r="U2579" s="26" t="s">
        <v>19</v>
      </c>
      <c r="V2579" s="26" t="str">
        <f>VLOOKUP(P2579,'Customer List'!B:C,2,)</f>
        <v>Bhuvneshwar</v>
      </c>
      <c r="W2579" s="62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3443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9">
        <f t="shared" si="313"/>
        <v>95.2</v>
      </c>
      <c r="H2580" s="26">
        <v>155512</v>
      </c>
      <c r="I2580" s="26"/>
      <c r="J2580" s="26">
        <v>1</v>
      </c>
      <c r="K2580" s="26"/>
      <c r="L2580" s="26">
        <f t="shared" si="314"/>
        <v>1</v>
      </c>
      <c r="M2580" s="26"/>
      <c r="N2580" s="47"/>
      <c r="O2580" s="60"/>
      <c r="P2580" s="26" t="s">
        <v>31</v>
      </c>
      <c r="Q2580" s="26"/>
      <c r="R2580" s="26"/>
      <c r="S2580" s="3">
        <v>4</v>
      </c>
      <c r="T2580" s="61"/>
      <c r="U2580" s="26" t="s">
        <v>19</v>
      </c>
      <c r="V2580" s="26" t="str">
        <f>VLOOKUP(P2580,'Customer List'!B:C,2,)</f>
        <v>Delhi</v>
      </c>
      <c r="W2580" s="62" t="s">
        <v>606</v>
      </c>
      <c r="X2580" s="47"/>
      <c r="Y2580" s="26" t="str">
        <f t="shared" si="315"/>
        <v/>
      </c>
      <c r="Z2580" s="26" t="str">
        <f t="shared" si="316"/>
        <v/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3443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9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3549</v>
      </c>
      <c r="N2581" s="47">
        <v>45913</v>
      </c>
      <c r="O2581" s="60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61"/>
      <c r="U2581" s="26" t="s">
        <v>19</v>
      </c>
      <c r="V2581" s="26" t="str">
        <f>VLOOKUP(P2581,'Customer List'!B:C,2,)</f>
        <v>Bhuvneshwar</v>
      </c>
      <c r="W2581" s="62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3443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9">
        <f t="shared" si="313"/>
        <v>93.8</v>
      </c>
      <c r="H2582" s="26">
        <v>155903</v>
      </c>
      <c r="I2582" s="26"/>
      <c r="J2582" s="26">
        <v>1</v>
      </c>
      <c r="K2582" s="26"/>
      <c r="L2582" s="26">
        <f t="shared" si="314"/>
        <v>1</v>
      </c>
      <c r="M2582" s="26"/>
      <c r="N2582" s="47"/>
      <c r="O2582" s="60"/>
      <c r="P2582" s="26" t="s">
        <v>43</v>
      </c>
      <c r="Q2582" s="26"/>
      <c r="R2582" s="26"/>
      <c r="S2582" s="3">
        <v>4</v>
      </c>
      <c r="T2582" s="61"/>
      <c r="U2582" s="26" t="s">
        <v>19</v>
      </c>
      <c r="V2582" s="26" t="str">
        <f>VLOOKUP(P2582,'Customer List'!B:C,2,)</f>
        <v>Faridabad</v>
      </c>
      <c r="W2582" s="62" t="s">
        <v>606</v>
      </c>
      <c r="X2582" s="47"/>
      <c r="Y2582" s="26" t="str">
        <f t="shared" si="315"/>
        <v/>
      </c>
      <c r="Z2582" s="26" t="str">
        <f t="shared" si="316"/>
        <v/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3443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9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3534</v>
      </c>
      <c r="N2583" s="47">
        <v>45913</v>
      </c>
      <c r="O2583" s="60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61"/>
      <c r="U2583" s="26" t="s">
        <v>19</v>
      </c>
      <c r="V2583" s="26" t="str">
        <f>VLOOKUP(P2583,'Customer List'!B:C,2,)</f>
        <v>Hyderabad</v>
      </c>
      <c r="W2583" s="62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3443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9">
        <f t="shared" si="313"/>
        <v>47.6</v>
      </c>
      <c r="H2584" s="26">
        <v>161203</v>
      </c>
      <c r="I2584" s="26"/>
      <c r="J2584" s="26">
        <v>1</v>
      </c>
      <c r="K2584" s="26"/>
      <c r="L2584" s="26">
        <f t="shared" si="314"/>
        <v>1</v>
      </c>
      <c r="M2584" s="26"/>
      <c r="N2584" s="47"/>
      <c r="O2584" s="60"/>
      <c r="P2584" s="26" t="s">
        <v>43</v>
      </c>
      <c r="Q2584" s="26"/>
      <c r="R2584" s="26"/>
      <c r="S2584" s="3">
        <v>4</v>
      </c>
      <c r="T2584" s="61"/>
      <c r="U2584" s="26" t="s">
        <v>19</v>
      </c>
      <c r="V2584" s="26" t="str">
        <f>VLOOKUP(P2584,'Customer List'!B:C,2,)</f>
        <v>Faridabad</v>
      </c>
      <c r="W2584" s="62" t="s">
        <v>606</v>
      </c>
      <c r="X2584" s="47"/>
      <c r="Y2584" s="26" t="str">
        <f t="shared" si="315"/>
        <v/>
      </c>
      <c r="Z2584" s="26" t="str">
        <f t="shared" si="316"/>
        <v/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3443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9">
        <f t="shared" si="313"/>
        <v>30.8</v>
      </c>
      <c r="H2585" s="26">
        <v>163503</v>
      </c>
      <c r="I2585" s="26"/>
      <c r="J2585" s="26">
        <v>1</v>
      </c>
      <c r="K2585" s="26"/>
      <c r="L2585" s="26">
        <f t="shared" si="314"/>
        <v>1</v>
      </c>
      <c r="M2585" s="26"/>
      <c r="N2585" s="47"/>
      <c r="O2585" s="60"/>
      <c r="P2585" s="26" t="s">
        <v>43</v>
      </c>
      <c r="Q2585" s="26"/>
      <c r="R2585" s="26"/>
      <c r="S2585" s="3">
        <v>4</v>
      </c>
      <c r="T2585" s="61"/>
      <c r="U2585" s="26" t="s">
        <v>19</v>
      </c>
      <c r="V2585" s="26" t="str">
        <f>VLOOKUP(P2585,'Customer List'!B:C,2,)</f>
        <v>Faridabad</v>
      </c>
      <c r="W2585" s="62" t="s">
        <v>606</v>
      </c>
      <c r="X2585" s="47"/>
      <c r="Y2585" s="26" t="str">
        <f t="shared" si="315"/>
        <v/>
      </c>
      <c r="Z2585" s="26" t="str">
        <f t="shared" si="316"/>
        <v/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3443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9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3464</v>
      </c>
      <c r="N2586" s="47">
        <v>45911</v>
      </c>
      <c r="O2586" s="60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61"/>
      <c r="U2586" s="26" t="s">
        <v>19</v>
      </c>
      <c r="V2586" s="26" t="str">
        <f>VLOOKUP(P2586,'Customer List'!B:C,2,)</f>
        <v>Delhi</v>
      </c>
      <c r="W2586" s="62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3443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9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3550</v>
      </c>
      <c r="N2587" s="47">
        <v>45913</v>
      </c>
      <c r="O2587" s="60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61"/>
      <c r="U2587" s="26" t="s">
        <v>19</v>
      </c>
      <c r="V2587" s="26" t="str">
        <f>VLOOKUP(P2587,'Customer List'!B:C,2,)</f>
        <v>Bhuvneshwar</v>
      </c>
      <c r="W2587" s="62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3443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9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3464</v>
      </c>
      <c r="N2588" s="47">
        <v>45911</v>
      </c>
      <c r="O2588" s="60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61"/>
      <c r="U2588" s="26" t="s">
        <v>19</v>
      </c>
      <c r="V2588" s="26" t="str">
        <f>VLOOKUP(P2588,'Customer List'!B:C,2,)</f>
        <v>Delhi</v>
      </c>
      <c r="W2588" s="62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3443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9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3464</v>
      </c>
      <c r="N2589" s="47">
        <v>45911</v>
      </c>
      <c r="O2589" s="60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61"/>
      <c r="U2589" s="26" t="s">
        <v>19</v>
      </c>
      <c r="V2589" s="26" t="str">
        <f>VLOOKUP(P2589,'Customer List'!B:C,2,)</f>
        <v>Delhi</v>
      </c>
      <c r="W2589" s="62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3443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9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3548</v>
      </c>
      <c r="N2590" s="47">
        <v>45913</v>
      </c>
      <c r="O2590" s="60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61"/>
      <c r="U2590" s="26" t="s">
        <v>19</v>
      </c>
      <c r="V2590" s="26" t="str">
        <f>VLOOKUP(P2590,'Customer List'!B:C,2,)</f>
        <v>Bhuvneshwar</v>
      </c>
      <c r="W2590" s="62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3443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9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3548</v>
      </c>
      <c r="N2591" s="47">
        <v>45913</v>
      </c>
      <c r="O2591" s="60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61"/>
      <c r="U2591" s="26" t="s">
        <v>19</v>
      </c>
      <c r="V2591" s="26" t="str">
        <f>VLOOKUP(P2591,'Customer List'!B:C,2,)</f>
        <v>Bhuvneshwar</v>
      </c>
      <c r="W2591" s="62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3443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9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3556</v>
      </c>
      <c r="N2592" s="47">
        <v>45913</v>
      </c>
      <c r="O2592" s="60">
        <v>15177.6</v>
      </c>
      <c r="P2592" s="26" t="s">
        <v>192</v>
      </c>
      <c r="Q2592" s="26" t="s">
        <v>3572</v>
      </c>
      <c r="R2592" s="26" t="s">
        <v>41</v>
      </c>
      <c r="S2592" s="3">
        <v>4</v>
      </c>
      <c r="T2592" s="61"/>
      <c r="U2592" s="26" t="s">
        <v>19</v>
      </c>
      <c r="V2592" s="26" t="str">
        <f>VLOOKUP(P2592,'Customer List'!B:C,2,)</f>
        <v>Chandigarh</v>
      </c>
      <c r="W2592" s="62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3443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9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3550</v>
      </c>
      <c r="N2593" s="47">
        <v>45913</v>
      </c>
      <c r="O2593" s="60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61"/>
      <c r="U2593" s="26" t="s">
        <v>19</v>
      </c>
      <c r="V2593" s="26" t="str">
        <f>VLOOKUP(P2593,'Customer List'!B:C,2,)</f>
        <v>Bhuvneshwar</v>
      </c>
      <c r="W2593" s="62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3443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9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3548</v>
      </c>
      <c r="N2594" s="47">
        <v>45913</v>
      </c>
      <c r="O2594" s="60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61"/>
      <c r="U2594" s="26" t="s">
        <v>19</v>
      </c>
      <c r="V2594" s="26" t="str">
        <f>VLOOKUP(P2594,'Customer List'!B:C,2,)</f>
        <v>Bhuvneshwar</v>
      </c>
      <c r="W2594" s="62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3443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9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3550</v>
      </c>
      <c r="N2595" s="47">
        <v>45913</v>
      </c>
      <c r="O2595" s="60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61"/>
      <c r="U2595" s="26" t="s">
        <v>19</v>
      </c>
      <c r="V2595" s="26" t="str">
        <f>VLOOKUP(P2595,'Customer List'!B:C,2,)</f>
        <v>Bhuvneshwar</v>
      </c>
      <c r="W2595" s="62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3443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9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3465</v>
      </c>
      <c r="N2596" s="47">
        <v>45911</v>
      </c>
      <c r="O2596" s="60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61"/>
      <c r="U2596" s="26" t="s">
        <v>19</v>
      </c>
      <c r="V2596" s="26" t="str">
        <f>VLOOKUP(P2596,'Customer List'!B:C,2,)</f>
        <v>Delhi</v>
      </c>
      <c r="W2596" s="62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3443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9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3550</v>
      </c>
      <c r="N2597" s="47">
        <v>45913</v>
      </c>
      <c r="O2597" s="60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61"/>
      <c r="U2597" s="26" t="s">
        <v>19</v>
      </c>
      <c r="V2597" s="26" t="str">
        <f>VLOOKUP(P2597,'Customer List'!B:C,2,)</f>
        <v>Bhuvneshwar</v>
      </c>
      <c r="W2597" s="62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3443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9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3465</v>
      </c>
      <c r="N2598" s="47">
        <v>45911</v>
      </c>
      <c r="O2598" s="60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61"/>
      <c r="U2598" s="26" t="s">
        <v>19</v>
      </c>
      <c r="V2598" s="26" t="str">
        <f>VLOOKUP(P2598,'Customer List'!B:C,2,)</f>
        <v>Delhi</v>
      </c>
      <c r="W2598" s="62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3443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9">
        <f t="shared" si="313"/>
        <v>141.4</v>
      </c>
      <c r="H2599" s="26">
        <v>320007</v>
      </c>
      <c r="I2599" s="26"/>
      <c r="J2599" s="26">
        <v>1</v>
      </c>
      <c r="K2599" s="26"/>
      <c r="L2599" s="26">
        <f t="shared" si="314"/>
        <v>1</v>
      </c>
      <c r="M2599" s="26"/>
      <c r="N2599" s="47"/>
      <c r="O2599" s="60"/>
      <c r="P2599" s="26" t="s">
        <v>31</v>
      </c>
      <c r="Q2599" s="26"/>
      <c r="R2599" s="26"/>
      <c r="S2599" s="3">
        <v>4</v>
      </c>
      <c r="T2599" s="61"/>
      <c r="U2599" s="26" t="s">
        <v>19</v>
      </c>
      <c r="V2599" s="26" t="str">
        <f>VLOOKUP(P2599,'Customer List'!B:C,2,)</f>
        <v>Delhi</v>
      </c>
      <c r="W2599" s="62" t="s">
        <v>606</v>
      </c>
      <c r="X2599" s="47"/>
      <c r="Y2599" s="26" t="str">
        <f t="shared" si="315"/>
        <v/>
      </c>
      <c r="Z2599" s="26" t="str">
        <f t="shared" si="316"/>
        <v/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3443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9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3548</v>
      </c>
      <c r="N2600" s="47">
        <v>45913</v>
      </c>
      <c r="O2600" s="60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61"/>
      <c r="U2600" s="26" t="s">
        <v>19</v>
      </c>
      <c r="V2600" s="26" t="str">
        <f>VLOOKUP(P2600,'Customer List'!B:C,2,)</f>
        <v>Bhuvneshwar</v>
      </c>
      <c r="W2600" s="62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3443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9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3541</v>
      </c>
      <c r="N2601" s="47">
        <v>45913</v>
      </c>
      <c r="O2601" s="60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61"/>
      <c r="U2601" s="26" t="s">
        <v>19</v>
      </c>
      <c r="V2601" s="26" t="str">
        <f>VLOOKUP(P2601,'Customer List'!B:C,2,)</f>
        <v>Telangana</v>
      </c>
      <c r="W2601" s="62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3443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9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3539</v>
      </c>
      <c r="N2602" s="47">
        <v>45913</v>
      </c>
      <c r="O2602" s="60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61"/>
      <c r="U2602" s="26" t="s">
        <v>19</v>
      </c>
      <c r="V2602" s="26" t="str">
        <f>VLOOKUP(P2602,'Customer List'!B:C,2,)</f>
        <v>Banglore</v>
      </c>
      <c r="W2602" s="62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3443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9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3465</v>
      </c>
      <c r="N2603" s="47">
        <v>45911</v>
      </c>
      <c r="O2603" s="60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61"/>
      <c r="U2603" s="26" t="s">
        <v>19</v>
      </c>
      <c r="V2603" s="26" t="str">
        <f>VLOOKUP(P2603,'Customer List'!B:C,2,)</f>
        <v>Delhi</v>
      </c>
      <c r="W2603" s="62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3443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9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3548</v>
      </c>
      <c r="N2604" s="47">
        <v>45913</v>
      </c>
      <c r="O2604" s="60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61"/>
      <c r="U2604" s="26" t="s">
        <v>19</v>
      </c>
      <c r="V2604" s="26" t="str">
        <f>VLOOKUP(P2604,'Customer List'!B:C,2,)</f>
        <v>Bhuvneshwar</v>
      </c>
      <c r="W2604" s="62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3443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9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3548</v>
      </c>
      <c r="N2605" s="47">
        <v>45913</v>
      </c>
      <c r="O2605" s="60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61"/>
      <c r="U2605" s="26" t="s">
        <v>19</v>
      </c>
      <c r="V2605" s="26" t="str">
        <f>VLOOKUP(P2605,'Customer List'!B:C,2,)</f>
        <v>Bhuvneshwar</v>
      </c>
      <c r="W2605" s="62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3443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9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3548</v>
      </c>
      <c r="N2606" s="47">
        <v>45913</v>
      </c>
      <c r="O2606" s="60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61"/>
      <c r="U2606" s="26" t="s">
        <v>19</v>
      </c>
      <c r="V2606" s="26" t="str">
        <f>VLOOKUP(P2606,'Customer List'!B:C,2,)</f>
        <v>Bhuvneshwar</v>
      </c>
      <c r="W2606" s="62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3443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9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3466</v>
      </c>
      <c r="N2607" s="47">
        <v>45911</v>
      </c>
      <c r="O2607" s="60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61"/>
      <c r="U2607" s="26" t="s">
        <v>19</v>
      </c>
      <c r="V2607" s="26" t="str">
        <f>VLOOKUP(P2607,'Customer List'!B:C,2,)</f>
        <v>Delhi</v>
      </c>
      <c r="W2607" s="62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3443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9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3539</v>
      </c>
      <c r="N2608" s="47">
        <v>45913</v>
      </c>
      <c r="O2608" s="60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61"/>
      <c r="U2608" s="26" t="s">
        <v>19</v>
      </c>
      <c r="V2608" s="26" t="str">
        <f>VLOOKUP(P2608,'Customer List'!B:C,2,)</f>
        <v>Banglore</v>
      </c>
      <c r="W2608" s="62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3443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9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3465</v>
      </c>
      <c r="N2609" s="47">
        <v>45911</v>
      </c>
      <c r="O2609" s="60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61"/>
      <c r="U2609" s="26" t="s">
        <v>19</v>
      </c>
      <c r="V2609" s="26" t="str">
        <f>VLOOKUP(P2609,'Customer List'!B:C,2,)</f>
        <v>Delhi</v>
      </c>
      <c r="W2609" s="62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3443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9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3539</v>
      </c>
      <c r="N2610" s="47">
        <v>45913</v>
      </c>
      <c r="O2610" s="60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61"/>
      <c r="U2610" s="26" t="s">
        <v>19</v>
      </c>
      <c r="V2610" s="26" t="str">
        <f>VLOOKUP(P2610,'Customer List'!B:C,2,)</f>
        <v>Banglore</v>
      </c>
      <c r="W2610" s="62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3443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9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3554</v>
      </c>
      <c r="N2611" s="47">
        <v>45913</v>
      </c>
      <c r="O2611" s="60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61"/>
      <c r="U2611" s="26" t="s">
        <v>19</v>
      </c>
      <c r="V2611" s="26" t="str">
        <f>VLOOKUP(P2611,'Customer List'!B:C,2,)</f>
        <v>Mumbai</v>
      </c>
      <c r="W2611" s="62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3443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9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3561</v>
      </c>
      <c r="N2612" s="47">
        <v>45915</v>
      </c>
      <c r="O2612" s="60">
        <v>11284</v>
      </c>
      <c r="P2612" s="26" t="s">
        <v>225</v>
      </c>
      <c r="Q2612" s="26" t="s">
        <v>3576</v>
      </c>
      <c r="R2612" s="26"/>
      <c r="S2612" s="3">
        <v>4</v>
      </c>
      <c r="T2612" s="61"/>
      <c r="U2612" s="26" t="s">
        <v>19</v>
      </c>
      <c r="V2612" s="26" t="str">
        <f>VLOOKUP(P2612,'Customer List'!B:C,2,)</f>
        <v>Punjab</v>
      </c>
      <c r="W2612" s="62"/>
      <c r="X2612" s="47"/>
      <c r="Y2612" s="26" t="str">
        <f t="shared" si="315"/>
        <v/>
      </c>
      <c r="Z2612" s="26" t="str">
        <f t="shared" si="316"/>
        <v>Monday</v>
      </c>
      <c r="AA2612" s="26" t="str">
        <f t="shared" si="317"/>
        <v/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3443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9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3550</v>
      </c>
      <c r="N2613" s="47">
        <v>45913</v>
      </c>
      <c r="O2613" s="60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61"/>
      <c r="U2613" s="26" t="s">
        <v>19</v>
      </c>
      <c r="V2613" s="26" t="str">
        <f>VLOOKUP(P2613,'Customer List'!B:C,2,)</f>
        <v>Bhuvneshwar</v>
      </c>
      <c r="W2613" s="62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3443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9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3557</v>
      </c>
      <c r="N2614" s="47">
        <v>45913</v>
      </c>
      <c r="O2614" s="60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61"/>
      <c r="U2614" s="26" t="s">
        <v>19</v>
      </c>
      <c r="V2614" s="26" t="str">
        <f>VLOOKUP(P2614,'Customer List'!B:C,2,)</f>
        <v>Telangana</v>
      </c>
      <c r="W2614" s="62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3443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9">
        <f t="shared" si="326"/>
        <v>267.39999999999998</v>
      </c>
      <c r="H2615" s="26">
        <v>354510</v>
      </c>
      <c r="I2615" s="26"/>
      <c r="J2615" s="26">
        <v>1</v>
      </c>
      <c r="K2615" s="26"/>
      <c r="L2615" s="26">
        <f t="shared" si="314"/>
        <v>1</v>
      </c>
      <c r="M2615" s="26"/>
      <c r="N2615" s="47"/>
      <c r="O2615" s="60"/>
      <c r="P2615" s="26" t="s">
        <v>3446</v>
      </c>
      <c r="Q2615" s="26"/>
      <c r="R2615" s="26"/>
      <c r="S2615" s="3">
        <v>4</v>
      </c>
      <c r="T2615" s="61"/>
      <c r="U2615" s="26" t="s">
        <v>19</v>
      </c>
      <c r="V2615" s="26" t="str">
        <f>VLOOKUP(P2615,'Customer List'!B:C,2,)</f>
        <v>DELHI</v>
      </c>
      <c r="W2615" s="62" t="s">
        <v>606</v>
      </c>
      <c r="X2615" s="47"/>
      <c r="Y2615" s="26" t="str">
        <f t="shared" si="315"/>
        <v/>
      </c>
      <c r="Z2615" s="26" t="str">
        <f t="shared" si="316"/>
        <v/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3443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9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3550</v>
      </c>
      <c r="N2616" s="47">
        <v>45913</v>
      </c>
      <c r="O2616" s="60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61"/>
      <c r="U2616" s="26" t="s">
        <v>19</v>
      </c>
      <c r="V2616" s="26" t="str">
        <f>VLOOKUP(P2616,'Customer List'!B:C,2,)</f>
        <v>Bhuvneshwar</v>
      </c>
      <c r="W2616" s="62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3443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9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3548</v>
      </c>
      <c r="N2617" s="47">
        <v>45913</v>
      </c>
      <c r="O2617" s="60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61"/>
      <c r="U2617" s="26" t="s">
        <v>19</v>
      </c>
      <c r="V2617" s="26" t="str">
        <f>VLOOKUP(P2617,'Customer List'!B:C,2,)</f>
        <v>Bhuvneshwar</v>
      </c>
      <c r="W2617" s="62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3443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9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3541</v>
      </c>
      <c r="N2618" s="47">
        <v>45913</v>
      </c>
      <c r="O2618" s="60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61"/>
      <c r="U2618" s="26" t="s">
        <v>19</v>
      </c>
      <c r="V2618" s="26" t="str">
        <f>VLOOKUP(P2618,'Customer List'!B:C,2,)</f>
        <v>Telangana</v>
      </c>
      <c r="W2618" s="62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3443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9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3541</v>
      </c>
      <c r="N2619" s="47">
        <v>45913</v>
      </c>
      <c r="O2619" s="60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61"/>
      <c r="U2619" s="26" t="s">
        <v>19</v>
      </c>
      <c r="V2619" s="26" t="str">
        <f>VLOOKUP(P2619,'Customer List'!B:C,2,)</f>
        <v>Telangana</v>
      </c>
      <c r="W2619" s="62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3443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9">
        <f t="shared" si="326"/>
        <v>326.25</v>
      </c>
      <c r="H2620" s="26">
        <v>369624</v>
      </c>
      <c r="I2620" s="26"/>
      <c r="J2620" s="26">
        <v>1</v>
      </c>
      <c r="K2620" s="26"/>
      <c r="L2620" s="26">
        <f t="shared" si="314"/>
        <v>1</v>
      </c>
      <c r="M2620" s="26"/>
      <c r="N2620" s="47"/>
      <c r="O2620" s="60"/>
      <c r="P2620" s="26" t="s">
        <v>3447</v>
      </c>
      <c r="Q2620" s="26"/>
      <c r="R2620" s="26"/>
      <c r="S2620" s="3">
        <v>4</v>
      </c>
      <c r="T2620" s="61"/>
      <c r="U2620" s="26" t="s">
        <v>19</v>
      </c>
      <c r="V2620" s="26" t="str">
        <f>VLOOKUP(P2620,'Customer List'!B:C,2,)</f>
        <v>DELHI</v>
      </c>
      <c r="W2620" s="62" t="s">
        <v>606</v>
      </c>
      <c r="X2620" s="47"/>
      <c r="Y2620" s="26" t="str">
        <f t="shared" si="315"/>
        <v/>
      </c>
      <c r="Z2620" s="26" t="str">
        <f t="shared" si="316"/>
        <v/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3443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9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3550</v>
      </c>
      <c r="N2621" s="47">
        <v>45913</v>
      </c>
      <c r="O2621" s="60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61"/>
      <c r="U2621" s="26" t="s">
        <v>19</v>
      </c>
      <c r="V2621" s="26" t="str">
        <f>VLOOKUP(P2621,'Customer List'!B:C,2,)</f>
        <v>Bhuvneshwar</v>
      </c>
      <c r="W2621" s="62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3443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9">
        <f t="shared" si="326"/>
        <v>1</v>
      </c>
      <c r="H2622" s="26">
        <v>387103</v>
      </c>
      <c r="I2622" s="26"/>
      <c r="J2622" s="26">
        <v>1</v>
      </c>
      <c r="K2622" s="26"/>
      <c r="L2622" s="26">
        <f t="shared" si="314"/>
        <v>1</v>
      </c>
      <c r="M2622" s="26"/>
      <c r="N2622" s="47"/>
      <c r="O2622" s="60"/>
      <c r="P2622" s="26" t="s">
        <v>17</v>
      </c>
      <c r="Q2622" s="26"/>
      <c r="R2622" s="26"/>
      <c r="S2622" s="3">
        <v>4</v>
      </c>
      <c r="T2622" s="61" t="s">
        <v>3448</v>
      </c>
      <c r="U2622" s="26" t="s">
        <v>19</v>
      </c>
      <c r="V2622" s="26" t="str">
        <f>VLOOKUP(P2622,'Customer List'!B:C,2,)</f>
        <v>Delhi</v>
      </c>
      <c r="W2622" s="62" t="s">
        <v>3449</v>
      </c>
      <c r="X2622" s="47"/>
      <c r="Y2622" s="26" t="str">
        <f t="shared" si="315"/>
        <v/>
      </c>
      <c r="Z2622" s="26" t="str">
        <f t="shared" si="316"/>
        <v/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3443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9">
        <f t="shared" si="326"/>
        <v>1</v>
      </c>
      <c r="H2623" s="26">
        <v>387203</v>
      </c>
      <c r="I2623" s="26"/>
      <c r="J2623" s="26">
        <v>1</v>
      </c>
      <c r="K2623" s="26"/>
      <c r="L2623" s="26">
        <f t="shared" si="314"/>
        <v>1</v>
      </c>
      <c r="M2623" s="26"/>
      <c r="N2623" s="47"/>
      <c r="O2623" s="60"/>
      <c r="P2623" s="26" t="s">
        <v>17</v>
      </c>
      <c r="Q2623" s="26"/>
      <c r="R2623" s="26"/>
      <c r="S2623" s="3">
        <v>4</v>
      </c>
      <c r="T2623" s="61" t="s">
        <v>3448</v>
      </c>
      <c r="U2623" s="26" t="s">
        <v>19</v>
      </c>
      <c r="V2623" s="26" t="str">
        <f>VLOOKUP(P2623,'Customer List'!B:C,2,)</f>
        <v>Delhi</v>
      </c>
      <c r="W2623" s="62" t="s">
        <v>3449</v>
      </c>
      <c r="X2623" s="47"/>
      <c r="Y2623" s="26" t="str">
        <f t="shared" si="315"/>
        <v/>
      </c>
      <c r="Z2623" s="26" t="str">
        <f t="shared" si="316"/>
        <v/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3443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9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3548</v>
      </c>
      <c r="N2624" s="47">
        <v>45913</v>
      </c>
      <c r="O2624" s="60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61"/>
      <c r="U2624" s="26" t="s">
        <v>19</v>
      </c>
      <c r="V2624" s="26" t="str">
        <f>VLOOKUP(P2624,'Customer List'!B:C,2,)</f>
        <v>Bhuvneshwar</v>
      </c>
      <c r="W2624" s="62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3443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9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3534</v>
      </c>
      <c r="N2625" s="47">
        <v>45913</v>
      </c>
      <c r="O2625" s="60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61"/>
      <c r="U2625" s="26" t="s">
        <v>19</v>
      </c>
      <c r="V2625" s="26" t="str">
        <f>VLOOKUP(P2625,'Customer List'!B:C,2,)</f>
        <v>Hyderabad</v>
      </c>
      <c r="W2625" s="62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3443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9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3550</v>
      </c>
      <c r="N2626" s="47">
        <v>45913</v>
      </c>
      <c r="O2626" s="60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61"/>
      <c r="U2626" s="26" t="s">
        <v>19</v>
      </c>
      <c r="V2626" s="26" t="str">
        <f>VLOOKUP(P2626,'Customer List'!B:C,2,)</f>
        <v>Bhuvneshwar</v>
      </c>
      <c r="W2626" s="62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3443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9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3550</v>
      </c>
      <c r="N2627" s="47">
        <v>45913</v>
      </c>
      <c r="O2627" s="60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61"/>
      <c r="U2627" s="26" t="s">
        <v>19</v>
      </c>
      <c r="V2627" s="26" t="str">
        <f>VLOOKUP(P2627,'Customer List'!B:C,2,)</f>
        <v>Bhuvneshwar</v>
      </c>
      <c r="W2627" s="62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3443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9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3550</v>
      </c>
      <c r="N2628" s="47">
        <v>45913</v>
      </c>
      <c r="O2628" s="60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61"/>
      <c r="U2628" s="26" t="s">
        <v>19</v>
      </c>
      <c r="V2628" s="26" t="str">
        <f>VLOOKUP(P2628,'Customer List'!B:C,2,)</f>
        <v>Bhuvneshwar</v>
      </c>
      <c r="W2628" s="62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3443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9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3538</v>
      </c>
      <c r="N2629" s="47">
        <v>45913</v>
      </c>
      <c r="O2629" s="60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61"/>
      <c r="U2629" s="26" t="s">
        <v>19</v>
      </c>
      <c r="V2629" s="26" t="str">
        <f>VLOOKUP(P2629,'Customer List'!B:C,2,)</f>
        <v>Banglore</v>
      </c>
      <c r="W2629" s="62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3443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9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3550</v>
      </c>
      <c r="N2630" s="47">
        <v>45913</v>
      </c>
      <c r="O2630" s="60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61"/>
      <c r="U2630" s="26" t="s">
        <v>19</v>
      </c>
      <c r="V2630" s="26" t="str">
        <f>VLOOKUP(P2630,'Customer List'!B:C,2,)</f>
        <v>Bhuvneshwar</v>
      </c>
      <c r="W2630" s="62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3443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9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3538</v>
      </c>
      <c r="N2631" s="47">
        <v>45913</v>
      </c>
      <c r="O2631" s="60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61"/>
      <c r="U2631" s="26" t="s">
        <v>19</v>
      </c>
      <c r="V2631" s="26" t="str">
        <f>VLOOKUP(P2631,'Customer List'!B:C,2,)</f>
        <v>Banglore</v>
      </c>
      <c r="W2631" s="62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3443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9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3534</v>
      </c>
      <c r="N2632" s="47">
        <v>45913</v>
      </c>
      <c r="O2632" s="60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61"/>
      <c r="U2632" s="26" t="s">
        <v>19</v>
      </c>
      <c r="V2632" s="26" t="str">
        <f>VLOOKUP(P2632,'Customer List'!B:C,2,)</f>
        <v>Hyderabad</v>
      </c>
      <c r="W2632" s="62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3443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9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3538</v>
      </c>
      <c r="N2633" s="47">
        <v>45913</v>
      </c>
      <c r="O2633" s="60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61"/>
      <c r="U2633" s="26" t="s">
        <v>19</v>
      </c>
      <c r="V2633" s="26" t="str">
        <f>VLOOKUP(P2633,'Customer List'!B:C,2,)</f>
        <v>Banglore</v>
      </c>
      <c r="W2633" s="62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3443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9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3550</v>
      </c>
      <c r="N2634" s="47">
        <v>45913</v>
      </c>
      <c r="O2634" s="60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61"/>
      <c r="U2634" s="26" t="s">
        <v>19</v>
      </c>
      <c r="V2634" s="26" t="str">
        <f>VLOOKUP(P2634,'Customer List'!B:C,2,)</f>
        <v>Bhuvneshwar</v>
      </c>
      <c r="W2634" s="62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3443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9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3534</v>
      </c>
      <c r="N2635" s="47">
        <v>45913</v>
      </c>
      <c r="O2635" s="60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61"/>
      <c r="U2635" s="26" t="s">
        <v>19</v>
      </c>
      <c r="V2635" s="26" t="str">
        <f>VLOOKUP(P2635,'Customer List'!B:C,2,)</f>
        <v>Hyderabad</v>
      </c>
      <c r="W2635" s="62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3443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9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3538</v>
      </c>
      <c r="N2636" s="47">
        <v>45913</v>
      </c>
      <c r="O2636" s="60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61"/>
      <c r="U2636" s="26" t="s">
        <v>19</v>
      </c>
      <c r="V2636" s="26" t="str">
        <f>VLOOKUP(P2636,'Customer List'!B:C,2,)</f>
        <v>Banglore</v>
      </c>
      <c r="W2636" s="62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3443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9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3538</v>
      </c>
      <c r="N2637" s="47">
        <v>45913</v>
      </c>
      <c r="O2637" s="60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61"/>
      <c r="U2637" s="26" t="s">
        <v>19</v>
      </c>
      <c r="V2637" s="26" t="str">
        <f>VLOOKUP(P2637,'Customer List'!B:C,2,)</f>
        <v>Banglore</v>
      </c>
      <c r="W2637" s="62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3443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9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3550</v>
      </c>
      <c r="N2638" s="47">
        <v>45913</v>
      </c>
      <c r="O2638" s="60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61"/>
      <c r="U2638" s="26" t="s">
        <v>19</v>
      </c>
      <c r="V2638" s="26" t="str">
        <f>VLOOKUP(P2638,'Customer List'!B:C,2,)</f>
        <v>Bhuvneshwar</v>
      </c>
      <c r="W2638" s="62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3443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9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3534</v>
      </c>
      <c r="N2639" s="47">
        <v>45913</v>
      </c>
      <c r="O2639" s="60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61"/>
      <c r="U2639" s="26" t="s">
        <v>19</v>
      </c>
      <c r="V2639" s="26" t="str">
        <f>VLOOKUP(P2639,'Customer List'!B:C,2,)</f>
        <v>Hyderabad</v>
      </c>
      <c r="W2639" s="62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3443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9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3534</v>
      </c>
      <c r="N2640" s="47">
        <v>45913</v>
      </c>
      <c r="O2640" s="60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61"/>
      <c r="U2640" s="26" t="s">
        <v>19</v>
      </c>
      <c r="V2640" s="26" t="str">
        <f>VLOOKUP(P2640,'Customer List'!B:C,2,)</f>
        <v>Hyderabad</v>
      </c>
      <c r="W2640" s="62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3443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9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3534</v>
      </c>
      <c r="N2641" s="47">
        <v>45913</v>
      </c>
      <c r="O2641" s="60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61"/>
      <c r="U2641" s="26" t="s">
        <v>19</v>
      </c>
      <c r="V2641" s="26" t="str">
        <f>VLOOKUP(P2641,'Customer List'!B:C,2,)</f>
        <v>Hyderabad</v>
      </c>
      <c r="W2641" s="62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3443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9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3534</v>
      </c>
      <c r="N2642" s="47">
        <v>45913</v>
      </c>
      <c r="O2642" s="60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61"/>
      <c r="U2642" s="26" t="s">
        <v>19</v>
      </c>
      <c r="V2642" s="26" t="str">
        <f>VLOOKUP(P2642,'Customer List'!B:C,2,)</f>
        <v>Hyderabad</v>
      </c>
      <c r="W2642" s="62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3443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9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3534</v>
      </c>
      <c r="N2643" s="47">
        <v>45913</v>
      </c>
      <c r="O2643" s="60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61"/>
      <c r="U2643" s="26" t="s">
        <v>19</v>
      </c>
      <c r="V2643" s="26" t="str">
        <f>VLOOKUP(P2643,'Customer List'!B:C,2,)</f>
        <v>Hyderabad</v>
      </c>
      <c r="W2643" s="62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3443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9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3550</v>
      </c>
      <c r="N2644" s="47">
        <v>45913</v>
      </c>
      <c r="O2644" s="60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61"/>
      <c r="U2644" s="26" t="s">
        <v>19</v>
      </c>
      <c r="V2644" s="26" t="str">
        <f>VLOOKUP(P2644,'Customer List'!B:C,2,)</f>
        <v>Bhuvneshwar</v>
      </c>
      <c r="W2644" s="62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3443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9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3534</v>
      </c>
      <c r="N2645" s="47">
        <v>45913</v>
      </c>
      <c r="O2645" s="60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61"/>
      <c r="U2645" s="26" t="s">
        <v>19</v>
      </c>
      <c r="V2645" s="26" t="str">
        <f>VLOOKUP(P2645,'Customer List'!B:C,2,)</f>
        <v>Hyderabad</v>
      </c>
      <c r="W2645" s="62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3443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9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3534</v>
      </c>
      <c r="N2646" s="47">
        <v>45913</v>
      </c>
      <c r="O2646" s="60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61"/>
      <c r="U2646" s="26" t="s">
        <v>19</v>
      </c>
      <c r="V2646" s="26" t="str">
        <f>VLOOKUP(P2646,'Customer List'!B:C,2,)</f>
        <v>Hyderabad</v>
      </c>
      <c r="W2646" s="62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3443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9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3534</v>
      </c>
      <c r="N2647" s="47">
        <v>45913</v>
      </c>
      <c r="O2647" s="60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61"/>
      <c r="U2647" s="26" t="s">
        <v>19</v>
      </c>
      <c r="V2647" s="26" t="str">
        <f>VLOOKUP(P2647,'Customer List'!B:C,2,)</f>
        <v>Hyderabad</v>
      </c>
      <c r="W2647" s="62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3443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9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3534</v>
      </c>
      <c r="N2648" s="47">
        <v>45913</v>
      </c>
      <c r="O2648" s="60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61"/>
      <c r="U2648" s="26" t="s">
        <v>19</v>
      </c>
      <c r="V2648" s="26" t="str">
        <f>VLOOKUP(P2648,'Customer List'!B:C,2,)</f>
        <v>Hyderabad</v>
      </c>
      <c r="W2648" s="62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3443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9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3538</v>
      </c>
      <c r="N2649" s="47">
        <v>45913</v>
      </c>
      <c r="O2649" s="60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61"/>
      <c r="U2649" s="26" t="s">
        <v>19</v>
      </c>
      <c r="V2649" s="26" t="str">
        <f>VLOOKUP(P2649,'Customer List'!B:C,2,)</f>
        <v>Banglore</v>
      </c>
      <c r="W2649" s="62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3443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9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60"/>
      <c r="P2650" s="26" t="s">
        <v>38</v>
      </c>
      <c r="Q2650" s="26">
        <v>58155621156</v>
      </c>
      <c r="R2650" s="26" t="s">
        <v>41</v>
      </c>
      <c r="S2650" s="3">
        <v>4</v>
      </c>
      <c r="T2650" s="61"/>
      <c r="U2650" s="26" t="s">
        <v>19</v>
      </c>
      <c r="V2650" s="26" t="str">
        <f>VLOOKUP(P2650,'Customer List'!B:C,2,)</f>
        <v>Banglore</v>
      </c>
      <c r="W2650" s="62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3443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9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3533</v>
      </c>
      <c r="N2651" s="47">
        <v>45913</v>
      </c>
      <c r="O2651" s="60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61"/>
      <c r="U2651" s="26" t="s">
        <v>19</v>
      </c>
      <c r="V2651" s="26" t="str">
        <f>VLOOKUP(P2651,'Customer List'!B:C,2,)</f>
        <v>Banglore</v>
      </c>
      <c r="W2651" s="62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3443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9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3542</v>
      </c>
      <c r="N2652" s="47">
        <v>45913</v>
      </c>
      <c r="O2652" s="60">
        <v>39060</v>
      </c>
      <c r="P2652" s="26" t="s">
        <v>3444</v>
      </c>
      <c r="Q2652" s="26">
        <v>58155615291</v>
      </c>
      <c r="R2652" s="26" t="s">
        <v>41</v>
      </c>
      <c r="S2652" s="3">
        <v>4</v>
      </c>
      <c r="T2652" s="61"/>
      <c r="U2652" s="26" t="s">
        <v>19</v>
      </c>
      <c r="V2652" s="26" t="str">
        <f>VLOOKUP(P2652,'Customer List'!B:C,2,)</f>
        <v>BANGALORE</v>
      </c>
      <c r="W2652" s="62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3443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9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3557</v>
      </c>
      <c r="N2653" s="47">
        <v>45913</v>
      </c>
      <c r="O2653" s="60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61"/>
      <c r="U2653" s="26" t="s">
        <v>19</v>
      </c>
      <c r="V2653" s="26" t="str">
        <f>VLOOKUP(P2653,'Customer List'!B:C,2,)</f>
        <v>Telangana</v>
      </c>
      <c r="W2653" s="62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3443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9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3547</v>
      </c>
      <c r="N2654" s="47">
        <v>45913</v>
      </c>
      <c r="O2654" s="60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61"/>
      <c r="U2654" s="26" t="s">
        <v>19</v>
      </c>
      <c r="V2654" s="26" t="str">
        <f>VLOOKUP(P2654,'Customer List'!B:C,2,)</f>
        <v>Pune</v>
      </c>
      <c r="W2654" s="62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3443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9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3549</v>
      </c>
      <c r="N2655" s="47">
        <v>45913</v>
      </c>
      <c r="O2655" s="60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61"/>
      <c r="U2655" s="26" t="s">
        <v>19</v>
      </c>
      <c r="V2655" s="26" t="str">
        <f>VLOOKUP(P2655,'Customer List'!B:C,2,)</f>
        <v>Bhuvneshwar</v>
      </c>
      <c r="W2655" s="62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3443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9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3537</v>
      </c>
      <c r="N2656" s="47">
        <v>45913</v>
      </c>
      <c r="O2656" s="60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61"/>
      <c r="U2656" s="26" t="s">
        <v>19</v>
      </c>
      <c r="V2656" s="26" t="str">
        <f>VLOOKUP(P2656,'Customer List'!B:C,2,)</f>
        <v>Kolkata</v>
      </c>
      <c r="W2656" s="62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3443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9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3547</v>
      </c>
      <c r="N2657" s="47">
        <v>45913</v>
      </c>
      <c r="O2657" s="60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61"/>
      <c r="U2657" s="26" t="s">
        <v>19</v>
      </c>
      <c r="V2657" s="26" t="str">
        <f>VLOOKUP(P2657,'Customer List'!B:C,2,)</f>
        <v>Pune</v>
      </c>
      <c r="W2657" s="62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3443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9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3547</v>
      </c>
      <c r="N2658" s="47">
        <v>45913</v>
      </c>
      <c r="O2658" s="60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61"/>
      <c r="U2658" s="26" t="s">
        <v>19</v>
      </c>
      <c r="V2658" s="26" t="str">
        <f>VLOOKUP(P2658,'Customer List'!B:C,2,)</f>
        <v>Pune</v>
      </c>
      <c r="W2658" s="62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3443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9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3547</v>
      </c>
      <c r="N2659" s="47">
        <v>45913</v>
      </c>
      <c r="O2659" s="60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61"/>
      <c r="U2659" s="26" t="s">
        <v>19</v>
      </c>
      <c r="V2659" s="26" t="str">
        <f>VLOOKUP(P2659,'Customer List'!B:C,2,)</f>
        <v>Pune</v>
      </c>
      <c r="W2659" s="62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3443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9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3540</v>
      </c>
      <c r="N2660" s="47">
        <v>45913</v>
      </c>
      <c r="O2660" s="60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61"/>
      <c r="U2660" s="26" t="s">
        <v>19</v>
      </c>
      <c r="V2660" s="26" t="str">
        <f>VLOOKUP(P2660,'Customer List'!B:C,2,)</f>
        <v>Telangana</v>
      </c>
      <c r="W2660" s="62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3443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9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3559</v>
      </c>
      <c r="N2661" s="47">
        <v>45915</v>
      </c>
      <c r="O2661" s="60">
        <v>41447</v>
      </c>
      <c r="P2661" s="26" t="s">
        <v>899</v>
      </c>
      <c r="Q2661" s="26" t="s">
        <v>3575</v>
      </c>
      <c r="R2661" s="26"/>
      <c r="S2661" s="3">
        <v>4</v>
      </c>
      <c r="T2661" s="61"/>
      <c r="U2661" s="26" t="s">
        <v>19</v>
      </c>
      <c r="V2661" s="26" t="str">
        <f>VLOOKUP(P2661,'Customer List'!B:C,2,)</f>
        <v>Chandigarh</v>
      </c>
      <c r="W2661" s="62"/>
      <c r="X2661" s="47"/>
      <c r="Y2661" s="26" t="str">
        <f t="shared" si="328"/>
        <v/>
      </c>
      <c r="Z2661" s="26" t="str">
        <f t="shared" si="329"/>
        <v>Monday</v>
      </c>
      <c r="AA2661" s="26" t="str">
        <f t="shared" si="330"/>
        <v/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3443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9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3548</v>
      </c>
      <c r="N2662" s="47">
        <v>45913</v>
      </c>
      <c r="O2662" s="60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61"/>
      <c r="U2662" s="26" t="s">
        <v>19</v>
      </c>
      <c r="V2662" s="26" t="str">
        <f>VLOOKUP(P2662,'Customer List'!B:C,2,)</f>
        <v>Bhuvneshwar</v>
      </c>
      <c r="W2662" s="62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3443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9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3568</v>
      </c>
      <c r="N2663" s="47">
        <v>45915</v>
      </c>
      <c r="O2663" s="60">
        <v>10912</v>
      </c>
      <c r="P2663" s="26" t="s">
        <v>3445</v>
      </c>
      <c r="Q2663" s="26" t="s">
        <v>637</v>
      </c>
      <c r="R2663" s="26" t="s">
        <v>638</v>
      </c>
      <c r="S2663" s="3">
        <v>4</v>
      </c>
      <c r="T2663" s="61"/>
      <c r="U2663" s="26" t="s">
        <v>19</v>
      </c>
      <c r="V2663" s="26" t="str">
        <f>VLOOKUP(P2663,'Customer List'!B:C,2,)</f>
        <v>DELHI</v>
      </c>
      <c r="W2663" s="62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3443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9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3548</v>
      </c>
      <c r="N2664" s="47">
        <v>45913</v>
      </c>
      <c r="O2664" s="60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61"/>
      <c r="U2664" s="26" t="s">
        <v>19</v>
      </c>
      <c r="V2664" s="26" t="str">
        <f>VLOOKUP(P2664,'Customer List'!B:C,2,)</f>
        <v>Bhuvneshwar</v>
      </c>
      <c r="W2664" s="62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3443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9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3568</v>
      </c>
      <c r="N2665" s="47">
        <v>45915</v>
      </c>
      <c r="O2665" s="60">
        <v>5456</v>
      </c>
      <c r="P2665" s="26" t="s">
        <v>3445</v>
      </c>
      <c r="Q2665" s="26" t="s">
        <v>637</v>
      </c>
      <c r="R2665" s="26" t="s">
        <v>638</v>
      </c>
      <c r="S2665" s="3">
        <v>4</v>
      </c>
      <c r="T2665" s="61"/>
      <c r="U2665" s="26" t="s">
        <v>19</v>
      </c>
      <c r="V2665" s="26" t="str">
        <f>VLOOKUP(P2665,'Customer List'!B:C,2,)</f>
        <v>DELHI</v>
      </c>
      <c r="W2665" s="62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3443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9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3549</v>
      </c>
      <c r="N2666" s="47">
        <v>45913</v>
      </c>
      <c r="O2666" s="60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61"/>
      <c r="U2666" s="26" t="s">
        <v>19</v>
      </c>
      <c r="V2666" s="26" t="str">
        <f>VLOOKUP(P2666,'Customer List'!B:C,2,)</f>
        <v>Bhuvneshwar</v>
      </c>
      <c r="W2666" s="62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3443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9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3549</v>
      </c>
      <c r="N2667" s="47">
        <v>45913</v>
      </c>
      <c r="O2667" s="60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61"/>
      <c r="U2667" s="26" t="s">
        <v>19</v>
      </c>
      <c r="V2667" s="26" t="str">
        <f>VLOOKUP(P2667,'Customer List'!B:C,2,)</f>
        <v>Bhuvneshwar</v>
      </c>
      <c r="W2667" s="62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3443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9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3549</v>
      </c>
      <c r="N2668" s="47">
        <v>45913</v>
      </c>
      <c r="O2668" s="60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61"/>
      <c r="U2668" s="26" t="s">
        <v>19</v>
      </c>
      <c r="V2668" s="26" t="str">
        <f>VLOOKUP(P2668,'Customer List'!B:C,2,)</f>
        <v>Bhuvneshwar</v>
      </c>
      <c r="W2668" s="62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3443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9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3547</v>
      </c>
      <c r="N2669" s="47">
        <v>45913</v>
      </c>
      <c r="O2669" s="60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61"/>
      <c r="U2669" s="26" t="s">
        <v>19</v>
      </c>
      <c r="V2669" s="26" t="str">
        <f>VLOOKUP(P2669,'Customer List'!B:C,2,)</f>
        <v>Pune</v>
      </c>
      <c r="W2669" s="62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3443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9">
        <f t="shared" si="326"/>
        <v>91.7</v>
      </c>
      <c r="H2670" s="26">
        <v>506915</v>
      </c>
      <c r="I2670" s="26"/>
      <c r="J2670" s="26">
        <v>1</v>
      </c>
      <c r="K2670" s="26"/>
      <c r="L2670" s="26">
        <f t="shared" si="327"/>
        <v>1</v>
      </c>
      <c r="M2670" s="26"/>
      <c r="N2670" s="47"/>
      <c r="O2670" s="60"/>
      <c r="P2670" s="26" t="s">
        <v>43</v>
      </c>
      <c r="Q2670" s="26"/>
      <c r="R2670" s="26"/>
      <c r="S2670" s="3">
        <v>4</v>
      </c>
      <c r="T2670" s="61"/>
      <c r="U2670" s="26" t="s">
        <v>19</v>
      </c>
      <c r="V2670" s="26" t="str">
        <f>VLOOKUP(P2670,'Customer List'!B:C,2,)</f>
        <v>Faridabad</v>
      </c>
      <c r="W2670" s="62" t="s">
        <v>606</v>
      </c>
      <c r="X2670" s="47"/>
      <c r="Y2670" s="26" t="str">
        <f t="shared" si="328"/>
        <v/>
      </c>
      <c r="Z2670" s="26" t="str">
        <f t="shared" si="329"/>
        <v/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3443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9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3547</v>
      </c>
      <c r="N2671" s="47">
        <v>45913</v>
      </c>
      <c r="O2671" s="60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61"/>
      <c r="U2671" s="26" t="s">
        <v>19</v>
      </c>
      <c r="V2671" s="26" t="str">
        <f>VLOOKUP(P2671,'Customer List'!B:C,2,)</f>
        <v>Pune</v>
      </c>
      <c r="W2671" s="62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3443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9">
        <f t="shared" si="326"/>
        <v>248.5</v>
      </c>
      <c r="H2672" s="26">
        <v>514106</v>
      </c>
      <c r="I2672" s="26"/>
      <c r="J2672" s="26">
        <v>1</v>
      </c>
      <c r="K2672" s="26"/>
      <c r="L2672" s="26">
        <f t="shared" si="327"/>
        <v>1</v>
      </c>
      <c r="M2672" s="26"/>
      <c r="N2672" s="47"/>
      <c r="O2672" s="60"/>
      <c r="P2672" s="26" t="s">
        <v>3447</v>
      </c>
      <c r="Q2672" s="26"/>
      <c r="R2672" s="26"/>
      <c r="S2672" s="3">
        <v>4</v>
      </c>
      <c r="T2672" s="61"/>
      <c r="U2672" s="26" t="s">
        <v>19</v>
      </c>
      <c r="V2672" s="26" t="str">
        <f>VLOOKUP(P2672,'Customer List'!B:C,2,)</f>
        <v>DELHI</v>
      </c>
      <c r="W2672" s="62" t="s">
        <v>606</v>
      </c>
      <c r="X2672" s="47"/>
      <c r="Y2672" s="26" t="str">
        <f t="shared" si="328"/>
        <v/>
      </c>
      <c r="Z2672" s="26" t="str">
        <f t="shared" si="329"/>
        <v/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3443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9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3549</v>
      </c>
      <c r="N2673" s="47">
        <v>45913</v>
      </c>
      <c r="O2673" s="60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61"/>
      <c r="U2673" s="26" t="s">
        <v>19</v>
      </c>
      <c r="V2673" s="26" t="str">
        <f>VLOOKUP(P2673,'Customer List'!B:C,2,)</f>
        <v>Bhuvneshwar</v>
      </c>
      <c r="W2673" s="62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3443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9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3549</v>
      </c>
      <c r="N2674" s="47">
        <v>45913</v>
      </c>
      <c r="O2674" s="60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61"/>
      <c r="U2674" s="26" t="s">
        <v>19</v>
      </c>
      <c r="V2674" s="26" t="str">
        <f>VLOOKUP(P2674,'Customer List'!B:C,2,)</f>
        <v>Bhuvneshwar</v>
      </c>
      <c r="W2674" s="62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3443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9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3547</v>
      </c>
      <c r="N2675" s="47">
        <v>45913</v>
      </c>
      <c r="O2675" s="60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61"/>
      <c r="U2675" s="26" t="s">
        <v>19</v>
      </c>
      <c r="V2675" s="26" t="str">
        <f>VLOOKUP(P2675,'Customer List'!B:C,2,)</f>
        <v>Pune</v>
      </c>
      <c r="W2675" s="62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3443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9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60"/>
      <c r="P2676" s="26" t="s">
        <v>1149</v>
      </c>
      <c r="Q2676" s="26"/>
      <c r="R2676" s="26"/>
      <c r="S2676" s="3">
        <v>4</v>
      </c>
      <c r="T2676" s="61" t="s">
        <v>3450</v>
      </c>
      <c r="U2676" s="26" t="s">
        <v>19</v>
      </c>
      <c r="V2676" s="26" t="str">
        <f>VLOOKUP(P2676,'Customer List'!B:C,2,)</f>
        <v>STOCK</v>
      </c>
      <c r="W2676" s="62" t="s">
        <v>3451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3443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9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3532</v>
      </c>
      <c r="N2677" s="47">
        <v>45913</v>
      </c>
      <c r="O2677" s="60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61"/>
      <c r="U2677" s="26" t="s">
        <v>19</v>
      </c>
      <c r="V2677" s="26" t="str">
        <f>VLOOKUP(P2677,'Customer List'!B:C,2,)</f>
        <v>Banglore</v>
      </c>
      <c r="W2677" s="62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3443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9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3532</v>
      </c>
      <c r="N2678" s="47">
        <v>45913</v>
      </c>
      <c r="O2678" s="60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61"/>
      <c r="U2678" s="26" t="s">
        <v>19</v>
      </c>
      <c r="V2678" s="26" t="str">
        <f>VLOOKUP(P2678,'Customer List'!B:C,2,)</f>
        <v>Banglore</v>
      </c>
      <c r="W2678" s="62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3443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9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3532</v>
      </c>
      <c r="N2679" s="47">
        <v>45913</v>
      </c>
      <c r="O2679" s="60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61"/>
      <c r="U2679" s="26" t="s">
        <v>19</v>
      </c>
      <c r="V2679" s="26" t="str">
        <f>VLOOKUP(P2679,'Customer List'!B:C,2,)</f>
        <v>Banglore</v>
      </c>
      <c r="W2679" s="62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3443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9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3532</v>
      </c>
      <c r="N2680" s="47">
        <v>45913</v>
      </c>
      <c r="O2680" s="60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61"/>
      <c r="U2680" s="26" t="s">
        <v>19</v>
      </c>
      <c r="V2680" s="26" t="str">
        <f>VLOOKUP(P2680,'Customer List'!B:C,2,)</f>
        <v>Banglore</v>
      </c>
      <c r="W2680" s="62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3443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9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3532</v>
      </c>
      <c r="N2681" s="47">
        <v>45913</v>
      </c>
      <c r="O2681" s="60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61"/>
      <c r="U2681" s="26" t="s">
        <v>19</v>
      </c>
      <c r="V2681" s="26" t="str">
        <f>VLOOKUP(P2681,'Customer List'!B:C,2,)</f>
        <v>Banglore</v>
      </c>
      <c r="W2681" s="62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3443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9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3532</v>
      </c>
      <c r="N2682" s="47">
        <v>45913</v>
      </c>
      <c r="O2682" s="60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61"/>
      <c r="U2682" s="26" t="s">
        <v>19</v>
      </c>
      <c r="V2682" s="26" t="str">
        <f>VLOOKUP(P2682,'Customer List'!B:C,2,)</f>
        <v>Banglore</v>
      </c>
      <c r="W2682" s="62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3443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9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3532</v>
      </c>
      <c r="N2683" s="47">
        <v>45913</v>
      </c>
      <c r="O2683" s="60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61"/>
      <c r="U2683" s="26" t="s">
        <v>19</v>
      </c>
      <c r="V2683" s="26" t="str">
        <f>VLOOKUP(P2683,'Customer List'!B:C,2,)</f>
        <v>Banglore</v>
      </c>
      <c r="W2683" s="62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3443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9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3532</v>
      </c>
      <c r="N2684" s="47">
        <v>45913</v>
      </c>
      <c r="O2684" s="60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61"/>
      <c r="U2684" s="26" t="s">
        <v>19</v>
      </c>
      <c r="V2684" s="26" t="str">
        <f>VLOOKUP(P2684,'Customer List'!B:C,2,)</f>
        <v>Banglore</v>
      </c>
      <c r="W2684" s="62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3443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9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3532</v>
      </c>
      <c r="N2685" s="47">
        <v>45913</v>
      </c>
      <c r="O2685" s="60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61"/>
      <c r="U2685" s="26" t="s">
        <v>19</v>
      </c>
      <c r="V2685" s="26" t="str">
        <f>VLOOKUP(P2685,'Customer List'!B:C,2,)</f>
        <v>Banglore</v>
      </c>
      <c r="W2685" s="62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3443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9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60"/>
      <c r="P2686" s="26" t="s">
        <v>1149</v>
      </c>
      <c r="Q2686" s="26"/>
      <c r="R2686" s="26"/>
      <c r="S2686" s="3">
        <v>4</v>
      </c>
      <c r="T2686" s="61" t="s">
        <v>3450</v>
      </c>
      <c r="U2686" s="26" t="s">
        <v>19</v>
      </c>
      <c r="V2686" s="26" t="str">
        <f>VLOOKUP(P2686,'Customer List'!B:C,2,)</f>
        <v>STOCK</v>
      </c>
      <c r="W2686" s="62" t="s">
        <v>3451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3443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9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3547</v>
      </c>
      <c r="N2687" s="47">
        <v>45913</v>
      </c>
      <c r="O2687" s="60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61"/>
      <c r="U2687" s="26" t="s">
        <v>19</v>
      </c>
      <c r="V2687" s="26" t="str">
        <f>VLOOKUP(P2687,'Customer List'!B:C,2,)</f>
        <v>Pune</v>
      </c>
      <c r="W2687" s="62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3443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9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3536</v>
      </c>
      <c r="N2688" s="47">
        <v>45913</v>
      </c>
      <c r="O2688" s="60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61"/>
      <c r="U2688" s="26" t="s">
        <v>19</v>
      </c>
      <c r="V2688" s="26" t="str">
        <f>VLOOKUP(P2688,'Customer List'!B:C,2,)</f>
        <v>Banglore</v>
      </c>
      <c r="W2688" s="62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3443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9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3464</v>
      </c>
      <c r="N2689" s="47">
        <v>45911</v>
      </c>
      <c r="O2689" s="60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61"/>
      <c r="U2689" s="26" t="s">
        <v>19</v>
      </c>
      <c r="V2689" s="26" t="str">
        <f>VLOOKUP(P2689,'Customer List'!B:C,2,)</f>
        <v>Delhi</v>
      </c>
      <c r="W2689" s="62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3474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9">
        <f t="shared" si="339"/>
        <v>10248</v>
      </c>
      <c r="H2690" s="26" t="s">
        <v>3472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3551</v>
      </c>
      <c r="N2690" s="47">
        <v>45913</v>
      </c>
      <c r="O2690" s="60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61"/>
      <c r="U2690" s="26" t="s">
        <v>3475</v>
      </c>
      <c r="V2690" s="26" t="str">
        <f>VLOOKUP(P2690,'Customer List'!B:C,2,)</f>
        <v>Hyderabad</v>
      </c>
      <c r="W2690" s="62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3474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9">
        <f t="shared" si="339"/>
        <v>15540</v>
      </c>
      <c r="H2691" s="26" t="s">
        <v>3473</v>
      </c>
      <c r="I2691" s="26"/>
      <c r="J2691" s="26">
        <v>1</v>
      </c>
      <c r="K2691" s="26">
        <v>1</v>
      </c>
      <c r="L2691" s="26">
        <f t="shared" ref="L2691:L2738" si="340">J2691-K2691</f>
        <v>0</v>
      </c>
      <c r="M2691" s="26" t="s">
        <v>3551</v>
      </c>
      <c r="N2691" s="47">
        <v>45913</v>
      </c>
      <c r="O2691" s="60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61"/>
      <c r="U2691" s="26" t="s">
        <v>3475</v>
      </c>
      <c r="V2691" s="26" t="str">
        <f>VLOOKUP(P2691,'Customer List'!B:C,2,)</f>
        <v>Hyderabad</v>
      </c>
      <c r="W2691" s="62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38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9">
        <f t="shared" si="339"/>
        <v>144</v>
      </c>
      <c r="H2692" s="26" t="s">
        <v>3476</v>
      </c>
      <c r="I2692" s="26"/>
      <c r="J2692" s="26">
        <v>2</v>
      </c>
      <c r="K2692" s="26"/>
      <c r="L2692" s="26">
        <f t="shared" si="340"/>
        <v>2</v>
      </c>
      <c r="M2692" s="26"/>
      <c r="N2692" s="47"/>
      <c r="O2692" s="60"/>
      <c r="P2692" s="26" t="s">
        <v>634</v>
      </c>
      <c r="Q2692" s="26"/>
      <c r="R2692" s="26"/>
      <c r="S2692" s="3" t="s">
        <v>300</v>
      </c>
      <c r="T2692" s="61"/>
      <c r="U2692" s="26" t="s">
        <v>512</v>
      </c>
      <c r="V2692" s="26" t="str">
        <f>VLOOKUP(P2692,'Customer List'!B:C,2,)</f>
        <v>Manesar</v>
      </c>
      <c r="W2692" s="62" t="s">
        <v>849</v>
      </c>
      <c r="X2692" s="47"/>
      <c r="Y2692" s="26" t="str">
        <f t="shared" si="341"/>
        <v/>
      </c>
      <c r="Z2692" s="26" t="str">
        <f t="shared" si="342"/>
        <v/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9">
        <f t="shared" si="339"/>
        <v>146.25</v>
      </c>
      <c r="H2693" s="26" t="s">
        <v>3477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3569</v>
      </c>
      <c r="N2693" s="47">
        <v>45915</v>
      </c>
      <c r="O2693" s="60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61"/>
      <c r="U2693" s="26" t="s">
        <v>512</v>
      </c>
      <c r="V2693" s="26" t="str">
        <f>VLOOKUP(P2693,'Customer List'!B:C,2,)</f>
        <v>Delhi</v>
      </c>
      <c r="W2693" s="62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9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60"/>
      <c r="P2694" s="26" t="s">
        <v>1149</v>
      </c>
      <c r="Q2694" s="26"/>
      <c r="R2694" s="26"/>
      <c r="S2694" s="3">
        <v>4</v>
      </c>
      <c r="T2694" s="61"/>
      <c r="U2694" s="26" t="s">
        <v>19</v>
      </c>
      <c r="V2694" s="26" t="str">
        <f>VLOOKUP(P2694,'Customer List'!B:C,2,)</f>
        <v>STOCK</v>
      </c>
      <c r="W2694" s="62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9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60"/>
      <c r="P2695" s="26" t="s">
        <v>1149</v>
      </c>
      <c r="Q2695" s="26"/>
      <c r="R2695" s="26"/>
      <c r="S2695" s="3">
        <v>4</v>
      </c>
      <c r="T2695" s="61"/>
      <c r="U2695" s="26" t="s">
        <v>19</v>
      </c>
      <c r="V2695" s="26" t="str">
        <f>VLOOKUP(P2695,'Customer List'!B:C,2,)</f>
        <v>STOCK</v>
      </c>
      <c r="W2695" s="62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9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60"/>
      <c r="P2696" s="26" t="s">
        <v>1149</v>
      </c>
      <c r="Q2696" s="26"/>
      <c r="R2696" s="26"/>
      <c r="S2696" s="3">
        <v>4</v>
      </c>
      <c r="T2696" s="61"/>
      <c r="U2696" s="26" t="s">
        <v>19</v>
      </c>
      <c r="V2696" s="26" t="str">
        <f>VLOOKUP(P2696,'Customer List'!B:C,2,)</f>
        <v>STOCK</v>
      </c>
      <c r="W2696" s="62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9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60"/>
      <c r="P2697" s="26" t="s">
        <v>1149</v>
      </c>
      <c r="Q2697" s="26"/>
      <c r="R2697" s="26"/>
      <c r="S2697" s="3">
        <v>4</v>
      </c>
      <c r="T2697" s="61"/>
      <c r="U2697" s="26" t="s">
        <v>19</v>
      </c>
      <c r="V2697" s="26" t="str">
        <f>VLOOKUP(P2697,'Customer List'!B:C,2,)</f>
        <v>STOCK</v>
      </c>
      <c r="W2697" s="62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9">
        <f t="shared" si="346"/>
        <v>870.98</v>
      </c>
      <c r="H2698" s="26" t="s">
        <v>3478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60"/>
      <c r="P2698" s="26" t="s">
        <v>3479</v>
      </c>
      <c r="Q2698" s="26"/>
      <c r="R2698" s="26"/>
      <c r="S2698" s="3">
        <v>4</v>
      </c>
      <c r="T2698" s="61"/>
      <c r="U2698" s="26" t="s">
        <v>612</v>
      </c>
      <c r="V2698" s="26" t="str">
        <f>VLOOKUP(P2698,'Customer List'!B:C,2,)</f>
        <v>PUNE</v>
      </c>
      <c r="W2698" s="62" t="s">
        <v>3529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3480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9">
        <f t="shared" si="346"/>
        <v>27</v>
      </c>
      <c r="H2699" s="26" t="s">
        <v>3481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3553</v>
      </c>
      <c r="N2699" s="47">
        <v>45913</v>
      </c>
      <c r="O2699" s="60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61"/>
      <c r="U2699" s="26" t="s">
        <v>521</v>
      </c>
      <c r="V2699" s="26" t="str">
        <f>VLOOKUP(P2699,'Customer List'!B:C,2,)</f>
        <v>Kerala</v>
      </c>
      <c r="W2699" s="62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3480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9">
        <f t="shared" si="346"/>
        <v>25.8</v>
      </c>
      <c r="H2700" s="26" t="s">
        <v>3482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3553</v>
      </c>
      <c r="N2700" s="47">
        <v>45913</v>
      </c>
      <c r="O2700" s="60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61"/>
      <c r="U2700" s="26" t="s">
        <v>521</v>
      </c>
      <c r="V2700" s="26" t="str">
        <f>VLOOKUP(P2700,'Customer List'!B:C,2,)</f>
        <v>Kerala</v>
      </c>
      <c r="W2700" s="62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3480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9">
        <f t="shared" si="346"/>
        <v>43.8</v>
      </c>
      <c r="H2701" s="26" t="s">
        <v>3483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3553</v>
      </c>
      <c r="N2701" s="47">
        <v>45913</v>
      </c>
      <c r="O2701" s="60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61"/>
      <c r="U2701" s="26" t="s">
        <v>521</v>
      </c>
      <c r="V2701" s="26" t="str">
        <f>VLOOKUP(P2701,'Customer List'!B:C,2,)</f>
        <v>Kerala</v>
      </c>
      <c r="W2701" s="62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3480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9">
        <f t="shared" si="346"/>
        <v>18</v>
      </c>
      <c r="H2702" s="26" t="s">
        <v>3484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3546</v>
      </c>
      <c r="N2702" s="47">
        <v>45913</v>
      </c>
      <c r="O2702" s="60">
        <v>3360</v>
      </c>
      <c r="P2702" s="26" t="s">
        <v>3485</v>
      </c>
      <c r="Q2702" s="26">
        <v>58155614370</v>
      </c>
      <c r="R2702" s="26" t="s">
        <v>41</v>
      </c>
      <c r="S2702" s="3">
        <v>-20</v>
      </c>
      <c r="T2702" s="61"/>
      <c r="U2702" s="26" t="s">
        <v>521</v>
      </c>
      <c r="V2702" s="26" t="str">
        <f>VLOOKUP(P2702,'Customer List'!B:C,2,)</f>
        <v>PUNE</v>
      </c>
      <c r="W2702" s="62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3486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9">
        <f t="shared" si="346"/>
        <v>193.2</v>
      </c>
      <c r="H2703" s="26" t="s">
        <v>3487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3544</v>
      </c>
      <c r="N2703" s="47">
        <v>45913</v>
      </c>
      <c r="O2703" s="60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61"/>
      <c r="U2703" s="26" t="s">
        <v>521</v>
      </c>
      <c r="V2703" s="26" t="str">
        <f>VLOOKUP(P2703,'Customer List'!B:C,2,)</f>
        <v>Gujrat</v>
      </c>
      <c r="W2703" s="62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3488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9">
        <f t="shared" si="346"/>
        <v>21</v>
      </c>
      <c r="H2704" s="26" t="s">
        <v>3489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3552</v>
      </c>
      <c r="N2704" s="47">
        <v>45913</v>
      </c>
      <c r="O2704" s="60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61"/>
      <c r="U2704" s="26" t="s">
        <v>521</v>
      </c>
      <c r="V2704" s="26" t="str">
        <f>VLOOKUP(P2704,'Customer List'!B:C,2,)</f>
        <v>Hyderabad</v>
      </c>
      <c r="W2704" s="62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3488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9">
        <f t="shared" si="346"/>
        <v>88.2</v>
      </c>
      <c r="H2705" s="26" t="s">
        <v>3490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3552</v>
      </c>
      <c r="N2705" s="47">
        <v>45913</v>
      </c>
      <c r="O2705" s="60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61"/>
      <c r="U2705" s="26" t="s">
        <v>521</v>
      </c>
      <c r="V2705" s="26" t="str">
        <f>VLOOKUP(P2705,'Customer List'!B:C,2,)</f>
        <v>Hyderabad</v>
      </c>
      <c r="W2705" s="62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9">
        <f t="shared" si="346"/>
        <v>492</v>
      </c>
      <c r="H2706" s="26" t="s">
        <v>3498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3555</v>
      </c>
      <c r="N2706" s="47">
        <v>45913</v>
      </c>
      <c r="O2706" s="60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61"/>
      <c r="U2706" s="26" t="s">
        <v>424</v>
      </c>
      <c r="V2706" s="26" t="str">
        <f>VLOOKUP(P2706,'Customer List'!B:C,2,)</f>
        <v>Hyderabad</v>
      </c>
      <c r="W2706" s="62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9">
        <f t="shared" si="346"/>
        <v>103.2</v>
      </c>
      <c r="H2707" s="26" t="s">
        <v>3499</v>
      </c>
      <c r="I2707" s="26"/>
      <c r="J2707" s="26">
        <v>1</v>
      </c>
      <c r="K2707" s="26"/>
      <c r="L2707" s="26">
        <f t="shared" si="340"/>
        <v>1</v>
      </c>
      <c r="M2707" s="26"/>
      <c r="N2707" s="47"/>
      <c r="O2707" s="60"/>
      <c r="P2707" s="26" t="s">
        <v>255</v>
      </c>
      <c r="Q2707" s="26"/>
      <c r="R2707" s="26"/>
      <c r="S2707" s="3">
        <v>4</v>
      </c>
      <c r="T2707" s="61"/>
      <c r="U2707" s="26" t="s">
        <v>424</v>
      </c>
      <c r="V2707" s="26" t="str">
        <f>VLOOKUP(P2707,'Customer List'!B:C,2,)</f>
        <v>Delhi</v>
      </c>
      <c r="W2707" s="62" t="s">
        <v>606</v>
      </c>
      <c r="X2707" s="47"/>
      <c r="Y2707" s="26" t="str">
        <f t="shared" si="347"/>
        <v/>
      </c>
      <c r="Z2707" s="26" t="str">
        <f t="shared" si="348"/>
        <v/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3527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9">
        <f t="shared" ref="G2708:G2738" si="351">E2708*J2708</f>
        <v>105.46</v>
      </c>
      <c r="H2708" s="26" t="s">
        <v>3500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3564</v>
      </c>
      <c r="N2708" s="47">
        <v>45915</v>
      </c>
      <c r="O2708" s="60">
        <v>15140.33</v>
      </c>
      <c r="P2708" s="26" t="s">
        <v>384</v>
      </c>
      <c r="Q2708" s="26">
        <v>58155668325</v>
      </c>
      <c r="R2708" s="26"/>
      <c r="S2708" s="3">
        <v>-20</v>
      </c>
      <c r="T2708" s="61"/>
      <c r="U2708" s="26" t="s">
        <v>321</v>
      </c>
      <c r="V2708" s="26" t="str">
        <f>VLOOKUP(P2708,'Customer List'!B:C,2,)</f>
        <v>Pune</v>
      </c>
      <c r="W2708" s="62"/>
      <c r="X2708" s="47"/>
      <c r="Y2708" s="26" t="str">
        <f t="shared" ref="Y2708:Y2736" si="352">IF(X2708="", "", X2708-N2708)</f>
        <v/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/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3527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9">
        <f t="shared" si="351"/>
        <v>105.46</v>
      </c>
      <c r="H2709" s="26" t="s">
        <v>3501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3564</v>
      </c>
      <c r="N2709" s="47">
        <v>45915</v>
      </c>
      <c r="O2709" s="60">
        <v>15140.33</v>
      </c>
      <c r="P2709" s="26" t="s">
        <v>384</v>
      </c>
      <c r="Q2709" s="26">
        <v>58155668325</v>
      </c>
      <c r="R2709" s="26"/>
      <c r="S2709" s="3">
        <v>-20</v>
      </c>
      <c r="T2709" s="61"/>
      <c r="U2709" s="26" t="s">
        <v>321</v>
      </c>
      <c r="V2709" s="26" t="str">
        <f>VLOOKUP(P2709,'Customer List'!B:C,2,)</f>
        <v>Pune</v>
      </c>
      <c r="W2709" s="62"/>
      <c r="X2709" s="47"/>
      <c r="Y2709" s="26" t="str">
        <f t="shared" si="352"/>
        <v/>
      </c>
      <c r="Z2709" s="26" t="str">
        <f t="shared" si="353"/>
        <v>Monday</v>
      </c>
      <c r="AA2709" s="26" t="str">
        <f t="shared" si="354"/>
        <v/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3527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9">
        <f t="shared" si="351"/>
        <v>105.46</v>
      </c>
      <c r="H2710" s="26" t="s">
        <v>3502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3564</v>
      </c>
      <c r="N2710" s="47">
        <v>45915</v>
      </c>
      <c r="O2710" s="60">
        <v>15140.33</v>
      </c>
      <c r="P2710" s="26" t="s">
        <v>384</v>
      </c>
      <c r="Q2710" s="26">
        <v>58155668325</v>
      </c>
      <c r="R2710" s="26"/>
      <c r="S2710" s="3">
        <v>-20</v>
      </c>
      <c r="T2710" s="61"/>
      <c r="U2710" s="26" t="s">
        <v>321</v>
      </c>
      <c r="V2710" s="26" t="str">
        <f>VLOOKUP(P2710,'Customer List'!B:C,2,)</f>
        <v>Pune</v>
      </c>
      <c r="W2710" s="62"/>
      <c r="X2710" s="47"/>
      <c r="Y2710" s="26" t="str">
        <f t="shared" si="352"/>
        <v/>
      </c>
      <c r="Z2710" s="26" t="str">
        <f t="shared" si="353"/>
        <v>Monday</v>
      </c>
      <c r="AA2710" s="26" t="str">
        <f t="shared" si="354"/>
        <v/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3527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9">
        <f t="shared" si="351"/>
        <v>105.46</v>
      </c>
      <c r="H2711" s="26" t="s">
        <v>3503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3564</v>
      </c>
      <c r="N2711" s="47">
        <v>45915</v>
      </c>
      <c r="O2711" s="60">
        <v>15140.33</v>
      </c>
      <c r="P2711" s="26" t="s">
        <v>384</v>
      </c>
      <c r="Q2711" s="26">
        <v>58155668325</v>
      </c>
      <c r="R2711" s="26"/>
      <c r="S2711" s="3">
        <v>-20</v>
      </c>
      <c r="T2711" s="61"/>
      <c r="U2711" s="26" t="s">
        <v>321</v>
      </c>
      <c r="V2711" s="26" t="str">
        <f>VLOOKUP(P2711,'Customer List'!B:C,2,)</f>
        <v>Pune</v>
      </c>
      <c r="W2711" s="62"/>
      <c r="X2711" s="47"/>
      <c r="Y2711" s="26" t="str">
        <f t="shared" si="352"/>
        <v/>
      </c>
      <c r="Z2711" s="26" t="str">
        <f t="shared" si="353"/>
        <v>Monday</v>
      </c>
      <c r="AA2711" s="26" t="str">
        <f t="shared" si="354"/>
        <v/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3527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9">
        <f t="shared" si="351"/>
        <v>105.46</v>
      </c>
      <c r="H2712" s="26" t="s">
        <v>3504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3564</v>
      </c>
      <c r="N2712" s="47">
        <v>45915</v>
      </c>
      <c r="O2712" s="60">
        <v>15140.33</v>
      </c>
      <c r="P2712" s="26" t="s">
        <v>384</v>
      </c>
      <c r="Q2712" s="26">
        <v>58155668325</v>
      </c>
      <c r="R2712" s="26"/>
      <c r="S2712" s="3">
        <v>-20</v>
      </c>
      <c r="T2712" s="61"/>
      <c r="U2712" s="26" t="s">
        <v>321</v>
      </c>
      <c r="V2712" s="26" t="str">
        <f>VLOOKUP(P2712,'Customer List'!B:C,2,)</f>
        <v>Pune</v>
      </c>
      <c r="W2712" s="62"/>
      <c r="X2712" s="47"/>
      <c r="Y2712" s="26" t="str">
        <f t="shared" si="352"/>
        <v/>
      </c>
      <c r="Z2712" s="26" t="str">
        <f t="shared" si="353"/>
        <v>Monday</v>
      </c>
      <c r="AA2712" s="26" t="str">
        <f t="shared" si="354"/>
        <v/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3527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9">
        <f t="shared" si="351"/>
        <v>105.46</v>
      </c>
      <c r="H2713" s="26" t="s">
        <v>3505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3564</v>
      </c>
      <c r="N2713" s="47">
        <v>45915</v>
      </c>
      <c r="O2713" s="60">
        <v>15140.33</v>
      </c>
      <c r="P2713" s="26" t="s">
        <v>384</v>
      </c>
      <c r="Q2713" s="26">
        <v>58155668325</v>
      </c>
      <c r="R2713" s="26"/>
      <c r="S2713" s="3">
        <v>-20</v>
      </c>
      <c r="T2713" s="61"/>
      <c r="U2713" s="26" t="s">
        <v>321</v>
      </c>
      <c r="V2713" s="26" t="str">
        <f>VLOOKUP(P2713,'Customer List'!B:C,2,)</f>
        <v>Pune</v>
      </c>
      <c r="W2713" s="62"/>
      <c r="X2713" s="47"/>
      <c r="Y2713" s="26" t="str">
        <f t="shared" si="352"/>
        <v/>
      </c>
      <c r="Z2713" s="26" t="str">
        <f t="shared" si="353"/>
        <v>Monday</v>
      </c>
      <c r="AA2713" s="26" t="str">
        <f t="shared" si="354"/>
        <v/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3527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9">
        <f t="shared" si="351"/>
        <v>105.46</v>
      </c>
      <c r="H2714" s="26" t="s">
        <v>3506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3564</v>
      </c>
      <c r="N2714" s="47">
        <v>45915</v>
      </c>
      <c r="O2714" s="60">
        <v>15140.33</v>
      </c>
      <c r="P2714" s="26" t="s">
        <v>384</v>
      </c>
      <c r="Q2714" s="26">
        <v>58155668325</v>
      </c>
      <c r="R2714" s="26"/>
      <c r="S2714" s="3">
        <v>-20</v>
      </c>
      <c r="T2714" s="61"/>
      <c r="U2714" s="26" t="s">
        <v>321</v>
      </c>
      <c r="V2714" s="26" t="str">
        <f>VLOOKUP(P2714,'Customer List'!B:C,2,)</f>
        <v>Pune</v>
      </c>
      <c r="W2714" s="62"/>
      <c r="X2714" s="47"/>
      <c r="Y2714" s="26" t="str">
        <f t="shared" si="352"/>
        <v/>
      </c>
      <c r="Z2714" s="26" t="str">
        <f t="shared" si="353"/>
        <v>Monday</v>
      </c>
      <c r="AA2714" s="26" t="str">
        <f t="shared" si="354"/>
        <v/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3527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9">
        <f t="shared" si="351"/>
        <v>105.46</v>
      </c>
      <c r="H2715" s="26" t="s">
        <v>3507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3564</v>
      </c>
      <c r="N2715" s="47">
        <v>45915</v>
      </c>
      <c r="O2715" s="60">
        <v>15140.33</v>
      </c>
      <c r="P2715" s="26" t="s">
        <v>384</v>
      </c>
      <c r="Q2715" s="26">
        <v>58155668325</v>
      </c>
      <c r="R2715" s="26"/>
      <c r="S2715" s="3">
        <v>-20</v>
      </c>
      <c r="T2715" s="61"/>
      <c r="U2715" s="26" t="s">
        <v>321</v>
      </c>
      <c r="V2715" s="26" t="str">
        <f>VLOOKUP(P2715,'Customer List'!B:C,2,)</f>
        <v>Pune</v>
      </c>
      <c r="W2715" s="62"/>
      <c r="X2715" s="47"/>
      <c r="Y2715" s="26" t="str">
        <f t="shared" si="352"/>
        <v/>
      </c>
      <c r="Z2715" s="26" t="str">
        <f t="shared" si="353"/>
        <v>Monday</v>
      </c>
      <c r="AA2715" s="26" t="str">
        <f t="shared" si="354"/>
        <v/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3527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9">
        <f t="shared" si="351"/>
        <v>105.46</v>
      </c>
      <c r="H2716" s="26" t="s">
        <v>3508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3564</v>
      </c>
      <c r="N2716" s="47">
        <v>45915</v>
      </c>
      <c r="O2716" s="60">
        <v>15140.33</v>
      </c>
      <c r="P2716" s="26" t="s">
        <v>384</v>
      </c>
      <c r="Q2716" s="26">
        <v>58155668325</v>
      </c>
      <c r="R2716" s="26"/>
      <c r="S2716" s="3">
        <v>-20</v>
      </c>
      <c r="T2716" s="61"/>
      <c r="U2716" s="26" t="s">
        <v>321</v>
      </c>
      <c r="V2716" s="26" t="str">
        <f>VLOOKUP(P2716,'Customer List'!B:C,2,)</f>
        <v>Pune</v>
      </c>
      <c r="W2716" s="62"/>
      <c r="X2716" s="47"/>
      <c r="Y2716" s="26" t="str">
        <f t="shared" si="352"/>
        <v/>
      </c>
      <c r="Z2716" s="26" t="str">
        <f t="shared" si="353"/>
        <v>Monday</v>
      </c>
      <c r="AA2716" s="26" t="str">
        <f t="shared" si="354"/>
        <v/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3527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9">
        <f t="shared" si="351"/>
        <v>105.46</v>
      </c>
      <c r="H2717" s="26" t="s">
        <v>3509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3564</v>
      </c>
      <c r="N2717" s="47">
        <v>45915</v>
      </c>
      <c r="O2717" s="60">
        <v>15140.33</v>
      </c>
      <c r="P2717" s="26" t="s">
        <v>384</v>
      </c>
      <c r="Q2717" s="26">
        <v>58155668325</v>
      </c>
      <c r="R2717" s="26"/>
      <c r="S2717" s="3">
        <v>-20</v>
      </c>
      <c r="T2717" s="61"/>
      <c r="U2717" s="26" t="s">
        <v>321</v>
      </c>
      <c r="V2717" s="26" t="str">
        <f>VLOOKUP(P2717,'Customer List'!B:C,2,)</f>
        <v>Pune</v>
      </c>
      <c r="W2717" s="62"/>
      <c r="X2717" s="47"/>
      <c r="Y2717" s="26" t="str">
        <f t="shared" si="352"/>
        <v/>
      </c>
      <c r="Z2717" s="26" t="str">
        <f t="shared" si="353"/>
        <v>Monday</v>
      </c>
      <c r="AA2717" s="26" t="str">
        <f t="shared" si="354"/>
        <v/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3527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9">
        <f t="shared" si="351"/>
        <v>105.46</v>
      </c>
      <c r="H2718" s="26" t="s">
        <v>3510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3564</v>
      </c>
      <c r="N2718" s="47">
        <v>45915</v>
      </c>
      <c r="O2718" s="60">
        <v>15140.33</v>
      </c>
      <c r="P2718" s="26" t="s">
        <v>384</v>
      </c>
      <c r="Q2718" s="26">
        <v>58155668325</v>
      </c>
      <c r="R2718" s="26"/>
      <c r="S2718" s="3">
        <v>-20</v>
      </c>
      <c r="T2718" s="61"/>
      <c r="U2718" s="26" t="s">
        <v>321</v>
      </c>
      <c r="V2718" s="26" t="str">
        <f>VLOOKUP(P2718,'Customer List'!B:C,2,)</f>
        <v>Pune</v>
      </c>
      <c r="W2718" s="62"/>
      <c r="X2718" s="47"/>
      <c r="Y2718" s="26" t="str">
        <f t="shared" si="352"/>
        <v/>
      </c>
      <c r="Z2718" s="26" t="str">
        <f t="shared" si="353"/>
        <v>Monday</v>
      </c>
      <c r="AA2718" s="26" t="str">
        <f t="shared" si="354"/>
        <v/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3527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9">
        <f t="shared" si="351"/>
        <v>126.88</v>
      </c>
      <c r="H2719" s="26" t="s">
        <v>3511</v>
      </c>
      <c r="I2719" s="26"/>
      <c r="J2719" s="26">
        <v>1</v>
      </c>
      <c r="K2719" s="26"/>
      <c r="L2719" s="26">
        <f t="shared" si="340"/>
        <v>1</v>
      </c>
      <c r="M2719" s="26"/>
      <c r="N2719" s="47"/>
      <c r="O2719" s="60"/>
      <c r="P2719" s="26" t="s">
        <v>255</v>
      </c>
      <c r="Q2719" s="26"/>
      <c r="R2719" s="26"/>
      <c r="S2719" s="3">
        <v>-20</v>
      </c>
      <c r="T2719" s="61"/>
      <c r="U2719" s="26" t="s">
        <v>321</v>
      </c>
      <c r="V2719" s="26" t="str">
        <f>VLOOKUP(P2719,'Customer List'!B:C,2,)</f>
        <v>Delhi</v>
      </c>
      <c r="W2719" s="62" t="s">
        <v>606</v>
      </c>
      <c r="X2719" s="47"/>
      <c r="Y2719" s="26" t="str">
        <f t="shared" si="352"/>
        <v/>
      </c>
      <c r="Z2719" s="26" t="str">
        <f t="shared" si="353"/>
        <v/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3527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9">
        <f t="shared" si="351"/>
        <v>137.58000000000001</v>
      </c>
      <c r="H2720" s="26" t="s">
        <v>3512</v>
      </c>
      <c r="I2720" s="26"/>
      <c r="J2720" s="26">
        <v>1</v>
      </c>
      <c r="K2720" s="26"/>
      <c r="L2720" s="26">
        <f t="shared" si="340"/>
        <v>1</v>
      </c>
      <c r="M2720" s="26"/>
      <c r="N2720" s="47"/>
      <c r="O2720" s="60"/>
      <c r="P2720" s="26" t="s">
        <v>255</v>
      </c>
      <c r="Q2720" s="26"/>
      <c r="R2720" s="26"/>
      <c r="S2720" s="3">
        <v>-20</v>
      </c>
      <c r="T2720" s="61"/>
      <c r="U2720" s="26" t="s">
        <v>321</v>
      </c>
      <c r="V2720" s="26" t="str">
        <f>VLOOKUP(P2720,'Customer List'!B:C,2,)</f>
        <v>Delhi</v>
      </c>
      <c r="W2720" s="62" t="s">
        <v>606</v>
      </c>
      <c r="X2720" s="47"/>
      <c r="Y2720" s="26" t="str">
        <f t="shared" si="352"/>
        <v/>
      </c>
      <c r="Z2720" s="26" t="str">
        <f t="shared" si="353"/>
        <v/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3527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9">
        <f t="shared" si="351"/>
        <v>126.88</v>
      </c>
      <c r="H2721" s="26" t="s">
        <v>3513</v>
      </c>
      <c r="I2721" s="26"/>
      <c r="J2721" s="26">
        <v>1</v>
      </c>
      <c r="K2721" s="26"/>
      <c r="L2721" s="26">
        <f t="shared" si="340"/>
        <v>1</v>
      </c>
      <c r="M2721" s="26"/>
      <c r="N2721" s="47"/>
      <c r="O2721" s="60"/>
      <c r="P2721" s="26" t="s">
        <v>255</v>
      </c>
      <c r="Q2721" s="26"/>
      <c r="R2721" s="26"/>
      <c r="S2721" s="3">
        <v>-20</v>
      </c>
      <c r="T2721" s="61"/>
      <c r="U2721" s="26" t="s">
        <v>321</v>
      </c>
      <c r="V2721" s="26" t="str">
        <f>VLOOKUP(P2721,'Customer List'!B:C,2,)</f>
        <v>Delhi</v>
      </c>
      <c r="W2721" s="62" t="s">
        <v>606</v>
      </c>
      <c r="X2721" s="47"/>
      <c r="Y2721" s="26" t="str">
        <f t="shared" si="352"/>
        <v/>
      </c>
      <c r="Z2721" s="26" t="str">
        <f t="shared" si="353"/>
        <v/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3527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9">
        <f t="shared" si="351"/>
        <v>105.46</v>
      </c>
      <c r="H2722" s="26" t="s">
        <v>3514</v>
      </c>
      <c r="I2722" s="26"/>
      <c r="J2722" s="26">
        <v>1</v>
      </c>
      <c r="K2722" s="26"/>
      <c r="L2722" s="26">
        <f t="shared" si="340"/>
        <v>1</v>
      </c>
      <c r="M2722" s="26"/>
      <c r="N2722" s="47"/>
      <c r="O2722" s="60"/>
      <c r="P2722" s="26" t="s">
        <v>255</v>
      </c>
      <c r="Q2722" s="26"/>
      <c r="R2722" s="26"/>
      <c r="S2722" s="3">
        <v>-20</v>
      </c>
      <c r="T2722" s="61"/>
      <c r="U2722" s="26" t="s">
        <v>321</v>
      </c>
      <c r="V2722" s="26" t="str">
        <f>VLOOKUP(P2722,'Customer List'!B:C,2,)</f>
        <v>Delhi</v>
      </c>
      <c r="W2722" s="62" t="s">
        <v>606</v>
      </c>
      <c r="X2722" s="47"/>
      <c r="Y2722" s="26" t="str">
        <f t="shared" si="352"/>
        <v/>
      </c>
      <c r="Z2722" s="26" t="str">
        <f t="shared" si="353"/>
        <v/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3527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9">
        <f t="shared" si="351"/>
        <v>116.16</v>
      </c>
      <c r="H2723" s="26" t="s">
        <v>3515</v>
      </c>
      <c r="I2723" s="26"/>
      <c r="J2723" s="26">
        <v>1</v>
      </c>
      <c r="K2723" s="26"/>
      <c r="L2723" s="26">
        <f t="shared" si="340"/>
        <v>1</v>
      </c>
      <c r="M2723" s="26"/>
      <c r="N2723" s="47"/>
      <c r="O2723" s="60"/>
      <c r="P2723" s="26" t="s">
        <v>255</v>
      </c>
      <c r="Q2723" s="26"/>
      <c r="R2723" s="26"/>
      <c r="S2723" s="3">
        <v>-20</v>
      </c>
      <c r="T2723" s="61"/>
      <c r="U2723" s="26" t="s">
        <v>321</v>
      </c>
      <c r="V2723" s="26" t="str">
        <f>VLOOKUP(P2723,'Customer List'!B:C,2,)</f>
        <v>Delhi</v>
      </c>
      <c r="W2723" s="62" t="s">
        <v>606</v>
      </c>
      <c r="X2723" s="47"/>
      <c r="Y2723" s="26" t="str">
        <f t="shared" si="352"/>
        <v/>
      </c>
      <c r="Z2723" s="26" t="str">
        <f t="shared" si="353"/>
        <v/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3527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9">
        <f t="shared" si="351"/>
        <v>126.88</v>
      </c>
      <c r="H2724" s="26" t="s">
        <v>3516</v>
      </c>
      <c r="I2724" s="26"/>
      <c r="J2724" s="26">
        <v>1</v>
      </c>
      <c r="K2724" s="26"/>
      <c r="L2724" s="26">
        <f t="shared" si="340"/>
        <v>1</v>
      </c>
      <c r="M2724" s="26"/>
      <c r="N2724" s="47"/>
      <c r="O2724" s="60"/>
      <c r="P2724" s="26" t="s">
        <v>255</v>
      </c>
      <c r="Q2724" s="26"/>
      <c r="R2724" s="26"/>
      <c r="S2724" s="3">
        <v>-20</v>
      </c>
      <c r="T2724" s="61"/>
      <c r="U2724" s="26" t="s">
        <v>321</v>
      </c>
      <c r="V2724" s="26" t="str">
        <f>VLOOKUP(P2724,'Customer List'!B:C,2,)</f>
        <v>Delhi</v>
      </c>
      <c r="W2724" s="62" t="s">
        <v>606</v>
      </c>
      <c r="X2724" s="47"/>
      <c r="Y2724" s="26" t="str">
        <f t="shared" si="352"/>
        <v/>
      </c>
      <c r="Z2724" s="26" t="str">
        <f t="shared" si="353"/>
        <v/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3527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9">
        <f t="shared" si="351"/>
        <v>279.82</v>
      </c>
      <c r="H2725" s="26" t="s">
        <v>3517</v>
      </c>
      <c r="I2725" s="26"/>
      <c r="J2725" s="26">
        <v>1</v>
      </c>
      <c r="K2725" s="26"/>
      <c r="L2725" s="26">
        <f t="shared" si="340"/>
        <v>1</v>
      </c>
      <c r="M2725" s="26"/>
      <c r="N2725" s="47"/>
      <c r="O2725" s="60"/>
      <c r="P2725" s="26" t="s">
        <v>255</v>
      </c>
      <c r="Q2725" s="26"/>
      <c r="R2725" s="26"/>
      <c r="S2725" s="3">
        <v>-20</v>
      </c>
      <c r="T2725" s="61"/>
      <c r="U2725" s="26" t="s">
        <v>321</v>
      </c>
      <c r="V2725" s="26" t="str">
        <f>VLOOKUP(P2725,'Customer List'!B:C,2,)</f>
        <v>Delhi</v>
      </c>
      <c r="W2725" s="62" t="s">
        <v>606</v>
      </c>
      <c r="X2725" s="47"/>
      <c r="Y2725" s="26" t="str">
        <f t="shared" si="352"/>
        <v/>
      </c>
      <c r="Z2725" s="26" t="str">
        <f t="shared" si="353"/>
        <v/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3527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9">
        <f t="shared" si="351"/>
        <v>269.11</v>
      </c>
      <c r="H2726" s="26" t="s">
        <v>3518</v>
      </c>
      <c r="I2726" s="26"/>
      <c r="J2726" s="26">
        <v>1</v>
      </c>
      <c r="K2726" s="26"/>
      <c r="L2726" s="26">
        <f t="shared" si="340"/>
        <v>1</v>
      </c>
      <c r="M2726" s="26"/>
      <c r="N2726" s="47"/>
      <c r="O2726" s="60"/>
      <c r="P2726" s="26" t="s">
        <v>255</v>
      </c>
      <c r="Q2726" s="26"/>
      <c r="R2726" s="26"/>
      <c r="S2726" s="3">
        <v>-20</v>
      </c>
      <c r="T2726" s="61"/>
      <c r="U2726" s="26" t="s">
        <v>321</v>
      </c>
      <c r="V2726" s="26" t="str">
        <f>VLOOKUP(P2726,'Customer List'!B:C,2,)</f>
        <v>Delhi</v>
      </c>
      <c r="W2726" s="62" t="s">
        <v>606</v>
      </c>
      <c r="X2726" s="47"/>
      <c r="Y2726" s="26" t="str">
        <f t="shared" si="352"/>
        <v/>
      </c>
      <c r="Z2726" s="26" t="str">
        <f t="shared" si="353"/>
        <v/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3527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9">
        <f t="shared" si="351"/>
        <v>269.11</v>
      </c>
      <c r="H2727" s="26" t="s">
        <v>3519</v>
      </c>
      <c r="I2727" s="26"/>
      <c r="J2727" s="26">
        <v>1</v>
      </c>
      <c r="K2727" s="26"/>
      <c r="L2727" s="26">
        <f t="shared" si="340"/>
        <v>1</v>
      </c>
      <c r="M2727" s="26"/>
      <c r="N2727" s="47"/>
      <c r="O2727" s="60"/>
      <c r="P2727" s="26" t="s">
        <v>255</v>
      </c>
      <c r="Q2727" s="26"/>
      <c r="R2727" s="26"/>
      <c r="S2727" s="3">
        <v>-20</v>
      </c>
      <c r="T2727" s="61"/>
      <c r="U2727" s="26" t="s">
        <v>321</v>
      </c>
      <c r="V2727" s="26" t="str">
        <f>VLOOKUP(P2727,'Customer List'!B:C,2,)</f>
        <v>Delhi</v>
      </c>
      <c r="W2727" s="62" t="s">
        <v>606</v>
      </c>
      <c r="X2727" s="47"/>
      <c r="Y2727" s="26" t="str">
        <f t="shared" si="352"/>
        <v/>
      </c>
      <c r="Z2727" s="26" t="str">
        <f t="shared" si="353"/>
        <v/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3527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9">
        <f t="shared" si="351"/>
        <v>105.46</v>
      </c>
      <c r="H2728" s="26" t="s">
        <v>3520</v>
      </c>
      <c r="I2728" s="26"/>
      <c r="J2728" s="26">
        <v>1</v>
      </c>
      <c r="K2728" s="26"/>
      <c r="L2728" s="26">
        <f t="shared" si="340"/>
        <v>1</v>
      </c>
      <c r="M2728" s="26"/>
      <c r="N2728" s="47"/>
      <c r="O2728" s="60"/>
      <c r="P2728" s="26" t="s">
        <v>255</v>
      </c>
      <c r="Q2728" s="26"/>
      <c r="R2728" s="26"/>
      <c r="S2728" s="3">
        <v>-20</v>
      </c>
      <c r="T2728" s="61"/>
      <c r="U2728" s="26" t="s">
        <v>321</v>
      </c>
      <c r="V2728" s="26" t="str">
        <f>VLOOKUP(P2728,'Customer List'!B:C,2,)</f>
        <v>Delhi</v>
      </c>
      <c r="W2728" s="62" t="s">
        <v>606</v>
      </c>
      <c r="X2728" s="47"/>
      <c r="Y2728" s="26" t="str">
        <f t="shared" si="352"/>
        <v/>
      </c>
      <c r="Z2728" s="26" t="str">
        <f t="shared" si="353"/>
        <v/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3527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9">
        <f t="shared" si="351"/>
        <v>148.30000000000001</v>
      </c>
      <c r="H2729" s="26" t="s">
        <v>3521</v>
      </c>
      <c r="I2729" s="26"/>
      <c r="J2729" s="26">
        <v>1</v>
      </c>
      <c r="K2729" s="26"/>
      <c r="L2729" s="26">
        <f t="shared" si="340"/>
        <v>1</v>
      </c>
      <c r="M2729" s="26"/>
      <c r="N2729" s="47"/>
      <c r="O2729" s="60"/>
      <c r="P2729" s="26" t="s">
        <v>255</v>
      </c>
      <c r="Q2729" s="26"/>
      <c r="R2729" s="26"/>
      <c r="S2729" s="3">
        <v>-20</v>
      </c>
      <c r="T2729" s="61"/>
      <c r="U2729" s="26" t="s">
        <v>321</v>
      </c>
      <c r="V2729" s="26" t="str">
        <f>VLOOKUP(P2729,'Customer List'!B:C,2,)</f>
        <v>Delhi</v>
      </c>
      <c r="W2729" s="62" t="s">
        <v>606</v>
      </c>
      <c r="X2729" s="47"/>
      <c r="Y2729" s="26" t="str">
        <f t="shared" si="352"/>
        <v/>
      </c>
      <c r="Z2729" s="26" t="str">
        <f t="shared" si="353"/>
        <v/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3527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9">
        <f t="shared" si="351"/>
        <v>126.88</v>
      </c>
      <c r="H2730" s="26" t="s">
        <v>3522</v>
      </c>
      <c r="I2730" s="26"/>
      <c r="J2730" s="26">
        <v>1</v>
      </c>
      <c r="K2730" s="26"/>
      <c r="L2730" s="26">
        <f t="shared" si="340"/>
        <v>1</v>
      </c>
      <c r="M2730" s="26"/>
      <c r="N2730" s="47"/>
      <c r="O2730" s="60"/>
      <c r="P2730" s="26" t="s">
        <v>255</v>
      </c>
      <c r="Q2730" s="26"/>
      <c r="R2730" s="26"/>
      <c r="S2730" s="3">
        <v>-20</v>
      </c>
      <c r="T2730" s="61"/>
      <c r="U2730" s="26" t="s">
        <v>321</v>
      </c>
      <c r="V2730" s="26" t="str">
        <f>VLOOKUP(P2730,'Customer List'!B:C,2,)</f>
        <v>Delhi</v>
      </c>
      <c r="W2730" s="62" t="s">
        <v>606</v>
      </c>
      <c r="X2730" s="47"/>
      <c r="Y2730" s="26" t="str">
        <f t="shared" si="352"/>
        <v/>
      </c>
      <c r="Z2730" s="26" t="str">
        <f t="shared" si="353"/>
        <v/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3527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9">
        <f t="shared" si="351"/>
        <v>374</v>
      </c>
      <c r="H2731" s="26" t="s">
        <v>3523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3560</v>
      </c>
      <c r="N2731" s="47">
        <v>45915</v>
      </c>
      <c r="O2731" s="60">
        <v>48060</v>
      </c>
      <c r="P2731" s="26" t="s">
        <v>2052</v>
      </c>
      <c r="Q2731" s="26">
        <v>58155667533</v>
      </c>
      <c r="R2731" s="26"/>
      <c r="S2731" s="3">
        <v>-20</v>
      </c>
      <c r="T2731" s="61"/>
      <c r="U2731" s="26" t="s">
        <v>321</v>
      </c>
      <c r="V2731" s="26" t="str">
        <f>VLOOKUP(P2731,'Customer List'!B:C,2,)</f>
        <v>Pune</v>
      </c>
      <c r="W2731" s="62"/>
      <c r="X2731" s="47"/>
      <c r="Y2731" s="26" t="str">
        <f t="shared" si="352"/>
        <v/>
      </c>
      <c r="Z2731" s="26" t="str">
        <f t="shared" si="353"/>
        <v>Monday</v>
      </c>
      <c r="AA2731" s="26" t="str">
        <f t="shared" si="354"/>
        <v/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3527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9">
        <f t="shared" si="351"/>
        <v>374</v>
      </c>
      <c r="H2732" s="26" t="s">
        <v>3524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3560</v>
      </c>
      <c r="N2732" s="47">
        <v>45915</v>
      </c>
      <c r="O2732" s="60">
        <v>48060</v>
      </c>
      <c r="P2732" s="26" t="s">
        <v>2052</v>
      </c>
      <c r="Q2732" s="26">
        <v>58155667533</v>
      </c>
      <c r="R2732" s="26"/>
      <c r="S2732" s="3">
        <v>-20</v>
      </c>
      <c r="T2732" s="61"/>
      <c r="U2732" s="26" t="s">
        <v>321</v>
      </c>
      <c r="V2732" s="26" t="str">
        <f>VLOOKUP(P2732,'Customer List'!B:C,2,)</f>
        <v>Pune</v>
      </c>
      <c r="W2732" s="62"/>
      <c r="X2732" s="47"/>
      <c r="Y2732" s="26" t="str">
        <f t="shared" si="352"/>
        <v/>
      </c>
      <c r="Z2732" s="26" t="str">
        <f t="shared" si="353"/>
        <v>Monday</v>
      </c>
      <c r="AA2732" s="26" t="str">
        <f t="shared" si="354"/>
        <v/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3527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9">
        <f t="shared" si="351"/>
        <v>587</v>
      </c>
      <c r="H2733" s="26" t="s">
        <v>3525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3558</v>
      </c>
      <c r="N2733" s="47">
        <v>45915</v>
      </c>
      <c r="O2733" s="60">
        <v>84088.77</v>
      </c>
      <c r="P2733" s="26" t="s">
        <v>629</v>
      </c>
      <c r="Q2733" s="26">
        <v>58155667113</v>
      </c>
      <c r="R2733" s="26"/>
      <c r="S2733" s="3">
        <v>-20</v>
      </c>
      <c r="T2733" s="61"/>
      <c r="U2733" s="26" t="s">
        <v>321</v>
      </c>
      <c r="V2733" s="26" t="str">
        <f>VLOOKUP(P2733,'Customer List'!B:C,2,)</f>
        <v>Banglore</v>
      </c>
      <c r="W2733" s="62"/>
      <c r="X2733" s="47"/>
      <c r="Y2733" s="26" t="str">
        <f t="shared" si="352"/>
        <v/>
      </c>
      <c r="Z2733" s="26" t="str">
        <f t="shared" si="353"/>
        <v>Monday</v>
      </c>
      <c r="AA2733" s="26" t="str">
        <f t="shared" si="354"/>
        <v/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3527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9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3558</v>
      </c>
      <c r="N2734" s="47">
        <v>45915</v>
      </c>
      <c r="O2734" s="60">
        <v>26960.53</v>
      </c>
      <c r="P2734" s="26" t="s">
        <v>629</v>
      </c>
      <c r="Q2734" s="26">
        <v>58155667113</v>
      </c>
      <c r="R2734" s="26"/>
      <c r="S2734" s="3">
        <v>-20</v>
      </c>
      <c r="T2734" s="61"/>
      <c r="U2734" s="26" t="s">
        <v>321</v>
      </c>
      <c r="V2734" s="26" t="str">
        <f>VLOOKUP(P2734,'Customer List'!B:C,2,)</f>
        <v>Banglore</v>
      </c>
      <c r="W2734" s="62"/>
      <c r="X2734" s="47"/>
      <c r="Y2734" s="26" t="str">
        <f t="shared" si="352"/>
        <v/>
      </c>
      <c r="Z2734" s="26" t="str">
        <f t="shared" si="353"/>
        <v>Monday</v>
      </c>
      <c r="AA2734" s="26" t="str">
        <f t="shared" si="354"/>
        <v/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3527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9">
        <f t="shared" si="351"/>
        <v>786</v>
      </c>
      <c r="H2735" s="26" t="s">
        <v>365</v>
      </c>
      <c r="I2735" s="26"/>
      <c r="J2735" s="26">
        <v>2</v>
      </c>
      <c r="K2735" s="26"/>
      <c r="L2735" s="26">
        <f t="shared" si="340"/>
        <v>2</v>
      </c>
      <c r="M2735" s="26"/>
      <c r="N2735" s="47"/>
      <c r="O2735" s="60"/>
      <c r="P2735" s="26" t="s">
        <v>255</v>
      </c>
      <c r="Q2735" s="26"/>
      <c r="R2735" s="26"/>
      <c r="S2735" s="3">
        <v>4</v>
      </c>
      <c r="T2735" s="61"/>
      <c r="U2735" s="26" t="s">
        <v>321</v>
      </c>
      <c r="V2735" s="26" t="str">
        <f>VLOOKUP(P2735,'Customer List'!B:C,2,)</f>
        <v>Delhi</v>
      </c>
      <c r="W2735" s="62" t="s">
        <v>606</v>
      </c>
      <c r="X2735" s="47"/>
      <c r="Y2735" s="26" t="str">
        <f t="shared" si="352"/>
        <v/>
      </c>
      <c r="Z2735" s="26" t="str">
        <f t="shared" si="353"/>
        <v/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3527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9">
        <f t="shared" si="351"/>
        <v>3</v>
      </c>
      <c r="H2736" s="26" t="s">
        <v>3526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60"/>
      <c r="P2736" s="26" t="s">
        <v>3528</v>
      </c>
      <c r="Q2736" s="26"/>
      <c r="R2736" s="26"/>
      <c r="S2736" s="3">
        <v>-20</v>
      </c>
      <c r="T2736" s="61"/>
      <c r="U2736" s="26" t="s">
        <v>321</v>
      </c>
      <c r="V2736" s="26" t="str">
        <f>VLOOKUP(P2736,'Customer List'!B:C,2,)</f>
        <v>Lucknow</v>
      </c>
      <c r="W2736" s="62" t="s">
        <v>777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3530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9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3563</v>
      </c>
      <c r="N2737" s="47">
        <v>45915</v>
      </c>
      <c r="O2737" s="60">
        <v>16244</v>
      </c>
      <c r="P2737" s="26" t="s">
        <v>3531</v>
      </c>
      <c r="Q2737" s="26">
        <v>58155667743</v>
      </c>
      <c r="R2737" s="26"/>
      <c r="S2737" s="3">
        <v>4</v>
      </c>
      <c r="T2737" s="61"/>
      <c r="U2737" s="26" t="s">
        <v>508</v>
      </c>
      <c r="V2737" s="26" t="e">
        <f>VLOOKUP(P2737,'Customer List'!B:C,2,)</f>
        <v>#N/A</v>
      </c>
      <c r="W2737" s="62"/>
      <c r="X2737" s="47"/>
      <c r="Y2737" s="26"/>
      <c r="Z2737" s="26"/>
      <c r="AA2737" s="26"/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3530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9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60"/>
      <c r="P2738" s="26" t="s">
        <v>1149</v>
      </c>
      <c r="Q2738" s="26"/>
      <c r="R2738" s="26"/>
      <c r="S2738" s="3" t="s">
        <v>300</v>
      </c>
      <c r="T2738" s="61"/>
      <c r="U2738" s="26" t="s">
        <v>508</v>
      </c>
      <c r="V2738" s="26" t="str">
        <f>VLOOKUP(P2738,'Customer List'!B:C,2,)</f>
        <v>STOCK</v>
      </c>
      <c r="W2738" s="62" t="s">
        <v>1149</v>
      </c>
      <c r="X2738" s="47"/>
      <c r="Y2738" s="26"/>
      <c r="Z2738" s="26"/>
      <c r="AA2738" s="26"/>
      <c r="AB2738" s="26" t="str">
        <f>VLOOKUP(U2738,'Currency Sheet'!A:C,3,)</f>
        <v>DOLLAR</v>
      </c>
    </row>
    <row r="2739" spans="1:28" x14ac:dyDescent="0.25">
      <c r="K2739">
        <v>30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654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654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0</v>
      </c>
      <c r="I991" s="31">
        <f t="shared" si="77"/>
        <v>0</v>
      </c>
      <c r="J991" s="33">
        <f>SUMIFS(MasterSheet!L:L, MasterSheet!B:B, A991, MasterSheet!D:D, B991, MasterSheet!H:H, C991)</f>
        <v>1</v>
      </c>
      <c r="K991" s="33">
        <f t="shared" si="78"/>
        <v>86803.199999999997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>
        <v>0</v>
      </c>
      <c r="B2654" s="48">
        <v>0</v>
      </c>
      <c r="C2654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196"/>
  <sheetViews>
    <sheetView workbookViewId="0">
      <selection activeCell="B12" sqref="B12"/>
    </sheetView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1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1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1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1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1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1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1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1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1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1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1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1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1"/>
      <c r="F14" s="1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1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1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1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1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1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1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1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1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1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1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1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1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1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1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1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1"/>
      <c r="F30" s="1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1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1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1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1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1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1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1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1"/>
      <c r="F38" s="1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1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1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1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1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1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1"/>
      <c r="F44" s="1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1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1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1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1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1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1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1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1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1"/>
      <c r="F53" s="1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1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1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1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1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1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1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1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1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1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1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1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1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1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1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1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1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1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1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1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1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1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1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1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1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1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1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1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1"/>
      <c r="F81" s="1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1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1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1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1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1"/>
      <c r="F86" s="1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1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1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1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1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1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1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1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1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1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1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1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1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1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1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1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1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1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1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1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1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1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1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1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1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1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1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1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1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1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1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1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1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1189</v>
      </c>
      <c r="E119" s="13"/>
      <c r="F119" s="1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1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1189</v>
      </c>
      <c r="E121" s="13"/>
      <c r="F121" s="1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1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1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1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1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1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1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1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1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1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1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1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1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1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1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1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1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1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1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1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1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1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1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1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1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1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1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1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1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1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1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1"/>
      <c r="F152" s="1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1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1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1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1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1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1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1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1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1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1"/>
    </row>
    <row r="163" spans="1:6" x14ac:dyDescent="0.25">
      <c r="A163" s="13">
        <f t="shared" ref="A163:A196" si="5">A162+1</f>
        <v>162</v>
      </c>
      <c r="B163" s="13" t="s">
        <v>1995</v>
      </c>
      <c r="C163" s="13" t="s">
        <v>1904</v>
      </c>
      <c r="D163" s="13" t="s">
        <v>1999</v>
      </c>
      <c r="E163" s="1"/>
      <c r="F163" s="1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1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1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1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1"/>
      <c r="F167" s="1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1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1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1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1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1"/>
      <c r="F172" s="1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1"/>
      <c r="F173" s="1"/>
    </row>
    <row r="174" spans="1:6" x14ac:dyDescent="0.25">
      <c r="A174" s="13">
        <f t="shared" si="5"/>
        <v>173</v>
      </c>
      <c r="B174" s="1" t="s">
        <v>2472</v>
      </c>
      <c r="C174" s="13" t="s">
        <v>825</v>
      </c>
      <c r="D174" s="14" t="s">
        <v>1189</v>
      </c>
      <c r="E174" s="1"/>
      <c r="F174" s="1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1"/>
      <c r="F175" s="1"/>
    </row>
    <row r="176" spans="1:6" x14ac:dyDescent="0.25">
      <c r="A176" s="13">
        <f t="shared" si="5"/>
        <v>175</v>
      </c>
      <c r="B176" s="1" t="s">
        <v>2498</v>
      </c>
      <c r="C176" s="13" t="s">
        <v>827</v>
      </c>
      <c r="D176" s="14" t="s">
        <v>1188</v>
      </c>
      <c r="E176" s="1"/>
      <c r="F176" s="1"/>
    </row>
    <row r="177" spans="1:6" x14ac:dyDescent="0.25">
      <c r="A177" s="13">
        <f t="shared" si="5"/>
        <v>176</v>
      </c>
      <c r="B177" s="1" t="s">
        <v>2520</v>
      </c>
      <c r="C177" s="13" t="s">
        <v>2521</v>
      </c>
      <c r="D177" s="14" t="s">
        <v>1189</v>
      </c>
      <c r="E177" s="1"/>
      <c r="F177" s="1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1"/>
      <c r="F178" s="1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1"/>
      <c r="F179" s="1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1"/>
      <c r="F180" s="1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1" t="s">
        <v>1894</v>
      </c>
      <c r="F181" s="1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1"/>
      <c r="F182" s="1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1"/>
      <c r="F183" s="1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1"/>
      <c r="F184" s="1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1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1" t="s">
        <v>3440</v>
      </c>
      <c r="C187" s="13" t="s">
        <v>3441</v>
      </c>
      <c r="D187" s="14" t="s">
        <v>1188</v>
      </c>
      <c r="E187" s="1" t="s">
        <v>3442</v>
      </c>
      <c r="F187" s="1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1"/>
      <c r="F188" s="1"/>
    </row>
    <row r="189" spans="1:6" x14ac:dyDescent="0.25">
      <c r="A189" s="13">
        <f t="shared" si="5"/>
        <v>188</v>
      </c>
      <c r="B189" s="1" t="s">
        <v>3444</v>
      </c>
      <c r="C189" s="13" t="s">
        <v>2295</v>
      </c>
      <c r="D189" s="14" t="s">
        <v>1189</v>
      </c>
      <c r="E189" s="1"/>
      <c r="F189" s="1"/>
    </row>
    <row r="190" spans="1:6" x14ac:dyDescent="0.25">
      <c r="A190" s="13">
        <f t="shared" si="5"/>
        <v>189</v>
      </c>
      <c r="B190" s="1" t="s">
        <v>3445</v>
      </c>
      <c r="C190" s="13" t="s">
        <v>1169</v>
      </c>
      <c r="D190" s="14" t="s">
        <v>1188</v>
      </c>
      <c r="E190" s="1"/>
      <c r="F190" s="1"/>
    </row>
    <row r="191" spans="1:6" x14ac:dyDescent="0.25">
      <c r="A191" s="13">
        <f t="shared" si="5"/>
        <v>190</v>
      </c>
      <c r="B191" s="1" t="s">
        <v>3446</v>
      </c>
      <c r="C191" s="13" t="s">
        <v>1169</v>
      </c>
      <c r="D191" s="14" t="s">
        <v>1188</v>
      </c>
      <c r="E191" s="1"/>
      <c r="F191" s="1"/>
    </row>
    <row r="192" spans="1:6" x14ac:dyDescent="0.25">
      <c r="A192" s="13">
        <f t="shared" si="5"/>
        <v>191</v>
      </c>
      <c r="B192" s="1" t="s">
        <v>3447</v>
      </c>
      <c r="C192" s="13" t="s">
        <v>1169</v>
      </c>
      <c r="D192" s="14" t="s">
        <v>1188</v>
      </c>
      <c r="E192" s="1"/>
      <c r="F192" s="1"/>
    </row>
    <row r="193" spans="1:6" x14ac:dyDescent="0.25">
      <c r="A193" s="13">
        <f t="shared" si="5"/>
        <v>192</v>
      </c>
      <c r="B193" s="1" t="s">
        <v>3463</v>
      </c>
      <c r="C193" s="13" t="s">
        <v>825</v>
      </c>
      <c r="D193" s="14" t="s">
        <v>1188</v>
      </c>
      <c r="E193" s="1"/>
      <c r="F193" s="1"/>
    </row>
    <row r="194" spans="1:6" x14ac:dyDescent="0.25">
      <c r="A194" s="13">
        <f t="shared" si="5"/>
        <v>193</v>
      </c>
      <c r="B194" s="1" t="s">
        <v>2591</v>
      </c>
      <c r="C194" s="13" t="s">
        <v>1169</v>
      </c>
      <c r="D194" s="14" t="s">
        <v>1188</v>
      </c>
      <c r="E194" s="1"/>
      <c r="F194" s="1"/>
    </row>
    <row r="195" spans="1:6" x14ac:dyDescent="0.25">
      <c r="A195" s="13">
        <f t="shared" si="5"/>
        <v>194</v>
      </c>
      <c r="B195" s="13" t="s">
        <v>3485</v>
      </c>
      <c r="C195" s="13" t="s">
        <v>3491</v>
      </c>
      <c r="D195" s="14" t="s">
        <v>1189</v>
      </c>
      <c r="E195" s="1" t="s">
        <v>1906</v>
      </c>
      <c r="F195" s="1"/>
    </row>
    <row r="196" spans="1:6" x14ac:dyDescent="0.25">
      <c r="A196" s="13">
        <f t="shared" si="5"/>
        <v>195</v>
      </c>
      <c r="B196" s="13" t="s">
        <v>3492</v>
      </c>
      <c r="C196" s="13" t="s">
        <v>3491</v>
      </c>
      <c r="D196" s="14" t="s">
        <v>1189</v>
      </c>
      <c r="E196" s="1" t="s">
        <v>1893</v>
      </c>
      <c r="F196" s="1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365"/>
  <sheetViews>
    <sheetView tabSelected="1" topLeftCell="M1" zoomScale="115" zoomScaleNormal="115" workbookViewId="0">
      <selection activeCell="O2" sqref="O2:R11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54" t="s">
        <v>1200</v>
      </c>
      <c r="I1" s="55"/>
      <c r="J1" s="55"/>
      <c r="K1" s="56"/>
      <c r="O1" s="22" t="s">
        <v>2032</v>
      </c>
      <c r="P1" s="22">
        <v>45915</v>
      </c>
    </row>
    <row r="2" spans="1:20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3573</v>
      </c>
    </row>
    <row r="3" spans="1:20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1">_xlfn._xlws.SORT(_xlfn._xlws.FILTER(A3:D365,C3:C365=0))</f>
        <v>45915</v>
      </c>
      <c r="I3" s="1">
        <v>58155667113</v>
      </c>
      <c r="J3" s="1">
        <v>0</v>
      </c>
      <c r="K3" s="1" t="str">
        <v>NCBS</v>
      </c>
      <c r="L3" s="25"/>
      <c r="M3" t="str" cm="1">
        <f t="array" ref="M3">_xlfn._xlws.SORT(_xlfn.TEXTJOIN(",", TRUE, _xlfn._xlws.FILTER(I:I, ISNUMBER(--LEFT(I:I,1)))))</f>
        <v>58155667113,58155667533,58155667743,58155668325,58155693046,58155694612</v>
      </c>
      <c r="O3" s="2" cm="1">
        <f t="array" ref="O3:R11">_xlfn._xlws.SORT(_xlfn._xlws.FILTER(A:D,A:A =$P$1), 1, TRUE)</f>
        <v>45915</v>
      </c>
      <c r="P3" s="1">
        <v>58155667113</v>
      </c>
      <c r="Q3" s="1">
        <v>0</v>
      </c>
      <c r="R3" s="1" t="str">
        <v>NCBS</v>
      </c>
      <c r="S3" s="2" t="str">
        <f>IF(ISBLANK(VLOOKUP(P3,MasterSheet!Q:X,8,FALSE)), "", VLOOKUP(P3,MasterSheet!Q:X,8,FALSE))</f>
        <v/>
      </c>
      <c r="T3" s="50"/>
    </row>
    <row r="4" spans="1:20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45915</v>
      </c>
      <c r="I4" s="1">
        <v>58155667533</v>
      </c>
      <c r="J4" s="1">
        <v>0</v>
      </c>
      <c r="K4" s="1" t="str">
        <v>SAI LIFE</v>
      </c>
      <c r="L4" s="25"/>
      <c r="O4" s="2">
        <v>45915</v>
      </c>
      <c r="P4" s="1">
        <v>58155667533</v>
      </c>
      <c r="Q4" s="1">
        <v>0</v>
      </c>
      <c r="R4" s="1" t="str">
        <v>SAI LIFE</v>
      </c>
      <c r="S4" s="2" t="str">
        <f>IF(ISBLANK(VLOOKUP(P4,MasterSheet!Q:X,8,FALSE)), "", VLOOKUP(P4,MasterSheet!Q:X,8,FALSE))</f>
        <v/>
      </c>
      <c r="T4" s="50"/>
    </row>
    <row r="5" spans="1:20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45915</v>
      </c>
      <c r="I5" s="1">
        <v>58155667743</v>
      </c>
      <c r="J5" s="1">
        <v>0</v>
      </c>
      <c r="K5" s="1" t="str">
        <v>Pioneer</v>
      </c>
      <c r="L5" s="25"/>
      <c r="O5" s="2">
        <v>45915</v>
      </c>
      <c r="P5" s="1">
        <v>58155667743</v>
      </c>
      <c r="Q5" s="1">
        <v>0</v>
      </c>
      <c r="R5" s="1" t="str">
        <v>Pioneer</v>
      </c>
      <c r="S5" s="2" t="str">
        <f>IF(ISBLANK(VLOOKUP(P5,MasterSheet!Q:X,8,FALSE)), "", VLOOKUP(P5,MasterSheet!Q:X,8,FALSE))</f>
        <v/>
      </c>
      <c r="T5" s="50"/>
    </row>
    <row r="6" spans="1:20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45915</v>
      </c>
      <c r="I6" s="1">
        <v>58155668325</v>
      </c>
      <c r="J6" s="1">
        <v>0</v>
      </c>
      <c r="K6" s="1" t="str">
        <v>IISER PUNE</v>
      </c>
      <c r="L6" s="25"/>
      <c r="O6" s="2">
        <v>45915</v>
      </c>
      <c r="P6" s="1">
        <v>58155668325</v>
      </c>
      <c r="Q6" s="1">
        <v>0</v>
      </c>
      <c r="R6" s="1" t="str">
        <v>IISER PUNE</v>
      </c>
      <c r="S6" s="2" t="str">
        <f>IF(ISBLANK(VLOOKUP(P6,MasterSheet!Q:X,8,FALSE)), "", VLOOKUP(P6,MasterSheet!Q:X,8,FALSE))</f>
        <v/>
      </c>
      <c r="T6" s="50"/>
    </row>
    <row r="7" spans="1:20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45915</v>
      </c>
      <c r="I7" s="1">
        <v>58155693046</v>
      </c>
      <c r="J7" s="1">
        <v>0</v>
      </c>
      <c r="K7" s="1" t="str">
        <v>IIT KANPUR</v>
      </c>
      <c r="L7" s="25"/>
      <c r="O7" s="2">
        <v>45915</v>
      </c>
      <c r="P7" s="1">
        <v>58155693046</v>
      </c>
      <c r="Q7" s="1">
        <v>0</v>
      </c>
      <c r="R7" s="1" t="str">
        <v>IIT KANPUR</v>
      </c>
      <c r="S7" s="2" t="str">
        <f>IF(ISBLANK(VLOOKUP(P7,MasterSheet!Q:X,8,FALSE)), "", VLOOKUP(P7,MasterSheet!Q:X,8,FALSE))</f>
        <v/>
      </c>
      <c r="T7" s="50"/>
    </row>
    <row r="8" spans="1:20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45915</v>
      </c>
      <c r="I8" s="1">
        <v>58155694612</v>
      </c>
      <c r="J8" s="1">
        <v>0</v>
      </c>
      <c r="K8" s="1" t="str">
        <v>BARC</v>
      </c>
      <c r="L8" s="25"/>
      <c r="M8" t="s">
        <v>1199</v>
      </c>
      <c r="O8" s="2">
        <v>45915</v>
      </c>
      <c r="P8" s="1">
        <v>58155694612</v>
      </c>
      <c r="Q8" s="1">
        <v>0</v>
      </c>
      <c r="R8" s="1" t="str">
        <v>BARC</v>
      </c>
      <c r="S8" s="2" t="str">
        <f>IF(ISBLANK(VLOOKUP(P8,MasterSheet!Q:X,8,FALSE)), "", VLOOKUP(P8,MasterSheet!Q:X,8,FALSE))</f>
        <v/>
      </c>
      <c r="T8" s="50"/>
    </row>
    <row r="9" spans="1:20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45915</v>
      </c>
      <c r="I9" s="1" t="str">
        <v>D3003568486</v>
      </c>
      <c r="J9" s="1">
        <v>0</v>
      </c>
      <c r="K9" s="1" t="str">
        <v>IMTECH</v>
      </c>
      <c r="L9" s="25"/>
      <c r="M9" t="str" cm="1">
        <f t="array" ref="M9">_xlfn._xlws.SORT(_xlfn.TEXTJOIN(",", TRUE, _xlfn._xlws.FILTER(I:I, LEFT(I:I,1)="D")))</f>
        <v>D3003568486,D3003568487,D3003568488</v>
      </c>
      <c r="O9" s="2">
        <v>45915</v>
      </c>
      <c r="P9" s="1" t="str">
        <v>D3003568486</v>
      </c>
      <c r="Q9" s="1">
        <v>0</v>
      </c>
      <c r="R9" s="1" t="str">
        <v>IMTECH</v>
      </c>
      <c r="S9" s="2" t="str">
        <f>IF(ISBLANK(VLOOKUP(P9,MasterSheet!Q:X,8,FALSE)), "", VLOOKUP(P9,MasterSheet!Q:X,8,FALSE))</f>
        <v/>
      </c>
      <c r="T9" s="50"/>
    </row>
    <row r="10" spans="1:20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45915</v>
      </c>
      <c r="I10" s="1" t="str">
        <v>D3003568487</v>
      </c>
      <c r="J10" s="1">
        <v>0</v>
      </c>
      <c r="K10" s="1" t="str">
        <v>RESEARCH</v>
      </c>
      <c r="L10" s="25"/>
      <c r="O10" s="2">
        <v>45915</v>
      </c>
      <c r="P10" s="1" t="str">
        <v>D3003568487</v>
      </c>
      <c r="Q10" s="1">
        <v>0</v>
      </c>
      <c r="R10" s="1" t="str">
        <v>RESEARCH</v>
      </c>
      <c r="S10" s="2" t="str">
        <f>IF(ISBLANK(VLOOKUP(P10,MasterSheet!Q:X,8,FALSE)), "", VLOOKUP(P10,MasterSheet!Q:X,8,FALSE))</f>
        <v/>
      </c>
      <c r="T10" s="50" t="s">
        <v>3582</v>
      </c>
    </row>
    <row r="11" spans="1:20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45915</v>
      </c>
      <c r="I11" s="1" t="str">
        <v>D3003568488</v>
      </c>
      <c r="J11" s="1">
        <v>0</v>
      </c>
      <c r="K11" s="1" t="str">
        <v>VECTOR</v>
      </c>
      <c r="L11" s="25"/>
      <c r="O11" s="2">
        <v>45915</v>
      </c>
      <c r="P11" s="1" t="str">
        <v>D3003568488</v>
      </c>
      <c r="Q11" s="1">
        <v>0</v>
      </c>
      <c r="R11" s="1" t="str">
        <v>VECTOR</v>
      </c>
      <c r="S11" s="2" t="str">
        <f>IF(ISBLANK(VLOOKUP(P11,MasterSheet!Q:X,8,FALSE)), "", VLOOKUP(P11,MasterSheet!Q:X,8,FALSE))</f>
        <v/>
      </c>
      <c r="T11" s="50" t="s">
        <v>3582</v>
      </c>
    </row>
    <row r="12" spans="1:20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>
        <f>IFERROR(VLOOKUP(B320,MasterSheet!Q:R,2,)," ")</f>
        <v>0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>
        <f>IFERROR(VLOOKUP(B321,MasterSheet!Q:R,2,)," ")</f>
        <v>0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>
        <f>IFERROR(VLOOKUP(B322,MasterSheet!Q:R,2,)," ")</f>
        <v>0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>
        <f>IFERROR(VLOOKUP(B323,MasterSheet!Q:R,2,)," ")</f>
        <v>0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>
        <f>IFERROR(VLOOKUP(B324,MasterSheet!Q:R,2,)," ")</f>
        <v>0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>
        <f>IFERROR(VLOOKUP(B325,MasterSheet!Q:R,2,)," ")</f>
        <v>0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>
        <f>IFERROR(VLOOKUP(B358,MasterSheet!Q:R,2,)," ")</f>
        <v>0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>
        <f>IFERROR(VLOOKUP(B359,MasterSheet!Q:R,2,)," ")</f>
        <v>0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>
        <f>IFERROR(VLOOKUP(B360,MasterSheet!Q:R,2,)," ")</f>
        <v>0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5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50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138">_xlfn._xlws.SORT(
  _xlfn._xlws.FILTER(
    CHOOSE({1,2,3,4,5,6,7,8},
      MasterSheet!H2:H10384,
      MasterSheet!L2:L10384,
      MasterSheet!P2:P10384,
      MasterSheet!S2:S10384,
      MasterSheet!U2:U10384,
      MasterSheet!T2:T10384,
MasterSheet!V2:V10384,MasterSheet!W2:W10384
    ),
    MasterSheet!L2:L10384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>
        <v>0</v>
      </c>
      <c r="G3" s="1" t="str">
        <v>CHENNAI</v>
      </c>
      <c r="H3" s="1" t="str">
        <v>ON HOLD</v>
      </c>
      <c r="K3" s="1">
        <f t="shared" si="0"/>
        <v>2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ON HOLD</v>
      </c>
      <c r="R3" s="1">
        <f t="shared" si="1"/>
        <v>2</v>
      </c>
      <c r="S3" s="1" t="str">
        <f>VLOOKUP(P3,'Customer List'!C:D,2,)</f>
        <v>OutStation</v>
      </c>
    </row>
    <row r="4" spans="1:19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for stock</v>
      </c>
      <c r="G4" s="1" t="str">
        <v>Banglore</v>
      </c>
      <c r="H4" s="1" t="str">
        <v>Stock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>
        <f t="shared" si="1"/>
        <v>5</v>
      </c>
      <c r="S4" s="1" t="str">
        <f>VLOOKUP(P4,'Customer List'!C:D,2,)</f>
        <v>OutStation</v>
      </c>
    </row>
    <row r="5" spans="1:19" x14ac:dyDescent="0.25">
      <c r="A5" s="1">
        <v>316302</v>
      </c>
      <c r="B5" s="1">
        <v>2</v>
      </c>
      <c r="C5" s="1" t="str">
        <v>BIOCON</v>
      </c>
      <c r="D5" s="1">
        <v>4</v>
      </c>
      <c r="E5" s="1" t="str">
        <v>BioLegend</v>
      </c>
      <c r="F5" s="1" t="str">
        <v xml:space="preserve">Pending Confirmation By Customer </v>
      </c>
      <c r="G5" s="1" t="str">
        <v>Banglore</v>
      </c>
      <c r="H5" s="1" t="str">
        <v xml:space="preserve">Pending Confirmation By Customer </v>
      </c>
      <c r="K5" s="1">
        <f t="shared" si="0"/>
        <v>2</v>
      </c>
      <c r="L5" s="1" t="str">
        <v>BIOCON</v>
      </c>
      <c r="M5" s="1">
        <v>4</v>
      </c>
      <c r="N5" s="1" t="str">
        <v>BioLegend</v>
      </c>
      <c r="O5" s="1" t="str">
        <v xml:space="preserve">Pending Confirmation By Customer </v>
      </c>
      <c r="P5" s="1" t="str">
        <v>Banglore</v>
      </c>
      <c r="Q5" s="1" t="str">
        <v xml:space="preserve">Pending Confirmation By Customer </v>
      </c>
      <c r="R5" s="1">
        <f t="shared" si="1"/>
        <v>2</v>
      </c>
      <c r="S5" s="1" t="str">
        <f>VLOOKUP(P5,'Customer List'!C:D,2,)</f>
        <v>OutStation</v>
      </c>
    </row>
    <row r="6" spans="1:19" x14ac:dyDescent="0.25">
      <c r="A6" s="1">
        <v>354510</v>
      </c>
      <c r="B6" s="1">
        <v>1</v>
      </c>
      <c r="C6" s="1" t="str">
        <v>BSP</v>
      </c>
      <c r="D6" s="1">
        <v>4</v>
      </c>
      <c r="E6" s="1" t="str">
        <v>BioLegend</v>
      </c>
      <c r="F6" s="1">
        <v>0</v>
      </c>
      <c r="G6" s="1" t="str">
        <v>DELHI</v>
      </c>
      <c r="H6" s="1" t="str">
        <v>Priyanka Madam</v>
      </c>
      <c r="K6" s="1">
        <f t="shared" si="0"/>
        <v>1</v>
      </c>
      <c r="L6" s="1" t="str">
        <v>BSP</v>
      </c>
      <c r="M6" s="1">
        <v>4</v>
      </c>
      <c r="N6" s="1" t="str">
        <v>BioLegend</v>
      </c>
      <c r="O6" s="1">
        <v>0</v>
      </c>
      <c r="P6" s="1" t="str">
        <v>DELHI</v>
      </c>
      <c r="Q6" s="1" t="str">
        <v>Priyanka Madam</v>
      </c>
      <c r="R6" s="1">
        <f t="shared" si="1"/>
        <v>1</v>
      </c>
      <c r="S6" s="1" t="str">
        <f>VLOOKUP(P6,'Customer List'!C:D,2,)</f>
        <v>Local</v>
      </c>
    </row>
    <row r="7" spans="1:19" x14ac:dyDescent="0.25">
      <c r="A7" s="1" t="str">
        <v>BK011P</v>
      </c>
      <c r="B7" s="1">
        <v>1</v>
      </c>
      <c r="C7" s="1" t="str">
        <v>Goldlake</v>
      </c>
      <c r="D7" s="1">
        <v>4</v>
      </c>
      <c r="E7" s="1" t="str">
        <v>Cytoskeleton</v>
      </c>
      <c r="F7" s="1">
        <v>0</v>
      </c>
      <c r="G7" s="1" t="str">
        <v>PUNE</v>
      </c>
      <c r="H7" s="1" t="str">
        <v>Payment Hold</v>
      </c>
      <c r="K7" s="1">
        <f t="shared" si="0"/>
        <v>1</v>
      </c>
      <c r="L7" s="1" t="str">
        <v>Goldlake</v>
      </c>
      <c r="M7" s="1">
        <v>4</v>
      </c>
      <c r="N7" s="1" t="str">
        <v>Cytoskeleton</v>
      </c>
      <c r="O7" s="1">
        <v>0</v>
      </c>
      <c r="P7" s="1" t="str">
        <v>PUNE</v>
      </c>
      <c r="Q7" s="1" t="str">
        <v>Payment Hold</v>
      </c>
      <c r="R7" s="1">
        <f t="shared" si="1"/>
        <v>1</v>
      </c>
      <c r="S7" s="1" t="str">
        <f>VLOOKUP(P7,'Customer List'!C:D,2,)</f>
        <v>OutStation</v>
      </c>
    </row>
    <row r="8" spans="1:19" x14ac:dyDescent="0.25">
      <c r="A8" s="1">
        <v>303706</v>
      </c>
      <c r="B8" s="1">
        <v>1</v>
      </c>
      <c r="C8" s="1" t="str">
        <v>Hinduja</v>
      </c>
      <c r="D8" s="1">
        <v>4</v>
      </c>
      <c r="E8" s="1" t="str">
        <v>BioLegend</v>
      </c>
      <c r="F8" s="1" t="str">
        <v>PO Awaited</v>
      </c>
      <c r="G8" s="1" t="str">
        <v>Mumbai</v>
      </c>
      <c r="H8" s="1" t="str">
        <v>PO Awaited</v>
      </c>
      <c r="K8" s="1">
        <f t="shared" si="0"/>
        <v>1</v>
      </c>
      <c r="L8" s="1" t="str">
        <v>Hinduja</v>
      </c>
      <c r="M8" s="1">
        <v>4</v>
      </c>
      <c r="N8" s="1" t="str">
        <v>BioLegend</v>
      </c>
      <c r="O8" s="1" t="str">
        <v>PO Awaited</v>
      </c>
      <c r="P8" s="1" t="str">
        <v>Mumbai</v>
      </c>
      <c r="Q8" s="1" t="str">
        <v>PO Awaited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>
        <v>387103</v>
      </c>
      <c r="B9" s="1">
        <v>1</v>
      </c>
      <c r="C9" s="1" t="str">
        <v>ICGEB</v>
      </c>
      <c r="D9" s="1">
        <v>4</v>
      </c>
      <c r="E9" s="1" t="str">
        <v>BioLegend</v>
      </c>
      <c r="F9" s="1" t="str">
        <v>FOC MOHAN SIR</v>
      </c>
      <c r="G9" s="1" t="str">
        <v>Delhi</v>
      </c>
      <c r="H9" s="1" t="str">
        <v>FOC (Mohan Sir)</v>
      </c>
      <c r="K9" s="1">
        <f t="shared" si="0"/>
        <v>2</v>
      </c>
      <c r="L9" s="1" t="str">
        <v>ICGEB</v>
      </c>
      <c r="M9" s="1">
        <v>4</v>
      </c>
      <c r="N9" s="1" t="str">
        <v>BioLegend</v>
      </c>
      <c r="O9" s="1" t="str">
        <v>FOC MOHAN SIR</v>
      </c>
      <c r="P9" s="1" t="str">
        <v>Delhi</v>
      </c>
      <c r="Q9" s="1" t="str">
        <v>FOC (Mohan Sir)</v>
      </c>
      <c r="R9" s="1">
        <f t="shared" si="1"/>
        <v>2</v>
      </c>
      <c r="S9" s="1" t="str">
        <f>VLOOKUP(P9,'Customer List'!C:D,2,)</f>
        <v>Local</v>
      </c>
    </row>
    <row r="10" spans="1:19" x14ac:dyDescent="0.25">
      <c r="A10" s="1">
        <v>387203</v>
      </c>
      <c r="B10" s="1">
        <v>1</v>
      </c>
      <c r="C10" s="1" t="str">
        <v>ICGEB</v>
      </c>
      <c r="D10" s="1">
        <v>4</v>
      </c>
      <c r="E10" s="1" t="str">
        <v>BioLegend</v>
      </c>
      <c r="F10" s="1" t="str">
        <v>FOC MOHAN SIR</v>
      </c>
      <c r="G10" s="1" t="str">
        <v>Delhi</v>
      </c>
      <c r="H10" s="1" t="str">
        <v>FOC (Mohan Sir)</v>
      </c>
      <c r="K10" s="1">
        <f t="shared" si="0"/>
        <v>4</v>
      </c>
      <c r="L10" s="1" t="str">
        <v>IGIB</v>
      </c>
      <c r="M10" s="1">
        <v>4</v>
      </c>
      <c r="N10" s="1" t="str">
        <v>BioLegend</v>
      </c>
      <c r="O10" s="1">
        <v>0</v>
      </c>
      <c r="P10" s="1" t="str">
        <v>Delhi</v>
      </c>
      <c r="Q10" s="1" t="str">
        <v>Priyanka Madam</v>
      </c>
      <c r="R10" s="1">
        <f t="shared" si="1"/>
        <v>4</v>
      </c>
      <c r="S10" s="1" t="str">
        <f>VLOOKUP(P10,'Customer List'!C:D,2,)</f>
        <v>Local</v>
      </c>
    </row>
    <row r="11" spans="1:19" x14ac:dyDescent="0.25">
      <c r="A11" s="1">
        <v>101911</v>
      </c>
      <c r="B11" s="1">
        <v>1</v>
      </c>
      <c r="C11" s="1" t="str">
        <v>IGIB</v>
      </c>
      <c r="D11" s="1">
        <v>4</v>
      </c>
      <c r="E11" s="1" t="str">
        <v>BioLegend</v>
      </c>
      <c r="F11" s="1">
        <v>0</v>
      </c>
      <c r="G11" s="1" t="str">
        <v>Delhi</v>
      </c>
      <c r="H11" s="1" t="str">
        <v>Priyanka Madam</v>
      </c>
      <c r="K11" s="1">
        <f t="shared" si="0"/>
        <v>1</v>
      </c>
      <c r="L11" s="1" t="str">
        <v>JNU</v>
      </c>
      <c r="M11" s="1">
        <v>4</v>
      </c>
      <c r="N11" s="1" t="str">
        <v>BioLegend</v>
      </c>
      <c r="O11" s="1">
        <v>0</v>
      </c>
      <c r="P11" s="1" t="str">
        <v>DELHI</v>
      </c>
      <c r="Q11" s="1" t="str">
        <v>Priyanka Madam</v>
      </c>
      <c r="R11" s="1">
        <f t="shared" si="1"/>
        <v>1</v>
      </c>
      <c r="S11" s="1" t="str">
        <f>VLOOKUP(P11,'Customer List'!C:D,2,)</f>
        <v>Local</v>
      </c>
    </row>
    <row r="12" spans="1:19" x14ac:dyDescent="0.25">
      <c r="A12" s="1">
        <v>127607</v>
      </c>
      <c r="B12" s="1">
        <v>1</v>
      </c>
      <c r="C12" s="1" t="str">
        <v>IGIB</v>
      </c>
      <c r="D12" s="1">
        <v>4</v>
      </c>
      <c r="E12" s="1" t="str">
        <v>BioLegend</v>
      </c>
      <c r="F12" s="1">
        <v>0</v>
      </c>
      <c r="G12" s="1" t="str">
        <v>Delhi</v>
      </c>
      <c r="H12" s="1" t="str">
        <v>Priyanka Madam</v>
      </c>
      <c r="K12" s="1">
        <f t="shared" si="0"/>
        <v>14</v>
      </c>
      <c r="L12" s="1" t="str">
        <v>MIRANDA</v>
      </c>
      <c r="M12" s="1">
        <v>4</v>
      </c>
      <c r="N12" s="1" t="str">
        <v>BioLegend</v>
      </c>
      <c r="O12" s="1">
        <v>0</v>
      </c>
      <c r="P12" s="1" t="str">
        <v>Delhi</v>
      </c>
      <c r="Q12" s="1" t="str">
        <v>Priyanka Madam</v>
      </c>
      <c r="R12" s="1">
        <f t="shared" si="1"/>
        <v>14</v>
      </c>
      <c r="S12" s="1" t="str">
        <f>VLOOKUP(P12,'Customer List'!C:D,2,)</f>
        <v>Local</v>
      </c>
    </row>
    <row r="13" spans="1:19" x14ac:dyDescent="0.25">
      <c r="A13" s="1">
        <v>155512</v>
      </c>
      <c r="B13" s="1">
        <v>1</v>
      </c>
      <c r="C13" s="1" t="str">
        <v>IGIB</v>
      </c>
      <c r="D13" s="1">
        <v>4</v>
      </c>
      <c r="E13" s="1" t="str">
        <v>BioLegend</v>
      </c>
      <c r="F13" s="1">
        <v>0</v>
      </c>
      <c r="G13" s="1" t="str">
        <v>Delhi</v>
      </c>
      <c r="H13" s="1" t="str">
        <v>Priyanka Madam</v>
      </c>
      <c r="K13" s="1">
        <f t="shared" si="0"/>
        <v>1</v>
      </c>
      <c r="L13" s="1" t="str">
        <v>MOHAN SIR</v>
      </c>
      <c r="M13" s="1">
        <v>-20</v>
      </c>
      <c r="N13" s="1" t="str">
        <v>Dharmacon</v>
      </c>
      <c r="O13" s="1">
        <v>0</v>
      </c>
      <c r="P13" s="1" t="str">
        <v>Lucknow</v>
      </c>
      <c r="Q13" s="1" t="str">
        <v>Mohan Sir</v>
      </c>
      <c r="R13" s="1">
        <f t="shared" si="1"/>
        <v>1</v>
      </c>
      <c r="S13" s="1" t="str">
        <f>VLOOKUP(P13,'Customer List'!C:D,2,)</f>
        <v>OutStation</v>
      </c>
    </row>
    <row r="14" spans="1:19" x14ac:dyDescent="0.25">
      <c r="A14" s="1">
        <v>320007</v>
      </c>
      <c r="B14" s="1">
        <v>1</v>
      </c>
      <c r="C14" s="1" t="str">
        <v>IGIB</v>
      </c>
      <c r="D14" s="1">
        <v>4</v>
      </c>
      <c r="E14" s="1" t="str">
        <v>BioLegend</v>
      </c>
      <c r="F14" s="1">
        <v>0</v>
      </c>
      <c r="G14" s="1" t="str">
        <v>Delhi</v>
      </c>
      <c r="H14" s="1" t="str">
        <v>Priyanka Madam</v>
      </c>
      <c r="K14" s="1">
        <f t="shared" si="0"/>
        <v>1</v>
      </c>
      <c r="L14" s="1" t="str">
        <v>Nanogen Healthcare</v>
      </c>
      <c r="M14" s="1">
        <v>4</v>
      </c>
      <c r="N14" s="1" t="str">
        <v>BioLegend</v>
      </c>
      <c r="O14" s="1">
        <v>0</v>
      </c>
      <c r="P14" s="1" t="str">
        <v>Delhi</v>
      </c>
      <c r="Q14" s="1" t="str">
        <v>Priyanka Madam</v>
      </c>
      <c r="R14" s="1">
        <f t="shared" si="1"/>
        <v>1</v>
      </c>
      <c r="S14" s="1" t="str">
        <f>VLOOKUP(P14,'Customer List'!C:D,2,)</f>
        <v>Local</v>
      </c>
    </row>
    <row r="15" spans="1:19" x14ac:dyDescent="0.25">
      <c r="A15" s="1">
        <v>741044</v>
      </c>
      <c r="B15" s="1">
        <v>1</v>
      </c>
      <c r="C15" s="1" t="str">
        <v>JNU</v>
      </c>
      <c r="D15" s="1">
        <v>4</v>
      </c>
      <c r="E15" s="1" t="str">
        <v>BioLegend</v>
      </c>
      <c r="F15" s="1">
        <v>0</v>
      </c>
      <c r="G15" s="1" t="str">
        <v>DELHI</v>
      </c>
      <c r="H15" s="1" t="str">
        <v>Priyanka Madam</v>
      </c>
      <c r="K15" s="1">
        <f t="shared" si="0"/>
        <v>2</v>
      </c>
      <c r="L15" s="1" t="str">
        <v>NBRC</v>
      </c>
      <c r="M15" s="1" t="str">
        <v>RT</v>
      </c>
      <c r="N15" s="1" t="str">
        <v>SouthernBiotech</v>
      </c>
      <c r="O15" s="1">
        <v>0</v>
      </c>
      <c r="P15" s="1" t="str">
        <v>Manesar</v>
      </c>
      <c r="Q15" s="1" t="str">
        <v>Deepak</v>
      </c>
      <c r="R15" s="1">
        <f t="shared" si="1"/>
        <v>2</v>
      </c>
      <c r="S15" s="1" t="str">
        <f>VLOOKUP(P15,'Customer List'!C:D,2,)</f>
        <v>Local</v>
      </c>
    </row>
    <row r="16" spans="1:19" x14ac:dyDescent="0.25">
      <c r="A16" s="1">
        <v>740379</v>
      </c>
      <c r="B16" s="1">
        <v>1</v>
      </c>
      <c r="C16" s="1" t="str">
        <v>MIRANDA</v>
      </c>
      <c r="D16" s="1">
        <v>4</v>
      </c>
      <c r="E16" s="1" t="str">
        <v>BioLegend</v>
      </c>
      <c r="F16" s="1">
        <v>0</v>
      </c>
      <c r="G16" s="1" t="str">
        <v>Delhi</v>
      </c>
      <c r="H16" s="1" t="str">
        <v>Priyanka Madam</v>
      </c>
      <c r="K16" s="1">
        <f t="shared" si="0"/>
        <v>1</v>
      </c>
      <c r="L16" s="1" t="str">
        <v>Opening Stock</v>
      </c>
      <c r="M16" s="1">
        <v>-20</v>
      </c>
      <c r="N16" s="1" t="str">
        <v>Dharmacon</v>
      </c>
      <c r="O16" s="1" t="str">
        <v>Set of 4 item code (N-187978-01-0020, N-187978-02-0020, N-187978-03-0020, N-187978-04-0020)</v>
      </c>
      <c r="P16" s="1" t="str">
        <v>STOCK</v>
      </c>
      <c r="Q16" s="1" t="str">
        <v>Stock</v>
      </c>
      <c r="R16" s="1">
        <f t="shared" si="1"/>
        <v>1</v>
      </c>
      <c r="S16" s="1" t="str">
        <f>VLOOKUP(P16,'Customer List'!C:D,2,)</f>
        <v>STOCK</v>
      </c>
    </row>
    <row r="17" spans="1:19" x14ac:dyDescent="0.25">
      <c r="A17" s="1">
        <v>740830</v>
      </c>
      <c r="B17" s="1">
        <v>1</v>
      </c>
      <c r="C17" s="1" t="str">
        <v>MIRANDA</v>
      </c>
      <c r="D17" s="1">
        <v>4</v>
      </c>
      <c r="E17" s="1" t="str">
        <v>BioLegend</v>
      </c>
      <c r="F17" s="1">
        <v>0</v>
      </c>
      <c r="G17" s="1" t="str">
        <v>Delhi</v>
      </c>
      <c r="H17" s="1" t="str">
        <v>Priyanka Madam</v>
      </c>
      <c r="K17" s="1">
        <f t="shared" si="0"/>
        <v>12</v>
      </c>
      <c r="L17" s="1" t="str">
        <v>Opening Stock</v>
      </c>
      <c r="M17" s="1">
        <v>-20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>
        <f t="shared" si="1"/>
        <v>12</v>
      </c>
      <c r="S17" s="1" t="str">
        <f>VLOOKUP(P17,'Customer List'!C:D,2,)</f>
        <v>STOCK</v>
      </c>
    </row>
    <row r="18" spans="1:19" x14ac:dyDescent="0.25">
      <c r="A18" s="1">
        <v>740831</v>
      </c>
      <c r="B18" s="1">
        <v>1</v>
      </c>
      <c r="C18" s="1" t="str">
        <v>MIRANDA</v>
      </c>
      <c r="D18" s="1">
        <v>4</v>
      </c>
      <c r="E18" s="1" t="str">
        <v>BioLegend</v>
      </c>
      <c r="F18" s="1">
        <v>0</v>
      </c>
      <c r="G18" s="1" t="str">
        <v>Delhi</v>
      </c>
      <c r="H18" s="1" t="str">
        <v>Priyanka Madam</v>
      </c>
      <c r="K18" s="1">
        <f t="shared" si="0"/>
        <v>17</v>
      </c>
      <c r="L18" s="1" t="str">
        <v>Opening Stock</v>
      </c>
      <c r="M18" s="1">
        <v>4</v>
      </c>
      <c r="N18" s="1" t="str">
        <v>BioLegend</v>
      </c>
      <c r="O18" s="1">
        <v>0</v>
      </c>
      <c r="P18" s="1" t="str">
        <v>STOCK</v>
      </c>
      <c r="Q18" s="1" t="str">
        <v>Stock</v>
      </c>
      <c r="R18" s="1">
        <f t="shared" si="1"/>
        <v>17</v>
      </c>
      <c r="S18" s="1" t="str">
        <f>VLOOKUP(P18,'Customer List'!C:D,2,)</f>
        <v>STOCK</v>
      </c>
    </row>
    <row r="19" spans="1:19" x14ac:dyDescent="0.25">
      <c r="A19" s="1">
        <v>740832</v>
      </c>
      <c r="B19" s="1">
        <v>1</v>
      </c>
      <c r="C19" s="1" t="str">
        <v>MIRANDA</v>
      </c>
      <c r="D19" s="1">
        <v>4</v>
      </c>
      <c r="E19" s="1" t="str">
        <v>BioLegend</v>
      </c>
      <c r="F19" s="1">
        <v>0</v>
      </c>
      <c r="G19" s="1" t="str">
        <v>Delhi</v>
      </c>
      <c r="H19" s="1" t="str">
        <v>Priyanka Madam</v>
      </c>
      <c r="K19" s="1">
        <f t="shared" si="0"/>
        <v>1</v>
      </c>
      <c r="L19" s="1" t="str">
        <v>OPENING STOCK</v>
      </c>
      <c r="M19" s="1">
        <v>4</v>
      </c>
      <c r="N19" s="1" t="str">
        <v>Dharmacon</v>
      </c>
      <c r="O19" s="1">
        <v>0</v>
      </c>
      <c r="P19" s="1" t="str">
        <v>STOCK</v>
      </c>
      <c r="Q19" s="1" t="str">
        <v>Stock</v>
      </c>
      <c r="R19" s="1">
        <f t="shared" si="1"/>
        <v>1</v>
      </c>
      <c r="S19" s="1" t="str">
        <f>VLOOKUP(P19,'Customer List'!C:D,2,)</f>
        <v>STOCK</v>
      </c>
    </row>
    <row r="20" spans="1:19" x14ac:dyDescent="0.25">
      <c r="A20" s="1">
        <v>740833</v>
      </c>
      <c r="B20" s="1">
        <v>1</v>
      </c>
      <c r="C20" s="1" t="str">
        <v>MIRANDA</v>
      </c>
      <c r="D20" s="1">
        <v>4</v>
      </c>
      <c r="E20" s="1" t="str">
        <v>BioLegend</v>
      </c>
      <c r="F20" s="1">
        <v>0</v>
      </c>
      <c r="G20" s="1" t="str">
        <v>Delhi</v>
      </c>
      <c r="H20" s="1" t="str">
        <v>Priyanka Madam</v>
      </c>
      <c r="K20" s="1">
        <f t="shared" si="0"/>
        <v>23</v>
      </c>
      <c r="L20" s="1" t="str">
        <v>OPENING STOCK</v>
      </c>
      <c r="M20" s="1" t="str">
        <v>RT</v>
      </c>
      <c r="N20" s="1" t="str">
        <v>Sartorius</v>
      </c>
      <c r="O20" s="1">
        <v>0</v>
      </c>
      <c r="P20" s="1" t="str">
        <v>STOCK</v>
      </c>
      <c r="Q20" s="1" t="str">
        <v>Stock</v>
      </c>
      <c r="R20" s="1">
        <f t="shared" si="1"/>
        <v>23</v>
      </c>
      <c r="S20" s="1" t="str">
        <f>VLOOKUP(P20,'Customer List'!C:D,2,)</f>
        <v>STOCK</v>
      </c>
    </row>
    <row r="21" spans="1:19" x14ac:dyDescent="0.25">
      <c r="A21" s="1">
        <v>740834</v>
      </c>
      <c r="B21" s="1">
        <v>1</v>
      </c>
      <c r="C21" s="1" t="str">
        <v>MIRANDA</v>
      </c>
      <c r="D21" s="1">
        <v>4</v>
      </c>
      <c r="E21" s="1" t="str">
        <v>BioLegend</v>
      </c>
      <c r="F21" s="1">
        <v>0</v>
      </c>
      <c r="G21" s="1" t="str">
        <v>Delhi</v>
      </c>
      <c r="H21" s="1" t="str">
        <v>Priyanka Madam</v>
      </c>
      <c r="K21" s="1">
        <f t="shared" si="0"/>
        <v>1</v>
      </c>
      <c r="L21" s="1" t="str">
        <v>RCB</v>
      </c>
      <c r="M21" s="1">
        <v>4</v>
      </c>
      <c r="N21" s="1" t="str">
        <v>BioXcell</v>
      </c>
      <c r="O21" s="1">
        <v>0</v>
      </c>
      <c r="P21" s="1" t="str">
        <v>Delhi</v>
      </c>
      <c r="Q21" s="1" t="str">
        <v>Priyanka Madam</v>
      </c>
      <c r="R21" s="1">
        <f t="shared" si="1"/>
        <v>1</v>
      </c>
      <c r="S21" s="1" t="str">
        <f>VLOOKUP(P21,'Customer List'!C:D,2,)</f>
        <v>Local</v>
      </c>
    </row>
    <row r="22" spans="1:19" x14ac:dyDescent="0.25">
      <c r="A22" s="1">
        <v>740835</v>
      </c>
      <c r="B22" s="1">
        <v>1</v>
      </c>
      <c r="C22" s="1" t="str">
        <v>MIRANDA</v>
      </c>
      <c r="D22" s="1">
        <v>4</v>
      </c>
      <c r="E22" s="1" t="str">
        <v>BioLegend</v>
      </c>
      <c r="F22" s="1">
        <v>0</v>
      </c>
      <c r="G22" s="1" t="str">
        <v>Delhi</v>
      </c>
      <c r="H22" s="1" t="str">
        <v>Priyanka Madam</v>
      </c>
      <c r="K22" s="1">
        <f t="shared" si="0"/>
        <v>12</v>
      </c>
      <c r="L22" s="1" t="str">
        <v>RCB</v>
      </c>
      <c r="M22" s="1">
        <v>-20</v>
      </c>
      <c r="N22" s="1" t="str">
        <v>Dharmacon</v>
      </c>
      <c r="O22" s="1">
        <v>0</v>
      </c>
      <c r="P22" s="1" t="str">
        <v>Delhi</v>
      </c>
      <c r="Q22" s="1" t="str">
        <v>Priyanka Madam</v>
      </c>
      <c r="R22" s="1">
        <f t="shared" si="1"/>
        <v>12</v>
      </c>
      <c r="S22" s="1" t="str">
        <f>VLOOKUP(P22,'Customer List'!C:D,2,)</f>
        <v>Local</v>
      </c>
    </row>
    <row r="23" spans="1:19" x14ac:dyDescent="0.25">
      <c r="A23" s="1">
        <v>740836</v>
      </c>
      <c r="B23" s="1">
        <v>1</v>
      </c>
      <c r="C23" s="1" t="str">
        <v>MIRANDA</v>
      </c>
      <c r="D23" s="1">
        <v>4</v>
      </c>
      <c r="E23" s="1" t="str">
        <v>BioLegend</v>
      </c>
      <c r="F23" s="1">
        <v>0</v>
      </c>
      <c r="G23" s="1" t="str">
        <v>Delhi</v>
      </c>
      <c r="H23" s="1" t="str">
        <v>Priyanka Madam</v>
      </c>
      <c r="K23" s="1">
        <f t="shared" si="0"/>
        <v>2</v>
      </c>
      <c r="L23" s="1" t="str">
        <v>RCB</v>
      </c>
      <c r="M23" s="1">
        <v>4</v>
      </c>
      <c r="N23" s="1" t="str">
        <v>Dharmacon</v>
      </c>
      <c r="O23" s="1">
        <v>0</v>
      </c>
      <c r="P23" s="1" t="str">
        <v>Delhi</v>
      </c>
      <c r="Q23" s="1" t="str">
        <v>Priyanka Madam</v>
      </c>
      <c r="R23" s="1">
        <f t="shared" si="1"/>
        <v>2</v>
      </c>
      <c r="S23" s="1" t="str">
        <f>VLOOKUP(P23,'Customer List'!C:D,2,)</f>
        <v>Local</v>
      </c>
    </row>
    <row r="24" spans="1:19" x14ac:dyDescent="0.25">
      <c r="A24" s="1">
        <v>740837</v>
      </c>
      <c r="B24" s="1">
        <v>1</v>
      </c>
      <c r="C24" s="1" t="str">
        <v>MIRANDA</v>
      </c>
      <c r="D24" s="1">
        <v>4</v>
      </c>
      <c r="E24" s="1" t="str">
        <v>BioLegend</v>
      </c>
      <c r="F24" s="1">
        <v>0</v>
      </c>
      <c r="G24" s="1" t="str">
        <v>Delhi</v>
      </c>
      <c r="H24" s="1" t="str">
        <v>Priyanka Madam</v>
      </c>
      <c r="K24" s="1">
        <f t="shared" si="0"/>
        <v>5</v>
      </c>
      <c r="L24" s="1" t="str">
        <v>Sample (PM)</v>
      </c>
      <c r="M24" s="1">
        <v>4</v>
      </c>
      <c r="N24" s="1" t="str">
        <v>Hansa Biomed</v>
      </c>
      <c r="O24" s="1" t="str">
        <v>Priyanka Madam</v>
      </c>
      <c r="P24" s="1" t="str">
        <v>delhi</v>
      </c>
      <c r="Q24" s="1" t="str">
        <v>Priyanka Madam</v>
      </c>
      <c r="R24" s="1">
        <f t="shared" si="1"/>
        <v>5</v>
      </c>
      <c r="S24" s="1" t="str">
        <f>VLOOKUP(P24,'Customer List'!C:D,2,)</f>
        <v>Local</v>
      </c>
    </row>
    <row r="25" spans="1:19" x14ac:dyDescent="0.25">
      <c r="A25" s="1">
        <v>740838</v>
      </c>
      <c r="B25" s="1">
        <v>1</v>
      </c>
      <c r="C25" s="1" t="str">
        <v>MIRANDA</v>
      </c>
      <c r="D25" s="1">
        <v>4</v>
      </c>
      <c r="E25" s="1" t="str">
        <v>BioLegend</v>
      </c>
      <c r="F25" s="1">
        <v>0</v>
      </c>
      <c r="G25" s="1" t="str">
        <v>Delhi</v>
      </c>
      <c r="H25" s="1" t="str">
        <v>Priyanka Madam</v>
      </c>
      <c r="K25" s="1">
        <f t="shared" si="0"/>
        <v>2</v>
      </c>
      <c r="L25" s="1" t="str">
        <v>SOLUTION</v>
      </c>
      <c r="M25" s="1">
        <v>4</v>
      </c>
      <c r="N25" s="1" t="str">
        <v>BioLegend</v>
      </c>
      <c r="O25" s="1">
        <v>0</v>
      </c>
      <c r="P25" s="1" t="str">
        <v>DELHI</v>
      </c>
      <c r="Q25" s="1" t="str">
        <v>Priyanka Madam</v>
      </c>
      <c r="R25" s="1">
        <f t="shared" si="1"/>
        <v>2</v>
      </c>
      <c r="S25" s="1" t="str">
        <f>VLOOKUP(P25,'Customer List'!C:D,2,)</f>
        <v>Local</v>
      </c>
    </row>
    <row r="26" spans="1:19" x14ac:dyDescent="0.25">
      <c r="A26" s="1">
        <v>740840</v>
      </c>
      <c r="B26" s="1">
        <v>1</v>
      </c>
      <c r="C26" s="1" t="str">
        <v>MIRANDA</v>
      </c>
      <c r="D26" s="1">
        <v>4</v>
      </c>
      <c r="E26" s="1" t="str">
        <v>BioLegend</v>
      </c>
      <c r="F26" s="1">
        <v>0</v>
      </c>
      <c r="G26" s="1" t="str">
        <v>Delhi</v>
      </c>
      <c r="H26" s="1" t="str">
        <v>Priyanka Madam</v>
      </c>
      <c r="K26" s="1">
        <f t="shared" si="0"/>
        <v>3</v>
      </c>
      <c r="L26" s="1" t="str">
        <v>STOCK</v>
      </c>
      <c r="M26" s="1">
        <v>4</v>
      </c>
      <c r="N26" s="1" t="str">
        <v>BioLegend</v>
      </c>
      <c r="O26" s="1" t="str">
        <v>FOC Informed By Priya Madam and informed to SM Sir</v>
      </c>
      <c r="P26" s="1" t="str">
        <v>STOCK</v>
      </c>
      <c r="Q26" s="1" t="str">
        <v>Stock</v>
      </c>
      <c r="R26" s="1">
        <f t="shared" si="1"/>
        <v>3</v>
      </c>
      <c r="S26" s="1" t="str">
        <f>VLOOKUP(P26,'Customer List'!C:D,2,)</f>
        <v>STOCK</v>
      </c>
    </row>
    <row r="27" spans="1:19" x14ac:dyDescent="0.25">
      <c r="A27" s="1">
        <v>740843</v>
      </c>
      <c r="B27" s="1">
        <v>1</v>
      </c>
      <c r="C27" s="1" t="str">
        <v>MIRANDA</v>
      </c>
      <c r="D27" s="1">
        <v>4</v>
      </c>
      <c r="E27" s="1" t="str">
        <v>BioLegend</v>
      </c>
      <c r="F27" s="1">
        <v>0</v>
      </c>
      <c r="G27" s="1" t="str">
        <v>Delhi</v>
      </c>
      <c r="H27" s="1" t="str">
        <v>Priyanka Madam</v>
      </c>
      <c r="K27" s="1">
        <f t="shared" si="0"/>
        <v>1</v>
      </c>
      <c r="L27" s="1" t="str">
        <v>stock</v>
      </c>
      <c r="M27" s="1">
        <v>-20</v>
      </c>
      <c r="N27" s="1" t="str">
        <v>Dharmacon</v>
      </c>
      <c r="O27" s="1" t="str">
        <v>Extra Item Purchased (Informed by Dharmendra Sir)</v>
      </c>
      <c r="P27" s="1" t="str">
        <v>STOCK</v>
      </c>
      <c r="Q27" s="1" t="str">
        <v>Stock</v>
      </c>
      <c r="R27" s="1">
        <f t="shared" si="1"/>
        <v>1</v>
      </c>
      <c r="S27" s="1" t="str">
        <f>VLOOKUP(P27,'Customer List'!C:D,2,)</f>
        <v>STOCK</v>
      </c>
    </row>
    <row r="28" spans="1:19" x14ac:dyDescent="0.25">
      <c r="A28" s="1">
        <v>740844</v>
      </c>
      <c r="B28" s="1">
        <v>1</v>
      </c>
      <c r="C28" s="1" t="str">
        <v>MIRANDA</v>
      </c>
      <c r="D28" s="1">
        <v>4</v>
      </c>
      <c r="E28" s="1" t="str">
        <v>BioLegend</v>
      </c>
      <c r="F28" s="1">
        <v>0</v>
      </c>
      <c r="G28" s="1" t="str">
        <v>Delhi</v>
      </c>
      <c r="H28" s="1" t="str">
        <v>Priyanka Madam</v>
      </c>
      <c r="K28" s="1">
        <f t="shared" si="0"/>
        <v>3</v>
      </c>
      <c r="L28" s="1" t="str">
        <v>STOCK</v>
      </c>
      <c r="M28" s="1">
        <v>-20</v>
      </c>
      <c r="N28" s="1" t="str">
        <v>BioLegend</v>
      </c>
      <c r="O28" s="1" t="str">
        <v xml:space="preserve">Same item dispatched to Aiims from Opening Stock </v>
      </c>
      <c r="P28" s="1" t="str">
        <v>STOCK</v>
      </c>
      <c r="Q28" s="1" t="str">
        <v>Stock</v>
      </c>
      <c r="R28" s="1">
        <f t="shared" si="1"/>
        <v>3</v>
      </c>
      <c r="S28" s="1" t="str">
        <f>VLOOKUP(P28,'Customer List'!C:D,2,)</f>
        <v>STOCK</v>
      </c>
    </row>
    <row r="29" spans="1:19" x14ac:dyDescent="0.25">
      <c r="A29" s="1">
        <v>741446</v>
      </c>
      <c r="B29" s="1">
        <v>1</v>
      </c>
      <c r="C29" s="1" t="str">
        <v>MIRANDA</v>
      </c>
      <c r="D29" s="1">
        <v>4</v>
      </c>
      <c r="E29" s="1" t="str">
        <v>BioLegend</v>
      </c>
      <c r="F29" s="1">
        <v>0</v>
      </c>
      <c r="G29" s="1" t="str">
        <v>Delhi</v>
      </c>
      <c r="H29" s="1" t="str">
        <v>Priyanka Madam</v>
      </c>
      <c r="K29" s="1">
        <f t="shared" si="0"/>
        <v>2</v>
      </c>
      <c r="L29" s="1" t="str">
        <v>STOCK</v>
      </c>
      <c r="M29" s="1" t="str">
        <v>RT</v>
      </c>
      <c r="N29" s="1" t="str">
        <v>Revvity</v>
      </c>
      <c r="O29" s="1" t="str">
        <v>MACHINE (PRIYANKA MADAM)</v>
      </c>
      <c r="P29" s="1" t="str">
        <v>STOCK</v>
      </c>
      <c r="Q29" s="1" t="str">
        <v>Stock</v>
      </c>
      <c r="R29" s="1">
        <f t="shared" si="1"/>
        <v>2</v>
      </c>
      <c r="S29" s="1" t="str">
        <f>VLOOKUP(P29,'Customer List'!C:D,2,)</f>
        <v>STOCK</v>
      </c>
    </row>
    <row r="30" spans="1:19" x14ac:dyDescent="0.25">
      <c r="A30" s="1" t="str">
        <v>MQ-050325-01-0002</v>
      </c>
      <c r="B30" s="1">
        <v>1</v>
      </c>
      <c r="C30" s="1" t="str">
        <v>MOHAN SIR</v>
      </c>
      <c r="D30" s="1">
        <v>-20</v>
      </c>
      <c r="E30" s="1" t="str">
        <v>Dharmacon</v>
      </c>
      <c r="F30" s="1">
        <v>0</v>
      </c>
      <c r="G30" s="1" t="str">
        <v>Lucknow</v>
      </c>
      <c r="H30" s="1" t="str">
        <v>Mohan Sir</v>
      </c>
      <c r="K30" s="1">
        <f t="shared" si="0"/>
        <v>1</v>
      </c>
      <c r="L30" s="1" t="str">
        <v>STOCK</v>
      </c>
      <c r="M30" s="1">
        <v>4</v>
      </c>
      <c r="N30" s="1" t="str">
        <v>BioLegend</v>
      </c>
      <c r="O30" s="1" t="str">
        <v>Return From Bio Health (Extra Purchase infromed by Priynka Madam)</v>
      </c>
      <c r="P30" s="1" t="str">
        <v>STOCK</v>
      </c>
      <c r="Q30" s="1" t="str">
        <v>Priyanka Madam</v>
      </c>
      <c r="R30" s="1">
        <f t="shared" si="1"/>
        <v>1</v>
      </c>
      <c r="S30" s="1" t="str">
        <f>VLOOKUP(P30,'Customer List'!C:D,2,)</f>
        <v>STOCK</v>
      </c>
    </row>
    <row r="31" spans="1:19" x14ac:dyDescent="0.25">
      <c r="A31" s="1">
        <v>335917</v>
      </c>
      <c r="B31" s="1">
        <v>1</v>
      </c>
      <c r="C31" s="1" t="str">
        <v>Nanogen Healthcare</v>
      </c>
      <c r="D31" s="1">
        <v>4</v>
      </c>
      <c r="E31" s="1" t="str">
        <v>BioLegend</v>
      </c>
      <c r="F31" s="1">
        <v>0</v>
      </c>
      <c r="G31" s="1" t="str">
        <v>Delhi</v>
      </c>
      <c r="H31" s="1" t="str">
        <v>Priyanka Madam</v>
      </c>
      <c r="K31" s="1">
        <f t="shared" si="0"/>
        <v>9</v>
      </c>
      <c r="L31" s="1" t="str">
        <v>Stock</v>
      </c>
      <c r="M31" s="1">
        <v>4</v>
      </c>
      <c r="N31" s="1" t="str">
        <v>BioLegend</v>
      </c>
      <c r="O31" s="1">
        <v>0</v>
      </c>
      <c r="P31" s="1" t="str">
        <v>STOCK</v>
      </c>
      <c r="Q31" s="1" t="str">
        <v>Stock</v>
      </c>
      <c r="R31" s="1">
        <f t="shared" si="1"/>
        <v>9</v>
      </c>
      <c r="S31" s="1" t="str">
        <f>VLOOKUP(P31,'Customer List'!C:D,2,)</f>
        <v>STOCK</v>
      </c>
    </row>
    <row r="32" spans="1:19" x14ac:dyDescent="0.25">
      <c r="A32" s="1" t="str">
        <v>0100-01</v>
      </c>
      <c r="B32" s="1">
        <v>2</v>
      </c>
      <c r="C32" s="1" t="str">
        <v>NBRC</v>
      </c>
      <c r="D32" s="1" t="str">
        <v>RT</v>
      </c>
      <c r="E32" s="1" t="str">
        <v>SouthernBiotech</v>
      </c>
      <c r="F32" s="1">
        <v>0</v>
      </c>
      <c r="G32" s="1" t="str">
        <v>Manesar</v>
      </c>
      <c r="H32" s="1" t="str">
        <v>Deepak</v>
      </c>
      <c r="K32" s="1">
        <f t="shared" si="0"/>
        <v>1</v>
      </c>
      <c r="L32" s="1" t="str">
        <v>STOCK</v>
      </c>
      <c r="M32" s="1" t="str">
        <v>4</v>
      </c>
      <c r="N32" s="1" t="str">
        <v>BioLegend</v>
      </c>
      <c r="O32" s="1" t="str">
        <v>Extra Purchase By Priya Madam</v>
      </c>
      <c r="P32" s="1" t="str">
        <v>STOCK</v>
      </c>
      <c r="Q32" s="1" t="str">
        <v>Stock</v>
      </c>
      <c r="R32" s="1">
        <f t="shared" si="1"/>
        <v>1</v>
      </c>
      <c r="S32" s="1" t="str">
        <f>VLOOKUP(P32,'Customer List'!C:D,2,)</f>
        <v>STOCK</v>
      </c>
    </row>
    <row r="33" spans="1:19" x14ac:dyDescent="0.25">
      <c r="A33" s="1" t="str">
        <v>RU-187978-00-0020</v>
      </c>
      <c r="B33" s="1">
        <v>1</v>
      </c>
      <c r="C33" s="1" t="str">
        <v>Opening Stock</v>
      </c>
      <c r="D33" s="1">
        <v>-20</v>
      </c>
      <c r="E33" s="1" t="str">
        <v>Dharmacon</v>
      </c>
      <c r="F33" s="1" t="str">
        <v>Set of 4 item code (N-187978-01-0020, N-187978-02-0020, N-187978-03-0020, N-187978-04-0020)</v>
      </c>
      <c r="G33" s="1" t="str">
        <v>STOCK</v>
      </c>
      <c r="H33" s="1" t="str">
        <v>Stock</v>
      </c>
      <c r="K33" s="1">
        <f t="shared" si="0"/>
        <v>5</v>
      </c>
      <c r="L33" s="1" t="str">
        <v>Stock</v>
      </c>
      <c r="M33" s="1" t="str">
        <v>RT</v>
      </c>
      <c r="N33" s="1" t="str">
        <v>Biotium</v>
      </c>
      <c r="O33" s="1">
        <v>0</v>
      </c>
      <c r="P33" s="1" t="str">
        <v>STOCK</v>
      </c>
      <c r="Q33" s="1" t="str">
        <v>Stock</v>
      </c>
      <c r="R33" s="1">
        <f t="shared" si="1"/>
        <v>5</v>
      </c>
      <c r="S33" s="1" t="str">
        <f>VLOOKUP(P33,'Customer List'!C:D,2,)</f>
        <v>STOCK</v>
      </c>
    </row>
    <row r="34" spans="1:19" x14ac:dyDescent="0.25">
      <c r="A34" s="1">
        <v>556002</v>
      </c>
      <c r="B34" s="1">
        <v>5</v>
      </c>
      <c r="C34" s="1" t="str">
        <v>Opening Stock</v>
      </c>
      <c r="D34" s="1">
        <v>-20</v>
      </c>
      <c r="E34" s="1" t="str">
        <v>BioLegend</v>
      </c>
      <c r="F34" s="1">
        <v>0</v>
      </c>
      <c r="G34" s="1" t="str">
        <v>STOCK</v>
      </c>
      <c r="H34" s="1" t="str">
        <v>Stock</v>
      </c>
      <c r="K34" s="1">
        <f t="shared" ref="K34:K62" si="2">SUMIFS(B:B,C:C, L34,D:D, M34,E:E, N34,F:F, O34,G:G, P34,H:H, Q34)</f>
        <v>6</v>
      </c>
      <c r="L34" s="1" t="str">
        <v>STOCK</v>
      </c>
      <c r="M34" s="1">
        <v>4</v>
      </c>
      <c r="N34" s="1" t="str">
        <v>BioLegend</v>
      </c>
      <c r="O34" s="1" t="str">
        <v>Extra Received</v>
      </c>
      <c r="P34" s="1" t="str">
        <v>STOCK</v>
      </c>
      <c r="Q34" s="1" t="str">
        <v>Stock</v>
      </c>
      <c r="R34" s="1">
        <f t="shared" ref="R34:R62" si="3">SUMIFS(B:B,C:C, L34,D:D, M34,E:E, N34,F:F, O34,G:G, P34,H:H, Q34)</f>
        <v>6</v>
      </c>
      <c r="S34" s="1" t="str">
        <f>VLOOKUP(P34,'Customer List'!C:D,2,)</f>
        <v>STOCK</v>
      </c>
    </row>
    <row r="35" spans="1:19" x14ac:dyDescent="0.25">
      <c r="A35" s="1">
        <v>570802</v>
      </c>
      <c r="B35" s="1">
        <v>5</v>
      </c>
      <c r="C35" s="1" t="str">
        <v>Opening Stock</v>
      </c>
      <c r="D35" s="1">
        <v>-20</v>
      </c>
      <c r="E35" s="1" t="str">
        <v>BioLegend</v>
      </c>
      <c r="F35" s="1">
        <v>0</v>
      </c>
      <c r="G35" s="1" t="str">
        <v>STOCK</v>
      </c>
      <c r="H35" s="1" t="str">
        <v>Stock</v>
      </c>
      <c r="K35" s="1">
        <f t="shared" si="2"/>
        <v>2</v>
      </c>
      <c r="L35" s="1" t="str">
        <v>STOCK</v>
      </c>
      <c r="M35" s="1" t="str">
        <v>RT</v>
      </c>
      <c r="N35" s="1" t="str">
        <v>Genei Lab</v>
      </c>
      <c r="O35" s="1">
        <v>0</v>
      </c>
      <c r="P35" s="1" t="str">
        <v>STOCK</v>
      </c>
      <c r="Q35" s="1" t="str">
        <v>Stock</v>
      </c>
      <c r="R35" s="1">
        <f t="shared" si="3"/>
        <v>2</v>
      </c>
      <c r="S35" s="1" t="str">
        <f>VLOOKUP(P35,'Customer List'!C:D,2,)</f>
        <v>STOCK</v>
      </c>
    </row>
    <row r="36" spans="1:19" x14ac:dyDescent="0.25">
      <c r="A36" s="1">
        <v>423303</v>
      </c>
      <c r="B36" s="1">
        <v>2</v>
      </c>
      <c r="C36" s="1" t="str">
        <v>Opening Stock</v>
      </c>
      <c r="D36" s="1">
        <v>-20</v>
      </c>
      <c r="E36" s="1" t="str">
        <v>BioLegend</v>
      </c>
      <c r="F36" s="1">
        <v>0</v>
      </c>
      <c r="G36" s="1" t="str">
        <v>STOCK</v>
      </c>
      <c r="H36" s="1" t="str">
        <v>Stock</v>
      </c>
      <c r="K36" s="1">
        <f t="shared" si="2"/>
        <v>2</v>
      </c>
      <c r="L36" s="1" t="str">
        <v>STOCK</v>
      </c>
      <c r="M36" s="1">
        <v>-20</v>
      </c>
      <c r="N36" s="1" t="str">
        <v>Genei Lab</v>
      </c>
      <c r="O36" s="1" t="str">
        <v>One Piece Damaged received (Replacement received)</v>
      </c>
      <c r="P36" s="1" t="str">
        <v>STOCK</v>
      </c>
      <c r="Q36" s="1" t="str">
        <v>Stock</v>
      </c>
      <c r="R36" s="1">
        <f t="shared" si="3"/>
        <v>2</v>
      </c>
      <c r="S36" s="1" t="str">
        <f>VLOOKUP(P36,'Customer List'!C:D,2,)</f>
        <v>STOCK</v>
      </c>
    </row>
    <row r="37" spans="1:19" x14ac:dyDescent="0.25">
      <c r="A37" s="1">
        <v>421002</v>
      </c>
      <c r="B37" s="1">
        <v>4</v>
      </c>
      <c r="C37" s="1" t="str">
        <v>Opening Stock</v>
      </c>
      <c r="D37" s="1">
        <v>4</v>
      </c>
      <c r="E37" s="1" t="str">
        <v>BioLegend</v>
      </c>
      <c r="F37" s="1">
        <v>0</v>
      </c>
      <c r="G37" s="1" t="str">
        <v>STOCK</v>
      </c>
      <c r="H37" s="1" t="str">
        <v>Stock</v>
      </c>
      <c r="K37" s="1">
        <f t="shared" si="2"/>
        <v>3</v>
      </c>
      <c r="L37" s="1" t="str">
        <v>STOCK</v>
      </c>
      <c r="M37" s="1">
        <v>-20</v>
      </c>
      <c r="N37" s="1" t="str">
        <v>Genei Lab</v>
      </c>
      <c r="O37" s="1">
        <v>0</v>
      </c>
      <c r="P37" s="1" t="str">
        <v>STOCK</v>
      </c>
      <c r="Q37" s="1" t="str">
        <v>Stock</v>
      </c>
      <c r="R37" s="1">
        <f t="shared" si="3"/>
        <v>3</v>
      </c>
      <c r="S37" s="1" t="str">
        <f>VLOOKUP(P37,'Customer List'!C:D,2,)</f>
        <v>STOCK</v>
      </c>
    </row>
    <row r="38" spans="1:19" x14ac:dyDescent="0.25">
      <c r="A38" s="1">
        <v>421403</v>
      </c>
      <c r="B38" s="1">
        <v>7</v>
      </c>
      <c r="C38" s="1" t="str">
        <v>Opening Stock</v>
      </c>
      <c r="D38" s="1">
        <v>4</v>
      </c>
      <c r="E38" s="1" t="str">
        <v>BioLegend</v>
      </c>
      <c r="F38" s="1">
        <v>0</v>
      </c>
      <c r="G38" s="1" t="str">
        <v>STOCK</v>
      </c>
      <c r="H38" s="1" t="str">
        <v>Stock</v>
      </c>
      <c r="K38" s="1">
        <f t="shared" si="2"/>
        <v>3</v>
      </c>
      <c r="L38" s="1" t="str">
        <v>STOCK</v>
      </c>
      <c r="M38" s="1" t="str">
        <v>rt</v>
      </c>
      <c r="N38" s="1" t="str">
        <v>BioLegend</v>
      </c>
      <c r="O38" s="1" t="str">
        <v>Extra Received</v>
      </c>
      <c r="P38" s="1" t="str">
        <v>STOCK</v>
      </c>
      <c r="Q38" s="1" t="str">
        <v>Stock</v>
      </c>
      <c r="R38" s="1">
        <f t="shared" si="3"/>
        <v>3</v>
      </c>
      <c r="S38" s="1" t="str">
        <f>VLOOKUP(P38,'Customer List'!C:D,2,)</f>
        <v>STOCK</v>
      </c>
    </row>
    <row r="39" spans="1:19" x14ac:dyDescent="0.25">
      <c r="A39" s="1">
        <v>420601</v>
      </c>
      <c r="B39" s="1">
        <v>2</v>
      </c>
      <c r="C39" s="1" t="str">
        <v>Opening Stock</v>
      </c>
      <c r="D39" s="1">
        <v>4</v>
      </c>
      <c r="E39" s="1" t="str">
        <v>BioLegend</v>
      </c>
      <c r="F39" s="1">
        <v>0</v>
      </c>
      <c r="G39" s="1" t="str">
        <v>STOCK</v>
      </c>
      <c r="H39" s="1" t="str">
        <v>Stock</v>
      </c>
      <c r="K39" s="1">
        <f t="shared" si="2"/>
        <v>3</v>
      </c>
      <c r="L39" s="1" t="str">
        <v>stock</v>
      </c>
      <c r="M39" s="1">
        <v>4</v>
      </c>
      <c r="N39" s="1" t="str">
        <v>Genexis Biotech</v>
      </c>
      <c r="O39" s="1" t="str">
        <v>Sample Received (Priyanka madam)</v>
      </c>
      <c r="P39" s="1" t="str">
        <v>STOCK</v>
      </c>
      <c r="Q39" s="1" t="str">
        <v>Stock</v>
      </c>
      <c r="R39" s="1">
        <f t="shared" si="3"/>
        <v>3</v>
      </c>
      <c r="S39" s="1" t="str">
        <f>VLOOKUP(P39,'Customer List'!C:D,2,)</f>
        <v>STOCK</v>
      </c>
    </row>
    <row r="40" spans="1:19" x14ac:dyDescent="0.25">
      <c r="A40" s="1">
        <v>100261</v>
      </c>
      <c r="B40" s="1">
        <v>1</v>
      </c>
      <c r="C40" s="1" t="str">
        <v>Opening Stock</v>
      </c>
      <c r="D40" s="1">
        <v>4</v>
      </c>
      <c r="E40" s="1" t="str">
        <v>BioLegend</v>
      </c>
      <c r="F40" s="1">
        <v>0</v>
      </c>
      <c r="G40" s="1" t="str">
        <v>STOCK</v>
      </c>
      <c r="H40" s="1" t="str">
        <v>Stock</v>
      </c>
      <c r="K40" s="1">
        <f t="shared" si="2"/>
        <v>7</v>
      </c>
      <c r="L40" s="1" t="str">
        <v>stock</v>
      </c>
      <c r="M40" s="1">
        <v>-20</v>
      </c>
      <c r="N40" s="1" t="str">
        <v>Intron</v>
      </c>
      <c r="O40" s="1">
        <v>0</v>
      </c>
      <c r="P40" s="1" t="str">
        <v>STOCK</v>
      </c>
      <c r="Q40" s="1" t="str">
        <v>Stock</v>
      </c>
      <c r="R40" s="1">
        <f t="shared" si="3"/>
        <v>7</v>
      </c>
      <c r="S40" s="1" t="str">
        <f>VLOOKUP(P40,'Customer List'!C:D,2,)</f>
        <v>STOCK</v>
      </c>
    </row>
    <row r="41" spans="1:19" x14ac:dyDescent="0.25">
      <c r="A41" s="1">
        <v>108123</v>
      </c>
      <c r="B41" s="1">
        <v>1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K41" s="1">
        <f t="shared" si="2"/>
        <v>71</v>
      </c>
      <c r="L41" s="1" t="str">
        <v>Stock</v>
      </c>
      <c r="M41" s="1" t="str">
        <v>RT</v>
      </c>
      <c r="N41" s="1" t="str">
        <v>Sartorius</v>
      </c>
      <c r="O41" s="1">
        <v>0</v>
      </c>
      <c r="P41" s="1" t="str">
        <v>STOCK</v>
      </c>
      <c r="Q41" s="1" t="str">
        <v>Stock</v>
      </c>
      <c r="R41" s="1">
        <f t="shared" si="3"/>
        <v>71</v>
      </c>
      <c r="S41" s="1" t="str">
        <f>VLOOKUP(P41,'Customer List'!C:D,2,)</f>
        <v>STOCK</v>
      </c>
    </row>
    <row r="42" spans="1:19" x14ac:dyDescent="0.25">
      <c r="A42" s="1">
        <v>329702</v>
      </c>
      <c r="B42" s="1">
        <v>2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K42" s="1">
        <f t="shared" si="2"/>
        <v>28</v>
      </c>
      <c r="L42" s="1" t="str">
        <v>Stock</v>
      </c>
      <c r="M42" s="1" t="str">
        <v>RT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>
        <f t="shared" si="3"/>
        <v>28</v>
      </c>
      <c r="S42" s="1" t="str">
        <f>VLOOKUP(P42,'Customer List'!C:D,2,)</f>
        <v>STOCK</v>
      </c>
    </row>
    <row r="43" spans="1:19" x14ac:dyDescent="0.25">
      <c r="A43" s="1" t="str">
        <v>B-003000-WB-100</v>
      </c>
      <c r="B43" s="1">
        <v>1</v>
      </c>
      <c r="C43" s="1" t="str">
        <v>OPENING STOCK</v>
      </c>
      <c r="D43" s="1">
        <v>4</v>
      </c>
      <c r="E43" s="1" t="str">
        <v>Dharmacon</v>
      </c>
      <c r="F43" s="1">
        <v>0</v>
      </c>
      <c r="G43" s="1" t="str">
        <v>STOCK</v>
      </c>
      <c r="H43" s="1" t="str">
        <v>Stock</v>
      </c>
      <c r="K43" s="1">
        <f t="shared" si="2"/>
        <v>11</v>
      </c>
      <c r="L43" s="1" t="str">
        <v>Stock</v>
      </c>
      <c r="M43" s="1">
        <v>-20</v>
      </c>
      <c r="N43" s="1" t="str">
        <v>Mp Bio</v>
      </c>
      <c r="O43" s="1">
        <v>0</v>
      </c>
      <c r="P43" s="1" t="str">
        <v>STOCK</v>
      </c>
      <c r="Q43" s="1" t="str">
        <v>Stock</v>
      </c>
      <c r="R43" s="1">
        <f t="shared" si="3"/>
        <v>11</v>
      </c>
      <c r="S43" s="1" t="str">
        <f>VLOOKUP(P43,'Customer List'!C:D,2,)</f>
        <v>STOCK</v>
      </c>
    </row>
    <row r="44" spans="1:19" x14ac:dyDescent="0.25">
      <c r="A44" s="1">
        <v>16532</v>
      </c>
      <c r="B44" s="1">
        <v>23</v>
      </c>
      <c r="C44" s="1" t="str">
        <v>OPENING STOCK</v>
      </c>
      <c r="D44" s="1" t="str">
        <v>RT</v>
      </c>
      <c r="E44" s="1" t="str">
        <v>Sartorius</v>
      </c>
      <c r="F44" s="1">
        <v>0</v>
      </c>
      <c r="G44" s="1" t="str">
        <v>STOCK</v>
      </c>
      <c r="H44" s="1" t="str">
        <v>Stock</v>
      </c>
      <c r="K44" s="1">
        <f t="shared" si="2"/>
        <v>1</v>
      </c>
      <c r="L44" s="1" t="str">
        <v>STOCK</v>
      </c>
      <c r="M44" s="1">
        <v>4</v>
      </c>
      <c r="N44" s="1" t="str">
        <v>BioLegend</v>
      </c>
      <c r="O44" s="1">
        <v>0</v>
      </c>
      <c r="P44" s="1" t="str">
        <v>STOCK</v>
      </c>
      <c r="Q44" s="1" t="str">
        <v>Priyanka Madam</v>
      </c>
      <c r="R44" s="1">
        <f t="shared" si="3"/>
        <v>1</v>
      </c>
      <c r="S44" s="1" t="str">
        <f>VLOOKUP(P44,'Customer List'!C:D,2,)</f>
        <v>STOCK</v>
      </c>
    </row>
    <row r="45" spans="1:19" x14ac:dyDescent="0.25">
      <c r="A45" s="1" t="str">
        <v>BP0075-1</v>
      </c>
      <c r="B45" s="1">
        <v>1</v>
      </c>
      <c r="C45" s="1" t="str">
        <v>RCB</v>
      </c>
      <c r="D45" s="1">
        <v>4</v>
      </c>
      <c r="E45" s="1" t="str">
        <v>BioXcell</v>
      </c>
      <c r="F45" s="1">
        <v>0</v>
      </c>
      <c r="G45" s="1" t="str">
        <v>Delhi</v>
      </c>
      <c r="H45" s="1" t="str">
        <v>Priyanka Madam</v>
      </c>
      <c r="K45" s="1">
        <f t="shared" si="2"/>
        <v>4</v>
      </c>
      <c r="L45" s="1" t="str">
        <v>Stock</v>
      </c>
      <c r="M45" s="1">
        <v>4</v>
      </c>
      <c r="N45" s="1" t="str">
        <v>BioLegend</v>
      </c>
      <c r="O45" s="1" t="str">
        <v>Retrun From IGIB , Invoice Number 1058</v>
      </c>
      <c r="P45" s="1" t="str">
        <v>STOCK</v>
      </c>
      <c r="Q45" s="1" t="str">
        <v>Stock</v>
      </c>
      <c r="R45" s="1">
        <f t="shared" si="3"/>
        <v>4</v>
      </c>
      <c r="S45" s="1" t="str">
        <f>VLOOKUP(P45,'Customer List'!C:D,2,)</f>
        <v>STOCK</v>
      </c>
    </row>
    <row r="46" spans="1:19" x14ac:dyDescent="0.25">
      <c r="A46" s="1" t="str">
        <v>CTM-1172803</v>
      </c>
      <c r="B46" s="1">
        <v>1</v>
      </c>
      <c r="C46" s="1" t="str">
        <v>RCB</v>
      </c>
      <c r="D46" s="1">
        <v>-20</v>
      </c>
      <c r="E46" s="1" t="str">
        <v>Dharmacon</v>
      </c>
      <c r="F46" s="1">
        <v>0</v>
      </c>
      <c r="G46" s="1" t="str">
        <v>Delhi</v>
      </c>
      <c r="H46" s="1" t="str">
        <v>Priyanka Madam</v>
      </c>
      <c r="K46" s="1">
        <f t="shared" si="2"/>
        <v>4</v>
      </c>
      <c r="L46" s="1" t="str">
        <v>Stock</v>
      </c>
      <c r="M46" s="1">
        <v>4</v>
      </c>
      <c r="N46" s="1" t="str">
        <v>Dharmacon</v>
      </c>
      <c r="O46" s="1" t="str">
        <v>Retrun From IGIB , Invoice Number 1058</v>
      </c>
      <c r="P46" s="1" t="str">
        <v>STOCK</v>
      </c>
      <c r="Q46" s="1" t="str">
        <v>Stock</v>
      </c>
      <c r="R46" s="1">
        <f t="shared" si="3"/>
        <v>4</v>
      </c>
      <c r="S46" s="1" t="str">
        <f>VLOOKUP(P46,'Customer List'!C:D,2,)</f>
        <v>STOCK</v>
      </c>
    </row>
    <row r="47" spans="1:19" x14ac:dyDescent="0.25">
      <c r="A47" s="1" t="str">
        <v>CTM-1172804</v>
      </c>
      <c r="B47" s="1">
        <v>1</v>
      </c>
      <c r="C47" s="1" t="str">
        <v>RCB</v>
      </c>
      <c r="D47" s="1">
        <v>-20</v>
      </c>
      <c r="E47" s="1" t="str">
        <v>Dharmacon</v>
      </c>
      <c r="F47" s="1">
        <v>0</v>
      </c>
      <c r="G47" s="1" t="str">
        <v>Delhi</v>
      </c>
      <c r="H47" s="1" t="str">
        <v>Priyanka Madam</v>
      </c>
      <c r="K47" s="1">
        <f t="shared" si="2"/>
        <v>6</v>
      </c>
      <c r="L47" s="1" t="str">
        <v>Stock</v>
      </c>
      <c r="M47" s="1">
        <v>4</v>
      </c>
      <c r="N47" s="1" t="str">
        <v>BioLegend</v>
      </c>
      <c r="O47" s="1" t="str">
        <v>Demo Kit Mohan Sir</v>
      </c>
      <c r="P47" s="1" t="str">
        <v>STOCK</v>
      </c>
      <c r="Q47" s="1" t="str">
        <v>DemoKit (Mohan Sir)</v>
      </c>
      <c r="R47" s="1">
        <f t="shared" si="3"/>
        <v>6</v>
      </c>
      <c r="S47" s="1" t="str">
        <f>VLOOKUP(P47,'Customer List'!C:D,2,)</f>
        <v>STOCK</v>
      </c>
    </row>
    <row r="48" spans="1:19" x14ac:dyDescent="0.25">
      <c r="A48" s="1" t="str">
        <v>CTM-1172805</v>
      </c>
      <c r="B48" s="1">
        <v>1</v>
      </c>
      <c r="C48" s="1" t="str">
        <v>RCB</v>
      </c>
      <c r="D48" s="1">
        <v>-20</v>
      </c>
      <c r="E48" s="1" t="str">
        <v>Dharmacon</v>
      </c>
      <c r="F48" s="1">
        <v>0</v>
      </c>
      <c r="G48" s="1" t="str">
        <v>Delhi</v>
      </c>
      <c r="H48" s="1" t="str">
        <v>Priyanka Madam</v>
      </c>
      <c r="K48" s="1">
        <f t="shared" si="2"/>
        <v>6</v>
      </c>
      <c r="L48" s="1" t="str">
        <v>THSTI</v>
      </c>
      <c r="M48" s="1">
        <v>4</v>
      </c>
      <c r="N48" s="1" t="str">
        <v>BioLegend</v>
      </c>
      <c r="O48" s="1">
        <v>0</v>
      </c>
      <c r="P48" s="1" t="str">
        <v>Faridabad</v>
      </c>
      <c r="Q48" s="1" t="str">
        <v>Priyanka Madam</v>
      </c>
      <c r="R48" s="1">
        <f t="shared" si="3"/>
        <v>6</v>
      </c>
      <c r="S48" s="1" t="str">
        <f>VLOOKUP(P48,'Customer List'!C:D,2,)</f>
        <v>Local</v>
      </c>
    </row>
    <row r="49" spans="1:19" x14ac:dyDescent="0.25">
      <c r="A49" s="1" t="str">
        <v>CTM-1172806</v>
      </c>
      <c r="B49" s="1">
        <v>1</v>
      </c>
      <c r="C49" s="1" t="str">
        <v>RCB</v>
      </c>
      <c r="D49" s="1">
        <v>-20</v>
      </c>
      <c r="E49" s="1" t="str">
        <v>Dharmacon</v>
      </c>
      <c r="F49" s="1">
        <v>0</v>
      </c>
      <c r="G49" s="1" t="str">
        <v>Delhi</v>
      </c>
      <c r="H49" s="1" t="str">
        <v>Priyanka Madam</v>
      </c>
      <c r="K49" s="1">
        <f t="shared" si="2"/>
        <v>1</v>
      </c>
      <c r="L49" s="1" t="str">
        <v>VISHAL</v>
      </c>
      <c r="M49" s="1">
        <v>4</v>
      </c>
      <c r="N49" s="1" t="str">
        <v>BioLegend</v>
      </c>
      <c r="O49" s="1" t="str">
        <v>Demo Vail</v>
      </c>
      <c r="P49" s="1" t="str">
        <v>Noida</v>
      </c>
      <c r="Q49" s="1" t="str">
        <v>VISHAL Demo Vail</v>
      </c>
      <c r="R49" s="1">
        <f t="shared" si="3"/>
        <v>1</v>
      </c>
      <c r="S49" s="1" t="str">
        <f>VLOOKUP(P49,'Customer List'!C:D,2,)</f>
        <v>Local</v>
      </c>
    </row>
    <row r="50" spans="1:19" x14ac:dyDescent="0.25">
      <c r="A50" s="1" t="str">
        <v>CTM-1172807</v>
      </c>
      <c r="B50" s="1">
        <v>1</v>
      </c>
      <c r="C50" s="1" t="str">
        <v>RCB</v>
      </c>
      <c r="D50" s="1">
        <v>-20</v>
      </c>
      <c r="E50" s="1" t="str">
        <v>Dharmacon</v>
      </c>
      <c r="F50" s="1">
        <v>0</v>
      </c>
      <c r="G50" s="1" t="str">
        <v>Delhi</v>
      </c>
      <c r="H50" s="1" t="str">
        <v>Priyanka Madam</v>
      </c>
      <c r="K50" s="1">
        <f t="shared" si="2"/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f t="shared" si="3"/>
        <v>0</v>
      </c>
      <c r="S50" s="1" t="e">
        <f>VLOOKUP(P50,'Customer List'!C:D,2,)</f>
        <v>#N/A</v>
      </c>
    </row>
    <row r="51" spans="1:19" x14ac:dyDescent="0.25">
      <c r="A51" s="1" t="str">
        <v>CTM-1172808</v>
      </c>
      <c r="B51" s="1">
        <v>1</v>
      </c>
      <c r="C51" s="1" t="str">
        <v>RCB</v>
      </c>
      <c r="D51" s="1">
        <v>-20</v>
      </c>
      <c r="E51" s="1" t="str">
        <v>Dharmacon</v>
      </c>
      <c r="F51" s="1">
        <v>0</v>
      </c>
      <c r="G51" s="1" t="str">
        <v>Delhi</v>
      </c>
      <c r="H51" s="1" t="str">
        <v>Priyanka Madam</v>
      </c>
      <c r="K51" s="1">
        <f t="shared" si="2"/>
        <v>0</v>
      </c>
      <c r="L51" s="1"/>
      <c r="M51" s="1"/>
      <c r="N51" s="1"/>
      <c r="O51" s="1"/>
      <c r="P51" s="1"/>
      <c r="Q51" s="1"/>
      <c r="R51" s="1">
        <f t="shared" si="3"/>
        <v>0</v>
      </c>
      <c r="S51" s="1" t="e">
        <f>VLOOKUP(P51,'Customer List'!C:D,2,)</f>
        <v>#N/A</v>
      </c>
    </row>
    <row r="52" spans="1:19" x14ac:dyDescent="0.25">
      <c r="A52" s="1" t="str">
        <v>CTM-1172820</v>
      </c>
      <c r="B52" s="1">
        <v>1</v>
      </c>
      <c r="C52" s="1" t="str">
        <v>RCB</v>
      </c>
      <c r="D52" s="1">
        <v>-20</v>
      </c>
      <c r="E52" s="1" t="str">
        <v>Dharmacon</v>
      </c>
      <c r="F52" s="1">
        <v>0</v>
      </c>
      <c r="G52" s="1" t="str">
        <v>Delhi</v>
      </c>
      <c r="H52" s="1" t="str">
        <v>Priyanka Madam</v>
      </c>
      <c r="K52" s="1">
        <f t="shared" si="2"/>
        <v>0</v>
      </c>
      <c r="L52" s="1"/>
      <c r="M52" s="1"/>
      <c r="N52" s="1"/>
      <c r="O52" s="1"/>
      <c r="P52" s="1"/>
      <c r="Q52" s="1"/>
      <c r="R52" s="1">
        <f t="shared" si="3"/>
        <v>0</v>
      </c>
      <c r="S52" s="1" t="e">
        <f>VLOOKUP(P52,'Customer List'!C:D,2,)</f>
        <v>#N/A</v>
      </c>
    </row>
    <row r="53" spans="1:19" x14ac:dyDescent="0.25">
      <c r="A53" s="1" t="str">
        <v>CTM-1172821</v>
      </c>
      <c r="B53" s="1">
        <v>1</v>
      </c>
      <c r="C53" s="1" t="str">
        <v>RCB</v>
      </c>
      <c r="D53" s="1">
        <v>-20</v>
      </c>
      <c r="E53" s="1" t="str">
        <v>Dharmacon</v>
      </c>
      <c r="F53" s="1">
        <v>0</v>
      </c>
      <c r="G53" s="1" t="str">
        <v>Delhi</v>
      </c>
      <c r="H53" s="1" t="str">
        <v>Priyanka Madam</v>
      </c>
      <c r="K53" s="1">
        <f t="shared" si="2"/>
        <v>0</v>
      </c>
      <c r="L53" s="1"/>
      <c r="M53" s="1"/>
      <c r="N53" s="1"/>
      <c r="O53" s="1"/>
      <c r="P53" s="1"/>
      <c r="Q53" s="1"/>
      <c r="R53" s="1">
        <f t="shared" si="3"/>
        <v>0</v>
      </c>
      <c r="S53" s="1" t="e">
        <f>VLOOKUP(P53,'Customer List'!C:D,2,)</f>
        <v>#N/A</v>
      </c>
    </row>
    <row r="54" spans="1:19" x14ac:dyDescent="0.25">
      <c r="A54" s="1" t="str">
        <v>CTM-1172822</v>
      </c>
      <c r="B54" s="1">
        <v>1</v>
      </c>
      <c r="C54" s="1" t="str">
        <v>RCB</v>
      </c>
      <c r="D54" s="1">
        <v>-20</v>
      </c>
      <c r="E54" s="1" t="str">
        <v>Dharmacon</v>
      </c>
      <c r="F54" s="1">
        <v>0</v>
      </c>
      <c r="G54" s="1" t="str">
        <v>Delhi</v>
      </c>
      <c r="H54" s="1" t="str">
        <v>Priyanka Madam</v>
      </c>
      <c r="K54" s="1">
        <f t="shared" si="2"/>
        <v>0</v>
      </c>
      <c r="L54" s="1"/>
      <c r="M54" s="1"/>
      <c r="N54" s="1"/>
      <c r="O54" s="1"/>
      <c r="P54" s="1"/>
      <c r="Q54" s="1"/>
      <c r="R54" s="1">
        <f t="shared" si="3"/>
        <v>0</v>
      </c>
      <c r="S54" s="1" t="e">
        <f>VLOOKUP(P54,'Customer List'!C:D,2,)</f>
        <v>#N/A</v>
      </c>
    </row>
    <row r="55" spans="1:19" x14ac:dyDescent="0.25">
      <c r="A55" s="1" t="str">
        <v>CTM-1172816</v>
      </c>
      <c r="B55" s="1">
        <v>1</v>
      </c>
      <c r="C55" s="1" t="str">
        <v>RCB</v>
      </c>
      <c r="D55" s="1">
        <v>-20</v>
      </c>
      <c r="E55" s="1" t="str">
        <v>Dharmacon</v>
      </c>
      <c r="F55" s="1">
        <v>0</v>
      </c>
      <c r="G55" s="1" t="str">
        <v>Delhi</v>
      </c>
      <c r="H55" s="1" t="str">
        <v>Priyanka Madam</v>
      </c>
      <c r="K55" s="1">
        <f t="shared" si="2"/>
        <v>0</v>
      </c>
      <c r="L55" s="1"/>
      <c r="M55" s="1"/>
      <c r="N55" s="1"/>
      <c r="O55" s="1"/>
      <c r="P55" s="1"/>
      <c r="Q55" s="1"/>
      <c r="R55" s="1">
        <f t="shared" si="3"/>
        <v>0</v>
      </c>
      <c r="S55" s="1" t="e">
        <f>VLOOKUP(P55,'Customer List'!C:D,2,)</f>
        <v>#N/A</v>
      </c>
    </row>
    <row r="56" spans="1:19" x14ac:dyDescent="0.25">
      <c r="A56" s="1" t="str">
        <v>CTM-1172817</v>
      </c>
      <c r="B56" s="1">
        <v>1</v>
      </c>
      <c r="C56" s="1" t="str">
        <v>RCB</v>
      </c>
      <c r="D56" s="1">
        <v>-20</v>
      </c>
      <c r="E56" s="1" t="str">
        <v>Dharmacon</v>
      </c>
      <c r="F56" s="1">
        <v>0</v>
      </c>
      <c r="G56" s="1" t="str">
        <v>Delhi</v>
      </c>
      <c r="H56" s="1" t="str">
        <v>Priyanka Madam</v>
      </c>
      <c r="K56" s="1">
        <f t="shared" si="2"/>
        <v>0</v>
      </c>
      <c r="L56" s="1"/>
      <c r="M56" s="1"/>
      <c r="N56" s="1"/>
      <c r="O56" s="1"/>
      <c r="P56" s="1"/>
      <c r="Q56" s="1"/>
      <c r="R56" s="1">
        <f t="shared" si="3"/>
        <v>0</v>
      </c>
      <c r="S56" s="1" t="e">
        <f>VLOOKUP(P56,'Customer List'!C:D,2,)</f>
        <v>#N/A</v>
      </c>
    </row>
    <row r="57" spans="1:19" x14ac:dyDescent="0.25">
      <c r="A57" s="1" t="str">
        <v>CTM-1172819</v>
      </c>
      <c r="B57" s="1">
        <v>1</v>
      </c>
      <c r="C57" s="1" t="str">
        <v>RCB</v>
      </c>
      <c r="D57" s="1">
        <v>-20</v>
      </c>
      <c r="E57" s="1" t="str">
        <v>Dharmacon</v>
      </c>
      <c r="F57" s="1">
        <v>0</v>
      </c>
      <c r="G57" s="1" t="str">
        <v>Delhi</v>
      </c>
      <c r="H57" s="1" t="str">
        <v>Priyanka Madam</v>
      </c>
      <c r="K57" s="1">
        <f t="shared" si="2"/>
        <v>0</v>
      </c>
      <c r="L57" s="1"/>
      <c r="M57" s="1"/>
      <c r="N57" s="1"/>
      <c r="O57" s="1"/>
      <c r="P57" s="1"/>
      <c r="Q57" s="1"/>
      <c r="R57" s="1">
        <f t="shared" si="3"/>
        <v>0</v>
      </c>
      <c r="S57" s="1" t="e">
        <f>VLOOKUP(P57,'Customer List'!C:D,2,)</f>
        <v>#N/A</v>
      </c>
    </row>
    <row r="58" spans="1:19" x14ac:dyDescent="0.25">
      <c r="A58" s="1" t="str">
        <v>T-2001-03</v>
      </c>
      <c r="B58" s="1">
        <v>2</v>
      </c>
      <c r="C58" s="1" t="str">
        <v>RCB</v>
      </c>
      <c r="D58" s="1">
        <v>4</v>
      </c>
      <c r="E58" s="1" t="str">
        <v>Dharmacon</v>
      </c>
      <c r="F58" s="1">
        <v>0</v>
      </c>
      <c r="G58" s="1" t="str">
        <v>Delhi</v>
      </c>
      <c r="H58" s="1" t="str">
        <v>Priyanka Madam</v>
      </c>
      <c r="K58" s="1">
        <f t="shared" si="2"/>
        <v>0</v>
      </c>
      <c r="L58" s="1"/>
      <c r="M58" s="1"/>
      <c r="N58" s="1"/>
      <c r="O58" s="1"/>
      <c r="P58" s="1"/>
      <c r="Q58" s="1"/>
      <c r="R58" s="1">
        <f t="shared" si="3"/>
        <v>0</v>
      </c>
      <c r="S58" s="1" t="e">
        <f>VLOOKUP(P58,'Customer List'!C:D,2,)</f>
        <v>#N/A</v>
      </c>
    </row>
    <row r="59" spans="1:19" x14ac:dyDescent="0.25">
      <c r="A59" s="1" t="str">
        <v>HBM-EXP-B2.5</v>
      </c>
      <c r="B59" s="1">
        <v>5</v>
      </c>
      <c r="C59" s="1" t="str">
        <v>Sample (PM)</v>
      </c>
      <c r="D59" s="1">
        <v>4</v>
      </c>
      <c r="E59" s="1" t="str">
        <v>Hansa Biomed</v>
      </c>
      <c r="F59" s="1" t="str">
        <v>Priyanka Madam</v>
      </c>
      <c r="G59" s="1" t="str">
        <v>delhi</v>
      </c>
      <c r="H59" s="1" t="str">
        <v>Priyanka Madam</v>
      </c>
      <c r="K59" s="1">
        <f t="shared" si="2"/>
        <v>0</v>
      </c>
      <c r="L59" s="1"/>
      <c r="M59" s="1"/>
      <c r="N59" s="1"/>
      <c r="O59" s="1"/>
      <c r="P59" s="1"/>
      <c r="Q59" s="1"/>
      <c r="R59" s="1">
        <f t="shared" si="3"/>
        <v>0</v>
      </c>
      <c r="S59" s="1" t="e">
        <f>VLOOKUP(P59,'Customer List'!C:D,2,)</f>
        <v>#N/A</v>
      </c>
    </row>
    <row r="60" spans="1:19" x14ac:dyDescent="0.25">
      <c r="A60" s="1">
        <v>369624</v>
      </c>
      <c r="B60" s="1">
        <v>1</v>
      </c>
      <c r="C60" s="1" t="str">
        <v>SOLUTION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Priyanka Madam</v>
      </c>
      <c r="K60" s="1">
        <f t="shared" si="2"/>
        <v>0</v>
      </c>
      <c r="L60" s="1"/>
      <c r="M60" s="1"/>
      <c r="N60" s="1"/>
      <c r="O60" s="1"/>
      <c r="P60" s="1"/>
      <c r="Q60" s="1"/>
      <c r="R60" s="1">
        <f t="shared" si="3"/>
        <v>0</v>
      </c>
      <c r="S60" s="1" t="e">
        <f>VLOOKUP(P60,'Customer List'!C:D,2,)</f>
        <v>#N/A</v>
      </c>
    </row>
    <row r="61" spans="1:19" x14ac:dyDescent="0.25">
      <c r="A61" s="1">
        <v>514106</v>
      </c>
      <c r="B61" s="1">
        <v>1</v>
      </c>
      <c r="C61" s="1" t="str">
        <v>SOLUTION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>Priyanka Madam</v>
      </c>
      <c r="K61" s="1">
        <f t="shared" si="2"/>
        <v>0</v>
      </c>
      <c r="L61" s="1"/>
      <c r="M61" s="1"/>
      <c r="N61" s="1"/>
      <c r="O61" s="1"/>
      <c r="P61" s="1"/>
      <c r="Q61" s="1"/>
      <c r="R61" s="1">
        <f t="shared" si="3"/>
        <v>0</v>
      </c>
      <c r="S61" s="1" t="e">
        <f>VLOOKUP(P61,'Customer List'!C:D,2,)</f>
        <v>#N/A</v>
      </c>
    </row>
    <row r="62" spans="1:19" x14ac:dyDescent="0.25">
      <c r="A62" s="1">
        <v>631151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FOC Informed By Priya Madam and informed to SM Sir</v>
      </c>
      <c r="G62" s="1" t="str">
        <v>STOCK</v>
      </c>
      <c r="H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>
        <f t="shared" si="3"/>
        <v>0</v>
      </c>
      <c r="S62" s="1" t="e">
        <f>VLOOKUP(P62,'Customer List'!C:D,2,)</f>
        <v>#N/A</v>
      </c>
    </row>
    <row r="63" spans="1:19" x14ac:dyDescent="0.25">
      <c r="A63" s="1">
        <v>656801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FOC Informed By Priya Madam and informed to SM Sir</v>
      </c>
      <c r="G63" s="1" t="str">
        <v>STOCK</v>
      </c>
      <c r="H63" s="1" t="str">
        <v>Stock</v>
      </c>
      <c r="K63" s="1">
        <f t="shared" ref="K63:K64" si="4">SUMIFS(B:B,C:C, L63,D:D, M63,E:E, N63,F:F, O63,G:G, P63,H:H, Q63)</f>
        <v>0</v>
      </c>
      <c r="R63" s="1">
        <f t="shared" ref="R63:R64" si="5">SUMIFS(B:B,C:C, L63,D:D, M63,E:E, N63,F:F, O63,G:G, P63,H:H, Q63)</f>
        <v>0</v>
      </c>
      <c r="S63" s="1" t="e">
        <f>VLOOKUP(P63,'Customer List'!C:D,2,)</f>
        <v>#N/A</v>
      </c>
    </row>
    <row r="64" spans="1:19" x14ac:dyDescent="0.25">
      <c r="A64" s="1">
        <v>805002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FOC Informed By Priya Madam and informed to SM Sir</v>
      </c>
      <c r="G64" s="1" t="str">
        <v>STOCK</v>
      </c>
      <c r="H64" s="1" t="str">
        <v>Stock</v>
      </c>
      <c r="K64" s="1">
        <f t="shared" si="4"/>
        <v>0</v>
      </c>
      <c r="R64" s="1">
        <f t="shared" si="5"/>
        <v>0</v>
      </c>
      <c r="S64" s="1" t="e">
        <f>VLOOKUP(P64,'Customer List'!C:D,2,)</f>
        <v>#N/A</v>
      </c>
    </row>
    <row r="65" spans="1:8" x14ac:dyDescent="0.25">
      <c r="A65" s="1" t="str">
        <v>J-004924-06-0010</v>
      </c>
      <c r="B65" s="1">
        <v>1</v>
      </c>
      <c r="C65" s="1" t="str">
        <v>stock</v>
      </c>
      <c r="D65" s="1">
        <v>-20</v>
      </c>
      <c r="E65" s="1" t="str">
        <v>Dharmacon</v>
      </c>
      <c r="F65" s="1" t="str">
        <v>Extra Item Purchased (Informed by Dharmendra Sir)</v>
      </c>
      <c r="G65" s="1" t="str">
        <v>STOCK</v>
      </c>
      <c r="H65" s="1" t="str">
        <v>Stock</v>
      </c>
    </row>
    <row r="66" spans="1:8" x14ac:dyDescent="0.25">
      <c r="A66" s="1">
        <v>423303</v>
      </c>
      <c r="B66" s="1">
        <v>3</v>
      </c>
      <c r="C66" s="1" t="str">
        <v>STOCK</v>
      </c>
      <c r="D66" s="1">
        <v>-20</v>
      </c>
      <c r="E66" s="1" t="str">
        <v>BioLegend</v>
      </c>
      <c r="F66" s="1" t="str">
        <v xml:space="preserve">Same item dispatched to Aiims from Opening Stock </v>
      </c>
      <c r="G66" s="1" t="str">
        <v>STOCK</v>
      </c>
      <c r="H66" s="1" t="str">
        <v>Stock</v>
      </c>
    </row>
    <row r="67" spans="1:8" x14ac:dyDescent="0.25">
      <c r="A67" s="1" t="str">
        <v>TM125-220</v>
      </c>
      <c r="B67" s="1">
        <v>1</v>
      </c>
      <c r="C67" s="1" t="str">
        <v>STOCK</v>
      </c>
      <c r="D67" s="1" t="str">
        <v>RT</v>
      </c>
      <c r="E67" s="1" t="str">
        <v>Revvity</v>
      </c>
      <c r="F67" s="1" t="str">
        <v>MACHINE (PRIYANKA MADAM)</v>
      </c>
      <c r="G67" s="1" t="str">
        <v>STOCK</v>
      </c>
      <c r="H67" s="1" t="str">
        <v>Stock</v>
      </c>
    </row>
    <row r="68" spans="1:8" x14ac:dyDescent="0.25">
      <c r="A68" s="1" t="str">
        <v>TM-125-220-05</v>
      </c>
      <c r="B68" s="1">
        <v>1</v>
      </c>
      <c r="C68" s="1" t="str">
        <v>STOCK</v>
      </c>
      <c r="D68" s="1" t="str">
        <v>RT</v>
      </c>
      <c r="E68" s="1" t="str">
        <v>Revvity</v>
      </c>
      <c r="F68" s="1" t="str">
        <v>MACHINE (PRIYANKA MADAM)</v>
      </c>
      <c r="G68" s="1" t="str">
        <v>STOCK</v>
      </c>
      <c r="H68" s="1" t="str">
        <v>Stock</v>
      </c>
    </row>
    <row r="69" spans="1:8" x14ac:dyDescent="0.25">
      <c r="A69" s="1">
        <v>344812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Return From Bio Health (Extra Purchase infromed by Priynka Madam)</v>
      </c>
      <c r="G69" s="1" t="str">
        <v>STOCK</v>
      </c>
      <c r="H69" s="1" t="str">
        <v>Priyanka Madam</v>
      </c>
    </row>
    <row r="70" spans="1:8" x14ac:dyDescent="0.25">
      <c r="A70" s="1">
        <v>421403</v>
      </c>
      <c r="B70" s="1">
        <v>1</v>
      </c>
      <c r="C70" s="1" t="str">
        <v>Stock</v>
      </c>
      <c r="D70" s="1">
        <v>4</v>
      </c>
      <c r="E70" s="1" t="str">
        <v>BioLegend</v>
      </c>
      <c r="F70" s="1">
        <v>0</v>
      </c>
      <c r="G70" s="1" t="str">
        <v>STOCK</v>
      </c>
      <c r="H70" s="1" t="str">
        <v>Stock</v>
      </c>
    </row>
    <row r="71" spans="1:8" x14ac:dyDescent="0.25">
      <c r="A71" s="1">
        <v>300408</v>
      </c>
      <c r="B71" s="1">
        <v>1</v>
      </c>
      <c r="C71" s="1" t="str">
        <v>STOCK</v>
      </c>
      <c r="D71" s="1" t="str">
        <v>4</v>
      </c>
      <c r="E71" s="1" t="str">
        <v>BioLegend</v>
      </c>
      <c r="F71" s="1" t="str">
        <v>Extra Purchase By Priya Madam</v>
      </c>
      <c r="G71" s="1" t="str">
        <v>STOCK</v>
      </c>
      <c r="H71" s="1" t="str">
        <v>Stock</v>
      </c>
    </row>
    <row r="72" spans="1:8" x14ac:dyDescent="0.25">
      <c r="A72" s="1">
        <v>41003</v>
      </c>
      <c r="B72" s="1">
        <v>1</v>
      </c>
      <c r="C72" s="1" t="str">
        <v>Stock</v>
      </c>
      <c r="D72" s="1" t="str">
        <v>RT</v>
      </c>
      <c r="E72" s="1" t="str">
        <v>Biotium</v>
      </c>
      <c r="F72" s="1">
        <v>0</v>
      </c>
      <c r="G72" s="1" t="str">
        <v>STOCK</v>
      </c>
      <c r="H72" s="1" t="str">
        <v>Stock</v>
      </c>
    </row>
    <row r="73" spans="1:8" x14ac:dyDescent="0.25">
      <c r="A73" s="1">
        <v>432504</v>
      </c>
      <c r="B73" s="1">
        <v>1</v>
      </c>
      <c r="C73" s="1" t="str">
        <v>STOCK</v>
      </c>
      <c r="D73" s="1">
        <v>4</v>
      </c>
      <c r="E73" s="1" t="str">
        <v>BioLegend</v>
      </c>
      <c r="F73" s="1" t="str">
        <v>Extra Received</v>
      </c>
      <c r="G73" s="1" t="str">
        <v>STOCK</v>
      </c>
      <c r="H73" s="1" t="str">
        <v>Stock</v>
      </c>
    </row>
    <row r="74" spans="1:8" x14ac:dyDescent="0.25">
      <c r="A74" s="1">
        <v>431304</v>
      </c>
      <c r="B74" s="1">
        <v>1</v>
      </c>
      <c r="C74" s="1" t="str">
        <v>STOCK</v>
      </c>
      <c r="D74" s="1">
        <v>4</v>
      </c>
      <c r="E74" s="1" t="str">
        <v>BioLegend</v>
      </c>
      <c r="F74" s="1" t="str">
        <v>Extra Received</v>
      </c>
      <c r="G74" s="1" t="str">
        <v>STOCK</v>
      </c>
      <c r="H74" s="1" t="str">
        <v>Stock</v>
      </c>
    </row>
    <row r="75" spans="1:8" x14ac:dyDescent="0.25">
      <c r="A75" s="1">
        <v>432604</v>
      </c>
      <c r="B75" s="1">
        <v>1</v>
      </c>
      <c r="C75" s="1" t="str">
        <v>STOCK</v>
      </c>
      <c r="D75" s="1">
        <v>4</v>
      </c>
      <c r="E75" s="1" t="str">
        <v>BioLegend</v>
      </c>
      <c r="F75" s="1" t="str">
        <v>Extra Received</v>
      </c>
      <c r="G75" s="1" t="str">
        <v>STOCK</v>
      </c>
      <c r="H75" s="1" t="str">
        <v>Stock</v>
      </c>
    </row>
    <row r="76" spans="1:8" x14ac:dyDescent="0.25">
      <c r="A76" s="1">
        <v>431414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Extra Received</v>
      </c>
      <c r="G76" s="1" t="str">
        <v>STOCK</v>
      </c>
      <c r="H76" s="1" t="str">
        <v>Stock</v>
      </c>
    </row>
    <row r="77" spans="1:8" x14ac:dyDescent="0.25">
      <c r="A77" s="1">
        <v>430804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Extra Received</v>
      </c>
      <c r="G77" s="1" t="str">
        <v>STOCK</v>
      </c>
      <c r="H77" s="1" t="str">
        <v>Stock</v>
      </c>
    </row>
    <row r="78" spans="1:8" x14ac:dyDescent="0.25">
      <c r="A78" s="1">
        <v>430904</v>
      </c>
      <c r="B78" s="1">
        <v>1</v>
      </c>
      <c r="C78" s="1" t="str">
        <v>STOCK</v>
      </c>
      <c r="D78" s="1">
        <v>4</v>
      </c>
      <c r="E78" s="1" t="str">
        <v>BioLegend</v>
      </c>
      <c r="F78" s="1" t="str">
        <v>Extra Received</v>
      </c>
      <c r="G78" s="1" t="str">
        <v>STOCK</v>
      </c>
      <c r="H78" s="1" t="str">
        <v>Stock</v>
      </c>
    </row>
    <row r="79" spans="1:8" x14ac:dyDescent="0.25">
      <c r="A79" s="1" t="str">
        <v>2600505001730</v>
      </c>
      <c r="B79" s="1">
        <v>2</v>
      </c>
      <c r="C79" s="1" t="str">
        <v>STOCK</v>
      </c>
      <c r="D79" s="1" t="str">
        <v>RT</v>
      </c>
      <c r="E79" s="1" t="str">
        <v>Genei Lab</v>
      </c>
      <c r="F79" s="1">
        <v>0</v>
      </c>
      <c r="G79" s="1" t="str">
        <v>STOCK</v>
      </c>
      <c r="H79" s="1" t="str">
        <v>Stock</v>
      </c>
    </row>
    <row r="80" spans="1:8" x14ac:dyDescent="0.25">
      <c r="A80" s="1" t="str">
        <v>2662070501730</v>
      </c>
      <c r="B80" s="1">
        <v>2</v>
      </c>
      <c r="C80" s="1" t="str">
        <v>STOCK</v>
      </c>
      <c r="D80" s="1">
        <v>-20</v>
      </c>
      <c r="E80" s="1" t="str">
        <v>Genei Lab</v>
      </c>
      <c r="F80" s="1" t="str">
        <v>One Piece Damaged received (Replacement received)</v>
      </c>
      <c r="G80" s="1" t="str">
        <v>STOCK</v>
      </c>
      <c r="H80" s="1" t="str">
        <v>Stock</v>
      </c>
    </row>
    <row r="81" spans="1:8" x14ac:dyDescent="0.25">
      <c r="A81" s="1" t="str">
        <v>2662670501730</v>
      </c>
      <c r="B81" s="1">
        <v>2</v>
      </c>
      <c r="C81" s="1" t="str">
        <v>STOCK</v>
      </c>
      <c r="D81" s="1">
        <v>-20</v>
      </c>
      <c r="E81" s="1" t="str">
        <v>Genei Lab</v>
      </c>
      <c r="F81" s="1">
        <v>0</v>
      </c>
      <c r="G81" s="1" t="str">
        <v>STOCK</v>
      </c>
      <c r="H81" s="1" t="str">
        <v>Stock</v>
      </c>
    </row>
    <row r="82" spans="1:8" x14ac:dyDescent="0.25">
      <c r="A82" s="1">
        <v>421601</v>
      </c>
      <c r="B82" s="1">
        <v>3</v>
      </c>
      <c r="C82" s="1" t="str">
        <v>STOCK</v>
      </c>
      <c r="D82" s="1" t="str">
        <v>rt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</row>
    <row r="83" spans="1:8" x14ac:dyDescent="0.25">
      <c r="A83" s="1" t="str">
        <v>LSM 1077</v>
      </c>
      <c r="B83" s="1">
        <v>3</v>
      </c>
      <c r="C83" s="1" t="str">
        <v>stock</v>
      </c>
      <c r="D83" s="1">
        <v>4</v>
      </c>
      <c r="E83" s="1" t="str">
        <v>Genexis Biotech</v>
      </c>
      <c r="F83" s="1" t="str">
        <v>Sample Received (Priyanka madam)</v>
      </c>
      <c r="G83" s="1" t="str">
        <v>STOCK</v>
      </c>
      <c r="H83" s="1" t="str">
        <v>Stock</v>
      </c>
    </row>
    <row r="84" spans="1:8" x14ac:dyDescent="0.25">
      <c r="A84" s="1">
        <v>25021.5</v>
      </c>
      <c r="B84" s="1">
        <v>7</v>
      </c>
      <c r="C84" s="1" t="str">
        <v>stock</v>
      </c>
      <c r="D84" s="1">
        <v>-20</v>
      </c>
      <c r="E84" s="1" t="str">
        <v>Intron</v>
      </c>
      <c r="F84" s="1">
        <v>0</v>
      </c>
      <c r="G84" s="1" t="str">
        <v>STOCK</v>
      </c>
      <c r="H84" s="1" t="str">
        <v>Stock</v>
      </c>
    </row>
    <row r="85" spans="1:8" x14ac:dyDescent="0.25">
      <c r="A85" s="1">
        <v>16532</v>
      </c>
      <c r="B85" s="1">
        <v>15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</row>
    <row r="86" spans="1:8" x14ac:dyDescent="0.25">
      <c r="A86" s="1">
        <v>16533</v>
      </c>
      <c r="B86" s="1">
        <v>9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</row>
    <row r="87" spans="1:8" x14ac:dyDescent="0.25">
      <c r="A87" s="1" t="str">
        <v>VS0191</v>
      </c>
      <c r="B87" s="1">
        <v>1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</row>
    <row r="88" spans="1:8" x14ac:dyDescent="0.25">
      <c r="A88" s="1" t="str">
        <v>VS0141</v>
      </c>
      <c r="B88" s="1">
        <v>1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</row>
    <row r="89" spans="1:8" x14ac:dyDescent="0.25">
      <c r="A89" s="1" t="str">
        <v>VS0141</v>
      </c>
      <c r="B89" s="1">
        <v>1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</row>
    <row r="90" spans="1:8" x14ac:dyDescent="0.25">
      <c r="A90" s="1" t="str">
        <v>15407-47-MIN</v>
      </c>
      <c r="B90" s="1">
        <v>2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</row>
    <row r="91" spans="1:8" x14ac:dyDescent="0.25">
      <c r="A91" s="1" t="str">
        <v>VS04T01</v>
      </c>
      <c r="B91" s="1">
        <v>2</v>
      </c>
      <c r="C91" s="1" t="str">
        <v>Stock</v>
      </c>
      <c r="D91" s="1" t="str">
        <v>RT</v>
      </c>
      <c r="E91" s="1" t="str">
        <v>Sartorius</v>
      </c>
      <c r="F91" s="1">
        <v>0</v>
      </c>
      <c r="G91" s="1" t="str">
        <v>STOCK</v>
      </c>
      <c r="H91" s="1" t="str">
        <v>Stock</v>
      </c>
    </row>
    <row r="92" spans="1:8" x14ac:dyDescent="0.25">
      <c r="A92" s="1" t="str">
        <v>VS04T01</v>
      </c>
      <c r="B92" s="1">
        <v>4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</row>
    <row r="93" spans="1:8" x14ac:dyDescent="0.25">
      <c r="A93" s="1" t="str">
        <v>VS15T91</v>
      </c>
      <c r="B93" s="1">
        <v>3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</row>
    <row r="94" spans="1:8" x14ac:dyDescent="0.25">
      <c r="A94" s="1" t="str">
        <v>VS15T21</v>
      </c>
      <c r="B94" s="1">
        <v>1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</row>
    <row r="95" spans="1:8" x14ac:dyDescent="0.25">
      <c r="A95" s="1" t="str">
        <v>VS2051</v>
      </c>
      <c r="B95" s="1">
        <v>1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</row>
    <row r="96" spans="1:8" x14ac:dyDescent="0.25">
      <c r="A96" s="1" t="str">
        <v>VS15TR01</v>
      </c>
      <c r="B96" s="1">
        <v>4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</row>
    <row r="97" spans="1:8" x14ac:dyDescent="0.25">
      <c r="A97" s="1" t="str">
        <v>VS15TR21</v>
      </c>
      <c r="B97" s="1">
        <v>2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</row>
    <row r="98" spans="1:8" x14ac:dyDescent="0.25">
      <c r="A98" s="1" t="str">
        <v>VS15T01</v>
      </c>
      <c r="B98" s="1">
        <v>1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</row>
    <row r="99" spans="1:8" x14ac:dyDescent="0.25">
      <c r="A99" s="1">
        <v>16532</v>
      </c>
      <c r="B99" s="1">
        <v>20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</row>
    <row r="100" spans="1:8" x14ac:dyDescent="0.25">
      <c r="A100" s="1" t="str">
        <v>VS15T21</v>
      </c>
      <c r="B100" s="1">
        <v>4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</row>
    <row r="101" spans="1:8" x14ac:dyDescent="0.25">
      <c r="A101" s="1">
        <v>814326</v>
      </c>
      <c r="B101" s="1">
        <v>2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</row>
    <row r="102" spans="1:8" x14ac:dyDescent="0.25">
      <c r="A102" s="1">
        <v>194825</v>
      </c>
      <c r="B102" s="1">
        <v>2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</row>
    <row r="103" spans="1:8" x14ac:dyDescent="0.25">
      <c r="A103" s="1">
        <v>104772</v>
      </c>
      <c r="B103" s="1">
        <v>2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</row>
    <row r="104" spans="1:8" x14ac:dyDescent="0.25">
      <c r="A104" s="1">
        <v>100570</v>
      </c>
      <c r="B104" s="1">
        <v>1</v>
      </c>
      <c r="C104" s="1" t="str">
        <v>Stock</v>
      </c>
      <c r="D104" s="1" t="str">
        <v>RT</v>
      </c>
      <c r="E104" s="1" t="str">
        <v>Mp Bio</v>
      </c>
      <c r="F104" s="1">
        <v>0</v>
      </c>
      <c r="G104" s="1" t="str">
        <v>STOCK</v>
      </c>
      <c r="H104" s="1" t="str">
        <v>Stock</v>
      </c>
    </row>
    <row r="105" spans="1:8" x14ac:dyDescent="0.25">
      <c r="A105" s="1">
        <v>152574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</row>
    <row r="106" spans="1:8" x14ac:dyDescent="0.25">
      <c r="A106" s="1">
        <v>193982</v>
      </c>
      <c r="B106" s="1">
        <v>4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</row>
    <row r="107" spans="1:8" x14ac:dyDescent="0.25">
      <c r="A107" s="1">
        <v>1860454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</row>
    <row r="108" spans="1:8" x14ac:dyDescent="0.25">
      <c r="A108" s="1">
        <v>6553050</v>
      </c>
      <c r="B108" s="1">
        <v>1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</row>
    <row r="109" spans="1:8" x14ac:dyDescent="0.25">
      <c r="A109" s="1">
        <v>194002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</row>
    <row r="110" spans="1:8" x14ac:dyDescent="0.25">
      <c r="A110" s="1" t="str">
        <v>092913726</v>
      </c>
      <c r="B110" s="1">
        <v>10</v>
      </c>
      <c r="C110" s="1" t="str">
        <v>Stock</v>
      </c>
      <c r="D110" s="1">
        <v>-20</v>
      </c>
      <c r="E110" s="1" t="str">
        <v>Mp Bio</v>
      </c>
      <c r="F110" s="1">
        <v>0</v>
      </c>
      <c r="G110" s="1" t="str">
        <v>STOCK</v>
      </c>
      <c r="H110" s="1" t="str">
        <v>Stock</v>
      </c>
    </row>
    <row r="111" spans="1:8" x14ac:dyDescent="0.25">
      <c r="A111" s="1">
        <v>6542050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</row>
    <row r="112" spans="1:8" x14ac:dyDescent="0.25">
      <c r="A112" s="1">
        <v>6539025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</row>
    <row r="113" spans="1:8" x14ac:dyDescent="0.25">
      <c r="A113" s="1">
        <v>6552050</v>
      </c>
      <c r="B113" s="1">
        <v>6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</row>
    <row r="114" spans="1:8" x14ac:dyDescent="0.25">
      <c r="A114" s="1">
        <v>116910001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</row>
    <row r="115" spans="1:8" x14ac:dyDescent="0.25">
      <c r="A115" s="1" t="str">
        <v>0210064710</v>
      </c>
      <c r="B115" s="1">
        <v>1</v>
      </c>
      <c r="C115" s="1" t="str">
        <v>Stock</v>
      </c>
      <c r="D115" s="1">
        <v>-20</v>
      </c>
      <c r="E115" s="1" t="str">
        <v>Mp Bio</v>
      </c>
      <c r="F115" s="1">
        <v>0</v>
      </c>
      <c r="G115" s="1" t="str">
        <v>STOCK</v>
      </c>
      <c r="H115" s="1" t="str">
        <v>Stock</v>
      </c>
    </row>
    <row r="116" spans="1:8" x14ac:dyDescent="0.25">
      <c r="A116" s="1">
        <v>850494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</row>
    <row r="117" spans="1:8" x14ac:dyDescent="0.25">
      <c r="A117" s="1">
        <v>16006980</v>
      </c>
      <c r="B117" s="1">
        <v>1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</row>
    <row r="118" spans="1:8" x14ac:dyDescent="0.25">
      <c r="A118" s="1">
        <v>152624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</row>
    <row r="119" spans="1:8" x14ac:dyDescent="0.25">
      <c r="A119" s="1" t="str">
        <v>0602100031730</v>
      </c>
      <c r="B119" s="1">
        <v>1</v>
      </c>
      <c r="C119" s="1" t="str">
        <v>STOCK</v>
      </c>
      <c r="D119" s="1">
        <v>-20</v>
      </c>
      <c r="E119" s="1" t="str">
        <v>Genei Lab</v>
      </c>
      <c r="F119" s="1">
        <v>0</v>
      </c>
      <c r="G119" s="1" t="str">
        <v>STOCK</v>
      </c>
      <c r="H119" s="1" t="str">
        <v>Stock</v>
      </c>
    </row>
    <row r="120" spans="1:8" x14ac:dyDescent="0.25">
      <c r="A120" s="1">
        <v>424401</v>
      </c>
      <c r="B120" s="1">
        <v>1</v>
      </c>
      <c r="C120" s="1" t="str">
        <v>STOCK</v>
      </c>
      <c r="D120" s="1">
        <v>4</v>
      </c>
      <c r="E120" s="1" t="str">
        <v>BioLegend</v>
      </c>
      <c r="F120" s="1">
        <v>0</v>
      </c>
      <c r="G120" s="1" t="str">
        <v>STOCK</v>
      </c>
      <c r="H120" s="1" t="str">
        <v>Priyanka Madam</v>
      </c>
    </row>
    <row r="121" spans="1:8" x14ac:dyDescent="0.25">
      <c r="A121" s="1">
        <v>420701</v>
      </c>
      <c r="B121" s="1">
        <v>2</v>
      </c>
      <c r="C121" s="1" t="str">
        <v>Stock</v>
      </c>
      <c r="D121" s="1">
        <v>4</v>
      </c>
      <c r="E121" s="1" t="str">
        <v>BioLegend</v>
      </c>
      <c r="F121" s="1" t="str">
        <v>Retrun From IGIB , Invoice Number 1058</v>
      </c>
      <c r="G121" s="1" t="str">
        <v>STOCK</v>
      </c>
      <c r="H121" s="1" t="str">
        <v>Stock</v>
      </c>
    </row>
    <row r="122" spans="1:8" x14ac:dyDescent="0.25">
      <c r="A122" s="1" t="str">
        <v>B-003000-WB-100</v>
      </c>
      <c r="B122" s="1">
        <v>2</v>
      </c>
      <c r="C122" s="1" t="str">
        <v>Stock</v>
      </c>
      <c r="D122" s="1">
        <v>4</v>
      </c>
      <c r="E122" s="1" t="str">
        <v>Dharmacon</v>
      </c>
      <c r="F122" s="1" t="str">
        <v>Retrun From IGIB , Invoice Number 1058</v>
      </c>
      <c r="G122" s="1" t="str">
        <v>STOCK</v>
      </c>
      <c r="H122" s="1" t="str">
        <v>Stock</v>
      </c>
    </row>
    <row r="123" spans="1:8" x14ac:dyDescent="0.25">
      <c r="A123" s="1" t="str">
        <v>T-2001-01</v>
      </c>
      <c r="B123" s="1">
        <v>2</v>
      </c>
      <c r="C123" s="1" t="str">
        <v>Stock</v>
      </c>
      <c r="D123" s="1">
        <v>4</v>
      </c>
      <c r="E123" s="1" t="str">
        <v>Dharmacon</v>
      </c>
      <c r="F123" s="1" t="str">
        <v>Retrun From IGIB , Invoice Number 1058</v>
      </c>
      <c r="G123" s="1" t="str">
        <v>STOCK</v>
      </c>
      <c r="H123" s="1" t="str">
        <v>Stock</v>
      </c>
    </row>
    <row r="124" spans="1:8" x14ac:dyDescent="0.25">
      <c r="A124" s="1">
        <v>424602</v>
      </c>
      <c r="B124" s="1">
        <v>2</v>
      </c>
      <c r="C124" s="1" t="str">
        <v>Stock</v>
      </c>
      <c r="D124" s="1">
        <v>4</v>
      </c>
      <c r="E124" s="1" t="str">
        <v>BioLegend</v>
      </c>
      <c r="F124" s="1" t="str">
        <v>Retrun From IGIB , Invoice Number 1058</v>
      </c>
      <c r="G124" s="1" t="str">
        <v>STOCK</v>
      </c>
      <c r="H124" s="1" t="str">
        <v>Stock</v>
      </c>
    </row>
    <row r="125" spans="1:8" x14ac:dyDescent="0.25">
      <c r="A125" s="1">
        <v>740811</v>
      </c>
      <c r="B125" s="1">
        <v>3</v>
      </c>
      <c r="C125" s="1" t="str">
        <v>Stock</v>
      </c>
      <c r="D125" s="1">
        <v>4</v>
      </c>
      <c r="E125" s="1" t="str">
        <v>BioLegend</v>
      </c>
      <c r="F125" s="1" t="str">
        <v>Demo Kit Mohan Sir</v>
      </c>
      <c r="G125" s="1" t="str">
        <v>STOCK</v>
      </c>
      <c r="H125" s="1" t="str">
        <v>DemoKit (Mohan Sir)</v>
      </c>
    </row>
    <row r="126" spans="1:8" x14ac:dyDescent="0.25">
      <c r="A126" s="1">
        <v>741146</v>
      </c>
      <c r="B126" s="1">
        <v>3</v>
      </c>
      <c r="C126" s="1" t="str">
        <v>Stock</v>
      </c>
      <c r="D126" s="1">
        <v>4</v>
      </c>
      <c r="E126" s="1" t="str">
        <v>BioLegend</v>
      </c>
      <c r="F126" s="1" t="str">
        <v>Demo Kit Mohan Sir</v>
      </c>
      <c r="G126" s="1" t="str">
        <v>STOCK</v>
      </c>
      <c r="H126" s="1" t="str">
        <v>DemoKit (Mohan Sir)</v>
      </c>
    </row>
    <row r="127" spans="1:8" x14ac:dyDescent="0.25">
      <c r="A127" s="1">
        <v>421101</v>
      </c>
      <c r="B127" s="1">
        <v>3</v>
      </c>
      <c r="C127" s="1" t="str">
        <v>Stock</v>
      </c>
      <c r="D127" s="1">
        <v>4</v>
      </c>
      <c r="E127" s="1" t="str">
        <v>BioLegend</v>
      </c>
      <c r="F127" s="1">
        <v>0</v>
      </c>
      <c r="G127" s="1" t="str">
        <v>STOCK</v>
      </c>
      <c r="H127" s="1" t="str">
        <v>Stock</v>
      </c>
    </row>
    <row r="128" spans="1:8" x14ac:dyDescent="0.25">
      <c r="A128" s="1">
        <v>424602</v>
      </c>
      <c r="B128" s="1">
        <v>1</v>
      </c>
      <c r="C128" s="1" t="str">
        <v>Stock</v>
      </c>
      <c r="D128" s="1">
        <v>4</v>
      </c>
      <c r="E128" s="1" t="str">
        <v>BioLegend</v>
      </c>
      <c r="F128" s="1">
        <v>0</v>
      </c>
      <c r="G128" s="1" t="str">
        <v>STOCK</v>
      </c>
      <c r="H128" s="1" t="str">
        <v>Stock</v>
      </c>
    </row>
    <row r="129" spans="1:8" x14ac:dyDescent="0.25">
      <c r="A129" s="1">
        <v>420301</v>
      </c>
      <c r="B129" s="1">
        <v>2</v>
      </c>
      <c r="C129" s="1" t="str">
        <v>Stock</v>
      </c>
      <c r="D129" s="1">
        <v>4</v>
      </c>
      <c r="E129" s="1" t="str">
        <v>BioLegend</v>
      </c>
      <c r="F129" s="1">
        <v>0</v>
      </c>
      <c r="G129" s="1" t="str">
        <v>STOCK</v>
      </c>
      <c r="H129" s="1" t="str">
        <v>Stock</v>
      </c>
    </row>
    <row r="130" spans="1:8" x14ac:dyDescent="0.25">
      <c r="A130" s="1">
        <v>420801</v>
      </c>
      <c r="B130" s="1">
        <v>2</v>
      </c>
      <c r="C130" s="1" t="str">
        <v>Stock</v>
      </c>
      <c r="D130" s="1">
        <v>4</v>
      </c>
      <c r="E130" s="1" t="str">
        <v>BioLegend</v>
      </c>
      <c r="F130" s="1">
        <v>0</v>
      </c>
      <c r="G130" s="1" t="str">
        <v>STOCK</v>
      </c>
      <c r="H130" s="1" t="str">
        <v>Stock</v>
      </c>
    </row>
    <row r="131" spans="1:8" x14ac:dyDescent="0.25">
      <c r="A131" s="1">
        <v>41003</v>
      </c>
      <c r="B131" s="1">
        <v>4</v>
      </c>
      <c r="C131" s="1" t="str">
        <v>Stock</v>
      </c>
      <c r="D131" s="1" t="str">
        <v>RT</v>
      </c>
      <c r="E131" s="1" t="str">
        <v>Biotium</v>
      </c>
      <c r="F131" s="1">
        <v>0</v>
      </c>
      <c r="G131" s="1" t="str">
        <v>STOCK</v>
      </c>
      <c r="H131" s="1" t="str">
        <v>Stock</v>
      </c>
    </row>
    <row r="132" spans="1:8" x14ac:dyDescent="0.25">
      <c r="A132" s="1">
        <v>100527</v>
      </c>
      <c r="B132" s="1">
        <v>1</v>
      </c>
      <c r="C132" s="1" t="str">
        <v>THSTI</v>
      </c>
      <c r="D132" s="1">
        <v>4</v>
      </c>
      <c r="E132" s="1" t="str">
        <v>BioLegend</v>
      </c>
      <c r="F132" s="1">
        <v>0</v>
      </c>
      <c r="G132" s="1" t="str">
        <v>Faridabad</v>
      </c>
      <c r="H132" s="1" t="str">
        <v>Priyanka Madam</v>
      </c>
    </row>
    <row r="133" spans="1:8" x14ac:dyDescent="0.25">
      <c r="A133" s="1">
        <v>103005</v>
      </c>
      <c r="B133" s="1">
        <v>1</v>
      </c>
      <c r="C133" s="1" t="str">
        <v>THSTI</v>
      </c>
      <c r="D133" s="1">
        <v>4</v>
      </c>
      <c r="E133" s="1" t="str">
        <v>BioLegend</v>
      </c>
      <c r="F133" s="1">
        <v>0</v>
      </c>
      <c r="G133" s="1" t="str">
        <v>Faridabad</v>
      </c>
      <c r="H133" s="1" t="str">
        <v>Priyanka Madam</v>
      </c>
    </row>
    <row r="134" spans="1:8" x14ac:dyDescent="0.25">
      <c r="A134" s="1">
        <v>155903</v>
      </c>
      <c r="B134" s="1">
        <v>1</v>
      </c>
      <c r="C134" s="1" t="str">
        <v>THSTI</v>
      </c>
      <c r="D134" s="1">
        <v>4</v>
      </c>
      <c r="E134" s="1" t="str">
        <v>BioLegend</v>
      </c>
      <c r="F134" s="1">
        <v>0</v>
      </c>
      <c r="G134" s="1" t="str">
        <v>Faridabad</v>
      </c>
      <c r="H134" s="1" t="str">
        <v>Priyanka Madam</v>
      </c>
    </row>
    <row r="135" spans="1:8" x14ac:dyDescent="0.25">
      <c r="A135" s="1">
        <v>161203</v>
      </c>
      <c r="B135" s="1">
        <v>1</v>
      </c>
      <c r="C135" s="1" t="str">
        <v>THSTI</v>
      </c>
      <c r="D135" s="1">
        <v>4</v>
      </c>
      <c r="E135" s="1" t="str">
        <v>BioLegend</v>
      </c>
      <c r="F135" s="1">
        <v>0</v>
      </c>
      <c r="G135" s="1" t="str">
        <v>Faridabad</v>
      </c>
      <c r="H135" s="1" t="str">
        <v>Priyanka Madam</v>
      </c>
    </row>
    <row r="136" spans="1:8" x14ac:dyDescent="0.25">
      <c r="A136" s="1">
        <v>163503</v>
      </c>
      <c r="B136" s="1">
        <v>1</v>
      </c>
      <c r="C136" s="1" t="str">
        <v>THSTI</v>
      </c>
      <c r="D136" s="1">
        <v>4</v>
      </c>
      <c r="E136" s="1" t="str">
        <v>BioLegend</v>
      </c>
      <c r="F136" s="1">
        <v>0</v>
      </c>
      <c r="G136" s="1" t="str">
        <v>Faridabad</v>
      </c>
      <c r="H136" s="1" t="str">
        <v>Priyanka Madam</v>
      </c>
    </row>
    <row r="137" spans="1:8" x14ac:dyDescent="0.25">
      <c r="A137" s="1">
        <v>506915</v>
      </c>
      <c r="B137" s="1">
        <v>1</v>
      </c>
      <c r="C137" s="1" t="str">
        <v>THSTI</v>
      </c>
      <c r="D137" s="1">
        <v>4</v>
      </c>
      <c r="E137" s="1" t="str">
        <v>BioLegend</v>
      </c>
      <c r="F137" s="1">
        <v>0</v>
      </c>
      <c r="G137" s="1" t="str">
        <v>Faridabad</v>
      </c>
      <c r="H137" s="1" t="str">
        <v>Priyanka Madam</v>
      </c>
    </row>
    <row r="138" spans="1:8" x14ac:dyDescent="0.25">
      <c r="A138" s="1">
        <v>344613</v>
      </c>
      <c r="B138" s="1">
        <v>1</v>
      </c>
      <c r="C138" s="1" t="str">
        <v>VISHAL</v>
      </c>
      <c r="D138" s="1">
        <v>4</v>
      </c>
      <c r="E138" s="1" t="str">
        <v>BioLegend</v>
      </c>
      <c r="F138" s="1" t="str">
        <v>Demo Vail</v>
      </c>
      <c r="G138" s="1" t="str">
        <v>Noida</v>
      </c>
      <c r="H138" s="1" t="str">
        <v>VISHAL Demo Vail</v>
      </c>
    </row>
    <row r="139" spans="1:8" x14ac:dyDescent="0.25">
      <c r="A139" s="1"/>
      <c r="B139" s="1"/>
      <c r="C139" s="1"/>
      <c r="D139" s="1"/>
      <c r="E139" s="1"/>
      <c r="F139" s="1"/>
      <c r="G139" s="1"/>
      <c r="H139" s="1"/>
    </row>
    <row r="140" spans="1:8" x14ac:dyDescent="0.25">
      <c r="A140" s="1"/>
      <c r="B140" s="1"/>
      <c r="C140" s="1"/>
      <c r="D140" s="1"/>
      <c r="E140" s="1"/>
      <c r="F140" s="1"/>
      <c r="G140" s="1"/>
      <c r="H140" s="1"/>
    </row>
    <row r="141" spans="1:8" x14ac:dyDescent="0.25">
      <c r="A141" s="1"/>
      <c r="B141" s="1"/>
      <c r="C141" s="1"/>
      <c r="D141" s="1"/>
      <c r="E141" s="1"/>
      <c r="F141" s="1"/>
      <c r="G141" s="1"/>
      <c r="H141" s="1"/>
    </row>
    <row r="142" spans="1:8" x14ac:dyDescent="0.25">
      <c r="A142" s="1"/>
      <c r="B142" s="1"/>
      <c r="C142" s="1"/>
      <c r="D142" s="1"/>
      <c r="E142" s="1"/>
      <c r="F142" s="1"/>
      <c r="G142" s="1"/>
      <c r="H142" s="1"/>
    </row>
    <row r="143" spans="1:8" x14ac:dyDescent="0.25">
      <c r="A143" s="1"/>
      <c r="B143" s="1"/>
      <c r="C143" s="1"/>
      <c r="D143" s="1"/>
      <c r="E143" s="1"/>
      <c r="F143" s="1"/>
      <c r="G143" s="1"/>
      <c r="H143" s="1"/>
    </row>
    <row r="144" spans="1:8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0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ON HOLD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BIOCON</v>
      </c>
      <c r="B5" s="1">
        <v>4</v>
      </c>
      <c r="C5" s="1" t="str">
        <v>BioLegend</v>
      </c>
      <c r="D5" s="1">
        <v>2</v>
      </c>
      <c r="E5" s="1" t="str">
        <v>OutStation</v>
      </c>
      <c r="F5" s="1" t="str">
        <v xml:space="preserve">Pending Confirmation By Customer </v>
      </c>
    </row>
    <row r="6" spans="1:6" x14ac:dyDescent="0.25">
      <c r="A6" s="1" t="str">
        <v>BSP</v>
      </c>
      <c r="B6" s="1">
        <v>4</v>
      </c>
      <c r="C6" s="1" t="str">
        <v>BioLegend</v>
      </c>
      <c r="D6" s="1">
        <v>1</v>
      </c>
      <c r="E6" s="1" t="str">
        <v>Local</v>
      </c>
      <c r="F6" s="1" t="str">
        <v>Priyanka Madam</v>
      </c>
    </row>
    <row r="7" spans="1:6" x14ac:dyDescent="0.25">
      <c r="A7" s="1" t="str">
        <v>Goldlake</v>
      </c>
      <c r="B7" s="1">
        <v>4</v>
      </c>
      <c r="C7" s="1" t="str">
        <v>Cytoskeleton</v>
      </c>
      <c r="D7" s="1">
        <v>1</v>
      </c>
      <c r="E7" s="1" t="str">
        <v>OutStation</v>
      </c>
      <c r="F7" s="1" t="str">
        <v>Payment Hold</v>
      </c>
    </row>
    <row r="8" spans="1:6" x14ac:dyDescent="0.25">
      <c r="A8" s="1" t="str">
        <v>Hinduja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PO Awaited</v>
      </c>
    </row>
    <row r="9" spans="1:6" x14ac:dyDescent="0.25">
      <c r="A9" s="1" t="str">
        <v>ICGEB</v>
      </c>
      <c r="B9" s="1">
        <v>4</v>
      </c>
      <c r="C9" s="1" t="str">
        <v>BioLegend</v>
      </c>
      <c r="D9" s="1">
        <v>2</v>
      </c>
      <c r="E9" s="1" t="str">
        <v>Local</v>
      </c>
      <c r="F9" s="1" t="str">
        <v>FOC (Mohan Sir)</v>
      </c>
    </row>
    <row r="10" spans="1:6" x14ac:dyDescent="0.25">
      <c r="A10" s="1" t="str">
        <v>IGIB</v>
      </c>
      <c r="B10" s="1">
        <v>4</v>
      </c>
      <c r="C10" s="1" t="str">
        <v>BioLegend</v>
      </c>
      <c r="D10" s="1">
        <v>4</v>
      </c>
      <c r="E10" s="1" t="str">
        <v>Local</v>
      </c>
      <c r="F10" s="1" t="str">
        <v>Priyanka Madam</v>
      </c>
    </row>
    <row r="11" spans="1:6" x14ac:dyDescent="0.25">
      <c r="A11" s="1" t="str">
        <v>JNU</v>
      </c>
      <c r="B11" s="1">
        <v>4</v>
      </c>
      <c r="C11" s="1" t="str">
        <v>BioLegend</v>
      </c>
      <c r="D11" s="1">
        <v>1</v>
      </c>
      <c r="E11" s="1" t="str">
        <v>Local</v>
      </c>
      <c r="F11" s="1" t="str">
        <v>Priyanka Madam</v>
      </c>
    </row>
    <row r="12" spans="1:6" x14ac:dyDescent="0.25">
      <c r="A12" s="1" t="str">
        <v>MIRANDA</v>
      </c>
      <c r="B12" s="1">
        <v>4</v>
      </c>
      <c r="C12" s="1" t="str">
        <v>BioLegend</v>
      </c>
      <c r="D12" s="1">
        <v>14</v>
      </c>
      <c r="E12" s="1" t="str">
        <v>Local</v>
      </c>
      <c r="F12" s="1" t="str">
        <v>Priyanka Madam</v>
      </c>
    </row>
    <row r="13" spans="1:6" x14ac:dyDescent="0.25">
      <c r="A13" s="1" t="str">
        <v>MOHAN SIR</v>
      </c>
      <c r="B13" s="1">
        <v>-20</v>
      </c>
      <c r="C13" s="1" t="str">
        <v>Dharmacon</v>
      </c>
      <c r="D13" s="1">
        <v>1</v>
      </c>
      <c r="E13" s="1" t="str">
        <v>OutStation</v>
      </c>
      <c r="F13" s="1" t="str">
        <v>Mohan Sir</v>
      </c>
    </row>
    <row r="14" spans="1:6" x14ac:dyDescent="0.25">
      <c r="A14" s="1" t="str">
        <v>Nanogen Healthcare</v>
      </c>
      <c r="B14" s="1">
        <v>4</v>
      </c>
      <c r="C14" s="1" t="str">
        <v>BioLegend</v>
      </c>
      <c r="D14" s="1">
        <v>1</v>
      </c>
      <c r="E14" s="1" t="str">
        <v>Local</v>
      </c>
      <c r="F14" s="1" t="str">
        <v>Priyanka Madam</v>
      </c>
    </row>
    <row r="15" spans="1:6" x14ac:dyDescent="0.25">
      <c r="A15" s="1" t="str">
        <v>NBRC</v>
      </c>
      <c r="B15" s="1" t="str">
        <v>RT</v>
      </c>
      <c r="C15" s="1" t="str">
        <v>SouthernBiotech</v>
      </c>
      <c r="D15" s="1">
        <v>2</v>
      </c>
      <c r="E15" s="1" t="str">
        <v>Local</v>
      </c>
      <c r="F15" s="1" t="str">
        <v>Deepak</v>
      </c>
    </row>
    <row r="16" spans="1:6" x14ac:dyDescent="0.25">
      <c r="A16" s="1" t="str">
        <v>Opening Stock</v>
      </c>
      <c r="B16" s="1">
        <v>-20</v>
      </c>
      <c r="C16" s="1" t="str">
        <v>Dharmacon</v>
      </c>
      <c r="D16" s="1">
        <v>1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-20</v>
      </c>
      <c r="C17" s="1" t="str">
        <v>BioLegend</v>
      </c>
      <c r="D17" s="1">
        <v>12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BioLegend</v>
      </c>
      <c r="D18" s="1">
        <v>17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4</v>
      </c>
      <c r="C19" s="1" t="str">
        <v>Dharmacon</v>
      </c>
      <c r="D19" s="1">
        <v>1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 t="str">
        <v>RT</v>
      </c>
      <c r="C20" s="1" t="str">
        <v>Sartorius</v>
      </c>
      <c r="D20" s="1">
        <v>23</v>
      </c>
      <c r="E20" s="1" t="str">
        <v>STOCK</v>
      </c>
      <c r="F20" s="1" t="str">
        <v>Stock</v>
      </c>
    </row>
    <row r="21" spans="1:6" x14ac:dyDescent="0.25">
      <c r="A21" s="1" t="str">
        <v>RCB</v>
      </c>
      <c r="B21" s="1">
        <v>4</v>
      </c>
      <c r="C21" s="1" t="str">
        <v>BioXcell</v>
      </c>
      <c r="D21" s="1">
        <v>1</v>
      </c>
      <c r="E21" s="1" t="str">
        <v>Local</v>
      </c>
      <c r="F21" s="1" t="str">
        <v>Priyanka Madam</v>
      </c>
    </row>
    <row r="22" spans="1:6" x14ac:dyDescent="0.25">
      <c r="A22" s="1" t="str">
        <v>RCB</v>
      </c>
      <c r="B22" s="1">
        <v>-20</v>
      </c>
      <c r="C22" s="1" t="str">
        <v>Dharmacon</v>
      </c>
      <c r="D22" s="1">
        <v>12</v>
      </c>
      <c r="E22" s="1" t="str">
        <v>Local</v>
      </c>
      <c r="F22" s="1" t="str">
        <v>Priyanka Madam</v>
      </c>
    </row>
    <row r="23" spans="1:6" x14ac:dyDescent="0.25">
      <c r="A23" s="1" t="str">
        <v>RCB</v>
      </c>
      <c r="B23" s="1">
        <v>4</v>
      </c>
      <c r="C23" s="1" t="str">
        <v>Dharmacon</v>
      </c>
      <c r="D23" s="1">
        <v>2</v>
      </c>
      <c r="E23" s="1" t="str">
        <v>Local</v>
      </c>
      <c r="F23" s="1" t="str">
        <v>Priyanka Madam</v>
      </c>
    </row>
    <row r="24" spans="1:6" x14ac:dyDescent="0.25">
      <c r="A24" s="1" t="str">
        <v>Sample (PM)</v>
      </c>
      <c r="B24" s="1">
        <v>4</v>
      </c>
      <c r="C24" s="1" t="str">
        <v>Hansa Biomed</v>
      </c>
      <c r="D24" s="1">
        <v>5</v>
      </c>
      <c r="E24" s="1" t="str">
        <v>Local</v>
      </c>
      <c r="F24" s="1" t="str">
        <v>Priyanka Madam</v>
      </c>
    </row>
    <row r="25" spans="1:6" x14ac:dyDescent="0.25">
      <c r="A25" s="1" t="str">
        <v>SOLUTION</v>
      </c>
      <c r="B25" s="1">
        <v>4</v>
      </c>
      <c r="C25" s="1" t="str">
        <v>BioLegend</v>
      </c>
      <c r="D25" s="1">
        <v>2</v>
      </c>
      <c r="E25" s="1" t="str">
        <v>Local</v>
      </c>
      <c r="F25" s="1" t="str">
        <v>Priyanka Madam</v>
      </c>
    </row>
    <row r="26" spans="1:6" x14ac:dyDescent="0.25">
      <c r="A26" s="1" t="str">
        <v>STOCK</v>
      </c>
      <c r="B26" s="1">
        <v>4</v>
      </c>
      <c r="C26" s="1" t="str">
        <v>BioLegend</v>
      </c>
      <c r="D26" s="1">
        <v>3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-20</v>
      </c>
      <c r="C27" s="1" t="str">
        <v>Dharmacon</v>
      </c>
      <c r="D27" s="1">
        <v>1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-20</v>
      </c>
      <c r="C28" s="1" t="str">
        <v>BioLegend</v>
      </c>
      <c r="D28" s="1">
        <v>3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RT</v>
      </c>
      <c r="C29" s="1" t="str">
        <v>Revvity</v>
      </c>
      <c r="D29" s="1">
        <v>2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1</v>
      </c>
      <c r="E30" s="1" t="str">
        <v>STOCK</v>
      </c>
      <c r="F30" s="1" t="str">
        <v>Priyanka Madam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9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4</v>
      </c>
      <c r="C32" s="1" t="str">
        <v>BioLegend</v>
      </c>
      <c r="D32" s="1">
        <v>1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 t="str">
        <v>RT</v>
      </c>
      <c r="C33" s="1" t="str">
        <v>Biotium</v>
      </c>
      <c r="D33" s="1">
        <v>5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4</v>
      </c>
      <c r="C34" s="1" t="str">
        <v>BioLegend</v>
      </c>
      <c r="D34" s="1">
        <v>6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Genei Lab</v>
      </c>
      <c r="D35" s="1">
        <v>2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Genei Lab</v>
      </c>
      <c r="D36" s="1">
        <v>2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-20</v>
      </c>
      <c r="C37" s="1" t="str">
        <v>Genei Lab</v>
      </c>
      <c r="D37" s="1">
        <v>3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BioLegend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4</v>
      </c>
      <c r="C39" s="1" t="str">
        <v>Genexis Biotech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Intron</v>
      </c>
      <c r="D40" s="1">
        <v>7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Sartorius</v>
      </c>
      <c r="D41" s="1">
        <v>71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 t="str">
        <v>RT</v>
      </c>
      <c r="C42" s="1" t="str">
        <v>Mp Bio</v>
      </c>
      <c r="D42" s="1">
        <v>28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-20</v>
      </c>
      <c r="C43" s="1" t="str">
        <v>Mp Bio</v>
      </c>
      <c r="D43" s="1">
        <v>11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BioLegend</v>
      </c>
      <c r="D44" s="1">
        <v>4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4</v>
      </c>
      <c r="C45" s="1" t="str">
        <v>Dharmacon</v>
      </c>
      <c r="D45" s="1">
        <v>4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BioLegend</v>
      </c>
      <c r="D46" s="1">
        <v>6</v>
      </c>
      <c r="E46" s="1" t="str">
        <v>STOCK</v>
      </c>
      <c r="F46" s="1" t="str">
        <v>DemoKit (Mohan Sir)</v>
      </c>
    </row>
    <row r="47" spans="1:6" x14ac:dyDescent="0.25">
      <c r="A47" s="1" t="str">
        <v>THSTI</v>
      </c>
      <c r="B47" s="1">
        <v>4</v>
      </c>
      <c r="C47" s="1" t="str">
        <v>BioLegend</v>
      </c>
      <c r="D47" s="1">
        <v>6</v>
      </c>
      <c r="E47" s="1" t="str">
        <v>Local</v>
      </c>
      <c r="F47" s="1" t="str">
        <v>Priyanka Madam</v>
      </c>
    </row>
    <row r="48" spans="1:6" x14ac:dyDescent="0.25">
      <c r="A48" s="1" t="str">
        <v>VISHAL</v>
      </c>
      <c r="B48" s="1">
        <v>4</v>
      </c>
      <c r="C48" s="1" t="str">
        <v>BioLegend</v>
      </c>
      <c r="D48" s="1">
        <v>1</v>
      </c>
      <c r="E48" s="1" t="str">
        <v>Local</v>
      </c>
      <c r="F48" s="1" t="str">
        <v>VISHAL Demo Vail</v>
      </c>
    </row>
    <row r="49" spans="1:6" x14ac:dyDescent="0.25">
      <c r="A49" s="1">
        <v>0</v>
      </c>
      <c r="B49" s="1">
        <v>0</v>
      </c>
      <c r="C49" s="1">
        <v>0</v>
      </c>
      <c r="D49" s="1">
        <v>0</v>
      </c>
      <c r="E49" s="1" t="e">
        <v>#N/A</v>
      </c>
      <c r="F49" s="1">
        <v>0</v>
      </c>
    </row>
    <row r="50" spans="1:6" x14ac:dyDescent="0.2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1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11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>
        <v>45915</v>
      </c>
      <c r="B2" s="1">
        <v>58155667113</v>
      </c>
      <c r="C2" s="1">
        <v>0</v>
      </c>
      <c r="D2" s="1" t="str">
        <v>NCBS</v>
      </c>
    </row>
    <row r="3" spans="1:4" x14ac:dyDescent="0.25">
      <c r="A3" s="2">
        <v>45915</v>
      </c>
      <c r="B3" s="1">
        <v>58155667533</v>
      </c>
      <c r="C3" s="1">
        <v>0</v>
      </c>
      <c r="D3" s="1" t="str">
        <v>SAI LIFE</v>
      </c>
    </row>
    <row r="4" spans="1:4" x14ac:dyDescent="0.25">
      <c r="A4" s="2">
        <v>45915</v>
      </c>
      <c r="B4" s="1">
        <v>58155667743</v>
      </c>
      <c r="C4" s="1">
        <v>0</v>
      </c>
      <c r="D4" s="1" t="str">
        <v>Pioneer</v>
      </c>
    </row>
    <row r="5" spans="1:4" x14ac:dyDescent="0.25">
      <c r="A5" s="2">
        <v>45915</v>
      </c>
      <c r="B5" s="1">
        <v>58155668325</v>
      </c>
      <c r="C5" s="1">
        <v>0</v>
      </c>
      <c r="D5" s="1" t="str">
        <v>IISER PUNE</v>
      </c>
    </row>
    <row r="6" spans="1:4" x14ac:dyDescent="0.25">
      <c r="A6" s="2">
        <v>45915</v>
      </c>
      <c r="B6" s="1">
        <v>58155693046</v>
      </c>
      <c r="C6" s="1">
        <v>0</v>
      </c>
      <c r="D6" s="1" t="str">
        <v>IIT KANPUR</v>
      </c>
    </row>
    <row r="7" spans="1:4" x14ac:dyDescent="0.25">
      <c r="A7" s="2">
        <v>45915</v>
      </c>
      <c r="B7" s="1">
        <v>58155694612</v>
      </c>
      <c r="C7" s="1">
        <v>0</v>
      </c>
      <c r="D7" s="1" t="str">
        <v>BARC</v>
      </c>
    </row>
    <row r="8" spans="1:4" x14ac:dyDescent="0.25">
      <c r="A8" s="6">
        <v>45915</v>
      </c>
      <c r="B8" t="str">
        <v>D3003568486</v>
      </c>
      <c r="C8">
        <v>0</v>
      </c>
      <c r="D8" t="str">
        <v>IMTECH</v>
      </c>
    </row>
    <row r="9" spans="1:4" x14ac:dyDescent="0.25">
      <c r="A9" s="6">
        <v>45915</v>
      </c>
      <c r="B9" t="str">
        <v>D3003568487</v>
      </c>
      <c r="C9">
        <v>0</v>
      </c>
      <c r="D9" t="str">
        <v>RESEARCH</v>
      </c>
    </row>
    <row r="10" spans="1:4" x14ac:dyDescent="0.25">
      <c r="A10" s="6">
        <v>45915</v>
      </c>
      <c r="B10" t="str">
        <v>D3003568488</v>
      </c>
      <c r="C10">
        <v>0</v>
      </c>
      <c r="D10" t="str">
        <v>VECTOR</v>
      </c>
    </row>
    <row r="11" spans="1:4" x14ac:dyDescent="0.25">
      <c r="A11" s="6">
        <v>0</v>
      </c>
      <c r="B11">
        <v>0</v>
      </c>
      <c r="C11">
        <v>0</v>
      </c>
      <c r="D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138">_xlfn._xlws.SORT(
  _xlfn._xlws.FILTER(
    CHOOSE({1,2,3,4,5,6,7},
      MasterSheet!H2:H10384,
      MasterSheet!L2:L10384,
      MasterSheet!P2:P10384,
      MasterSheet!S2:S10384,
      MasterSheet!U2:U10384,
MasterSheet!V2:V10384,MasterSheet!W2:W10384
    ),
    MasterSheet!L2:L10384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 t="str">
        <v>CHENNAI</v>
      </c>
      <c r="G3" s="1" t="str">
        <v>ON HOLD</v>
      </c>
      <c r="H3" s="1" t="str">
        <f>VLOOKUP(C3,'Customer List'!B:D,3,)</f>
        <v>OutStation</v>
      </c>
    </row>
    <row r="4" spans="1:8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Banglore</v>
      </c>
      <c r="G4" s="1" t="str">
        <v>Stock</v>
      </c>
      <c r="H4" s="1" t="str">
        <f>VLOOKUP(C4,'Customer List'!B:D,3,)</f>
        <v>OutStation</v>
      </c>
    </row>
    <row r="5" spans="1:8" x14ac:dyDescent="0.25">
      <c r="A5" s="1">
        <v>316302</v>
      </c>
      <c r="B5" s="1">
        <v>2</v>
      </c>
      <c r="C5" s="1" t="str">
        <v>BIOCON</v>
      </c>
      <c r="D5" s="1">
        <v>4</v>
      </c>
      <c r="E5" s="1" t="str">
        <v>BioLegend</v>
      </c>
      <c r="F5" s="1" t="str">
        <v>Banglore</v>
      </c>
      <c r="G5" s="1" t="str">
        <v xml:space="preserve">Pending Confirmation By Customer </v>
      </c>
      <c r="H5" s="1" t="str">
        <f>VLOOKUP(C5,'Customer List'!B:D,3,)</f>
        <v>OutStation</v>
      </c>
    </row>
    <row r="6" spans="1:8" x14ac:dyDescent="0.25">
      <c r="A6" s="1">
        <v>354510</v>
      </c>
      <c r="B6" s="1">
        <v>1</v>
      </c>
      <c r="C6" s="1" t="str">
        <v>BSP</v>
      </c>
      <c r="D6" s="1">
        <v>4</v>
      </c>
      <c r="E6" s="1" t="str">
        <v>BioLegend</v>
      </c>
      <c r="F6" s="1" t="str">
        <v>DELHI</v>
      </c>
      <c r="G6" s="1" t="str">
        <v>Priyanka Madam</v>
      </c>
      <c r="H6" s="1" t="str">
        <f>VLOOKUP(C6,'Customer List'!B:D,3,)</f>
        <v>Local</v>
      </c>
    </row>
    <row r="7" spans="1:8" x14ac:dyDescent="0.25">
      <c r="A7" s="1" t="str">
        <v>BK011P</v>
      </c>
      <c r="B7" s="1">
        <v>1</v>
      </c>
      <c r="C7" s="1" t="str">
        <v>Goldlake</v>
      </c>
      <c r="D7" s="1">
        <v>4</v>
      </c>
      <c r="E7" s="1" t="str">
        <v>Cytoskeleton</v>
      </c>
      <c r="F7" s="1" t="str">
        <v>PUNE</v>
      </c>
      <c r="G7" s="1" t="str">
        <v>Payment Hold</v>
      </c>
      <c r="H7" s="1" t="str">
        <f>VLOOKUP(C7,'Customer List'!B:D,3,)</f>
        <v>OutStation</v>
      </c>
    </row>
    <row r="8" spans="1:8" x14ac:dyDescent="0.25">
      <c r="A8" s="1">
        <v>303706</v>
      </c>
      <c r="B8" s="1">
        <v>1</v>
      </c>
      <c r="C8" s="1" t="str">
        <v>Hinduja</v>
      </c>
      <c r="D8" s="1">
        <v>4</v>
      </c>
      <c r="E8" s="1" t="str">
        <v>BioLegend</v>
      </c>
      <c r="F8" s="1" t="str">
        <v>Mumbai</v>
      </c>
      <c r="G8" s="1" t="str">
        <v>PO Awaited</v>
      </c>
      <c r="H8" s="1" t="str">
        <f>VLOOKUP(C8,'Customer List'!B:D,3,)</f>
        <v>OutStation</v>
      </c>
    </row>
    <row r="9" spans="1:8" x14ac:dyDescent="0.25">
      <c r="A9" s="1">
        <v>387103</v>
      </c>
      <c r="B9" s="1">
        <v>1</v>
      </c>
      <c r="C9" s="1" t="str">
        <v>ICGEB</v>
      </c>
      <c r="D9" s="1">
        <v>4</v>
      </c>
      <c r="E9" s="1" t="str">
        <v>BioLegend</v>
      </c>
      <c r="F9" s="1" t="str">
        <v>Delhi</v>
      </c>
      <c r="G9" s="1" t="str">
        <v>FOC (Mohan Sir)</v>
      </c>
      <c r="H9" s="1" t="str">
        <f>VLOOKUP(C9,'Customer List'!B:D,3,)</f>
        <v>Local</v>
      </c>
    </row>
    <row r="10" spans="1:8" x14ac:dyDescent="0.25">
      <c r="A10" s="1">
        <v>387203</v>
      </c>
      <c r="B10" s="1">
        <v>1</v>
      </c>
      <c r="C10" s="1" t="str">
        <v>ICGEB</v>
      </c>
      <c r="D10" s="1">
        <v>4</v>
      </c>
      <c r="E10" s="1" t="str">
        <v>BioLegend</v>
      </c>
      <c r="F10" s="1" t="str">
        <v>Delhi</v>
      </c>
      <c r="G10" s="1" t="str">
        <v>FOC (Mohan Sir)</v>
      </c>
      <c r="H10" s="1" t="str">
        <f>VLOOKUP(C10,'Customer List'!B:D,3,)</f>
        <v>Local</v>
      </c>
    </row>
    <row r="11" spans="1:8" x14ac:dyDescent="0.25">
      <c r="A11" s="1">
        <v>101911</v>
      </c>
      <c r="B11" s="1">
        <v>1</v>
      </c>
      <c r="C11" s="1" t="str">
        <v>IGIB</v>
      </c>
      <c r="D11" s="1">
        <v>4</v>
      </c>
      <c r="E11" s="1" t="str">
        <v>BioLegend</v>
      </c>
      <c r="F11" s="1" t="str">
        <v>Delhi</v>
      </c>
      <c r="G11" s="1" t="str">
        <v>Priyanka Madam</v>
      </c>
      <c r="H11" s="1" t="str">
        <f>VLOOKUP(C11,'Customer List'!B:D,3,)</f>
        <v>Local</v>
      </c>
    </row>
    <row r="12" spans="1:8" x14ac:dyDescent="0.25">
      <c r="A12" s="1">
        <v>127607</v>
      </c>
      <c r="B12" s="1">
        <v>1</v>
      </c>
      <c r="C12" s="1" t="str">
        <v>IGIB</v>
      </c>
      <c r="D12" s="1">
        <v>4</v>
      </c>
      <c r="E12" s="1" t="str">
        <v>BioLegend</v>
      </c>
      <c r="F12" s="1" t="str">
        <v>Delhi</v>
      </c>
      <c r="G12" s="1" t="str">
        <v>Priyanka Madam</v>
      </c>
      <c r="H12" s="1" t="str">
        <f>VLOOKUP(C12,'Customer List'!B:D,3,)</f>
        <v>Local</v>
      </c>
    </row>
    <row r="13" spans="1:8" x14ac:dyDescent="0.25">
      <c r="A13" s="1">
        <v>155512</v>
      </c>
      <c r="B13" s="1">
        <v>1</v>
      </c>
      <c r="C13" s="1" t="str">
        <v>IGIB</v>
      </c>
      <c r="D13" s="1">
        <v>4</v>
      </c>
      <c r="E13" s="1" t="str">
        <v>BioLegend</v>
      </c>
      <c r="F13" s="1" t="str">
        <v>Delhi</v>
      </c>
      <c r="G13" s="1" t="str">
        <v>Priyanka Madam</v>
      </c>
      <c r="H13" s="1" t="str">
        <f>VLOOKUP(C13,'Customer List'!B:D,3,)</f>
        <v>Local</v>
      </c>
    </row>
    <row r="14" spans="1:8" x14ac:dyDescent="0.25">
      <c r="A14" s="1">
        <v>320007</v>
      </c>
      <c r="B14" s="1">
        <v>1</v>
      </c>
      <c r="C14" s="1" t="str">
        <v>IGIB</v>
      </c>
      <c r="D14" s="1">
        <v>4</v>
      </c>
      <c r="E14" s="1" t="str">
        <v>BioLegend</v>
      </c>
      <c r="F14" s="1" t="str">
        <v>Delhi</v>
      </c>
      <c r="G14" s="1" t="str">
        <v>Priyanka Madam</v>
      </c>
      <c r="H14" s="1" t="str">
        <f>VLOOKUP(C14,'Customer List'!B:D,3,)</f>
        <v>Local</v>
      </c>
    </row>
    <row r="15" spans="1:8" x14ac:dyDescent="0.25">
      <c r="A15" s="1">
        <v>741044</v>
      </c>
      <c r="B15" s="1">
        <v>1</v>
      </c>
      <c r="C15" s="1" t="str">
        <v>JNU</v>
      </c>
      <c r="D15" s="1">
        <v>4</v>
      </c>
      <c r="E15" s="1" t="str">
        <v>BioLegend</v>
      </c>
      <c r="F15" s="1" t="str">
        <v>DELHI</v>
      </c>
      <c r="G15" s="1" t="str">
        <v>Priyanka Madam</v>
      </c>
      <c r="H15" s="1" t="str">
        <f>VLOOKUP(C15,'Customer List'!B:D,3,)</f>
        <v>Local</v>
      </c>
    </row>
    <row r="16" spans="1:8" x14ac:dyDescent="0.25">
      <c r="A16" s="1">
        <v>740379</v>
      </c>
      <c r="B16" s="1">
        <v>1</v>
      </c>
      <c r="C16" s="1" t="str">
        <v>MIRANDA</v>
      </c>
      <c r="D16" s="1">
        <v>4</v>
      </c>
      <c r="E16" s="1" t="str">
        <v>BioLegend</v>
      </c>
      <c r="F16" s="1" t="str">
        <v>Delhi</v>
      </c>
      <c r="G16" s="1" t="str">
        <v>Priyanka Madam</v>
      </c>
      <c r="H16" s="1" t="str">
        <f>VLOOKUP(C16,'Customer List'!B:D,3,)</f>
        <v>Local</v>
      </c>
    </row>
    <row r="17" spans="1:8" x14ac:dyDescent="0.25">
      <c r="A17" s="1">
        <v>740830</v>
      </c>
      <c r="B17" s="1">
        <v>1</v>
      </c>
      <c r="C17" s="1" t="str">
        <v>MIRANDA</v>
      </c>
      <c r="D17" s="1">
        <v>4</v>
      </c>
      <c r="E17" s="1" t="str">
        <v>BioLegend</v>
      </c>
      <c r="F17" s="1" t="str">
        <v>Delhi</v>
      </c>
      <c r="G17" s="1" t="str">
        <v>Priyanka Madam</v>
      </c>
      <c r="H17" s="1" t="str">
        <f>VLOOKUP(C17,'Customer List'!B:D,3,)</f>
        <v>Local</v>
      </c>
    </row>
    <row r="18" spans="1:8" x14ac:dyDescent="0.25">
      <c r="A18" s="1">
        <v>740831</v>
      </c>
      <c r="B18" s="1">
        <v>1</v>
      </c>
      <c r="C18" s="1" t="str">
        <v>MIRANDA</v>
      </c>
      <c r="D18" s="1">
        <v>4</v>
      </c>
      <c r="E18" s="1" t="str">
        <v>BioLegend</v>
      </c>
      <c r="F18" s="1" t="str">
        <v>Delhi</v>
      </c>
      <c r="G18" s="1" t="str">
        <v>Priyanka Madam</v>
      </c>
      <c r="H18" s="1" t="str">
        <f>VLOOKUP(C18,'Customer List'!B:D,3,)</f>
        <v>Local</v>
      </c>
    </row>
    <row r="19" spans="1:8" x14ac:dyDescent="0.25">
      <c r="A19" s="1">
        <v>740832</v>
      </c>
      <c r="B19" s="1">
        <v>1</v>
      </c>
      <c r="C19" s="1" t="str">
        <v>MIRANDA</v>
      </c>
      <c r="D19" s="1">
        <v>4</v>
      </c>
      <c r="E19" s="1" t="str">
        <v>BioLegend</v>
      </c>
      <c r="F19" s="1" t="str">
        <v>Delhi</v>
      </c>
      <c r="G19" s="1" t="str">
        <v>Priyanka Madam</v>
      </c>
      <c r="H19" s="1" t="str">
        <f>VLOOKUP(C19,'Customer List'!B:D,3,)</f>
        <v>Local</v>
      </c>
    </row>
    <row r="20" spans="1:8" x14ac:dyDescent="0.25">
      <c r="A20" s="1">
        <v>740833</v>
      </c>
      <c r="B20" s="1">
        <v>1</v>
      </c>
      <c r="C20" s="1" t="str">
        <v>MIRANDA</v>
      </c>
      <c r="D20" s="1">
        <v>4</v>
      </c>
      <c r="E20" s="1" t="str">
        <v>BioLegend</v>
      </c>
      <c r="F20" s="1" t="str">
        <v>Delhi</v>
      </c>
      <c r="G20" s="1" t="str">
        <v>Priyanka Madam</v>
      </c>
      <c r="H20" s="1" t="str">
        <f>VLOOKUP(C20,'Customer List'!B:D,3,)</f>
        <v>Local</v>
      </c>
    </row>
    <row r="21" spans="1:8" x14ac:dyDescent="0.25">
      <c r="A21" s="1">
        <v>740834</v>
      </c>
      <c r="B21" s="1">
        <v>1</v>
      </c>
      <c r="C21" s="1" t="str">
        <v>MIRANDA</v>
      </c>
      <c r="D21" s="1">
        <v>4</v>
      </c>
      <c r="E21" s="1" t="str">
        <v>BioLegend</v>
      </c>
      <c r="F21" s="1" t="str">
        <v>Delhi</v>
      </c>
      <c r="G21" s="1" t="str">
        <v>Priyanka Madam</v>
      </c>
      <c r="H21" s="1" t="str">
        <f>VLOOKUP(C21,'Customer List'!B:D,3,)</f>
        <v>Local</v>
      </c>
    </row>
    <row r="22" spans="1:8" x14ac:dyDescent="0.25">
      <c r="A22" s="1">
        <v>740835</v>
      </c>
      <c r="B22" s="1">
        <v>1</v>
      </c>
      <c r="C22" s="1" t="str">
        <v>MIRANDA</v>
      </c>
      <c r="D22" s="1">
        <v>4</v>
      </c>
      <c r="E22" s="1" t="str">
        <v>BioLegend</v>
      </c>
      <c r="F22" s="1" t="str">
        <v>Delhi</v>
      </c>
      <c r="G22" s="1" t="str">
        <v>Priyanka Madam</v>
      </c>
      <c r="H22" s="1" t="str">
        <f>VLOOKUP(C22,'Customer List'!B:D,3,)</f>
        <v>Local</v>
      </c>
    </row>
    <row r="23" spans="1:8" x14ac:dyDescent="0.25">
      <c r="A23" s="1">
        <v>740836</v>
      </c>
      <c r="B23" s="1">
        <v>1</v>
      </c>
      <c r="C23" s="1" t="str">
        <v>MIRANDA</v>
      </c>
      <c r="D23" s="1">
        <v>4</v>
      </c>
      <c r="E23" s="1" t="str">
        <v>BioLegend</v>
      </c>
      <c r="F23" s="1" t="str">
        <v>Delhi</v>
      </c>
      <c r="G23" s="1" t="str">
        <v>Priyanka Madam</v>
      </c>
      <c r="H23" s="1" t="str">
        <f>VLOOKUP(C23,'Customer List'!B:D,3,)</f>
        <v>Local</v>
      </c>
    </row>
    <row r="24" spans="1:8" x14ac:dyDescent="0.25">
      <c r="A24" s="1">
        <v>740837</v>
      </c>
      <c r="B24" s="1">
        <v>1</v>
      </c>
      <c r="C24" s="1" t="str">
        <v>MIRANDA</v>
      </c>
      <c r="D24" s="1">
        <v>4</v>
      </c>
      <c r="E24" s="1" t="str">
        <v>BioLegend</v>
      </c>
      <c r="F24" s="1" t="str">
        <v>Delhi</v>
      </c>
      <c r="G24" s="1" t="str">
        <v>Priyanka Madam</v>
      </c>
      <c r="H24" s="1" t="str">
        <f>VLOOKUP(C24,'Customer List'!B:D,3,)</f>
        <v>Local</v>
      </c>
    </row>
    <row r="25" spans="1:8" x14ac:dyDescent="0.25">
      <c r="A25" s="1">
        <v>740838</v>
      </c>
      <c r="B25" s="1">
        <v>1</v>
      </c>
      <c r="C25" s="1" t="str">
        <v>MIRANDA</v>
      </c>
      <c r="D25" s="1">
        <v>4</v>
      </c>
      <c r="E25" s="1" t="str">
        <v>BioLegend</v>
      </c>
      <c r="F25" s="1" t="str">
        <v>Delhi</v>
      </c>
      <c r="G25" s="1" t="str">
        <v>Priyanka Madam</v>
      </c>
      <c r="H25" s="1" t="str">
        <f>VLOOKUP(C25,'Customer List'!B:D,3,)</f>
        <v>Local</v>
      </c>
    </row>
    <row r="26" spans="1:8" x14ac:dyDescent="0.25">
      <c r="A26" s="1">
        <v>740840</v>
      </c>
      <c r="B26" s="1">
        <v>1</v>
      </c>
      <c r="C26" s="1" t="str">
        <v>MIRANDA</v>
      </c>
      <c r="D26" s="1">
        <v>4</v>
      </c>
      <c r="E26" s="1" t="str">
        <v>BioLegend</v>
      </c>
      <c r="F26" s="1" t="str">
        <v>Delhi</v>
      </c>
      <c r="G26" s="1" t="str">
        <v>Priyanka Madam</v>
      </c>
      <c r="H26" s="1" t="str">
        <f>VLOOKUP(C26,'Customer List'!B:D,3,)</f>
        <v>Local</v>
      </c>
    </row>
    <row r="27" spans="1:8" x14ac:dyDescent="0.25">
      <c r="A27" s="1">
        <v>740843</v>
      </c>
      <c r="B27" s="1">
        <v>1</v>
      </c>
      <c r="C27" s="1" t="str">
        <v>MIRANDA</v>
      </c>
      <c r="D27" s="1">
        <v>4</v>
      </c>
      <c r="E27" s="1" t="str">
        <v>BioLegend</v>
      </c>
      <c r="F27" s="1" t="str">
        <v>Delhi</v>
      </c>
      <c r="G27" s="1" t="str">
        <v>Priyanka Madam</v>
      </c>
      <c r="H27" s="1" t="str">
        <f>VLOOKUP(C27,'Customer List'!B:D,3,)</f>
        <v>Local</v>
      </c>
    </row>
    <row r="28" spans="1:8" x14ac:dyDescent="0.25">
      <c r="A28" s="1">
        <v>740844</v>
      </c>
      <c r="B28" s="1">
        <v>1</v>
      </c>
      <c r="C28" s="1" t="str">
        <v>MIRANDA</v>
      </c>
      <c r="D28" s="1">
        <v>4</v>
      </c>
      <c r="E28" s="1" t="str">
        <v>BioLegend</v>
      </c>
      <c r="F28" s="1" t="str">
        <v>Delhi</v>
      </c>
      <c r="G28" s="1" t="str">
        <v>Priyanka Madam</v>
      </c>
      <c r="H28" s="1" t="str">
        <f>VLOOKUP(C28,'Customer List'!B:D,3,)</f>
        <v>Local</v>
      </c>
    </row>
    <row r="29" spans="1:8" x14ac:dyDescent="0.25">
      <c r="A29" s="1">
        <v>741446</v>
      </c>
      <c r="B29" s="1">
        <v>1</v>
      </c>
      <c r="C29" s="1" t="str">
        <v>MIRANDA</v>
      </c>
      <c r="D29" s="1">
        <v>4</v>
      </c>
      <c r="E29" s="1" t="str">
        <v>BioLegend</v>
      </c>
      <c r="F29" s="1" t="str">
        <v>Delhi</v>
      </c>
      <c r="G29" s="1" t="str">
        <v>Priyanka Madam</v>
      </c>
      <c r="H29" s="1" t="str">
        <f>VLOOKUP(C29,'Customer List'!B:D,3,)</f>
        <v>Local</v>
      </c>
    </row>
    <row r="30" spans="1:8" x14ac:dyDescent="0.25">
      <c r="A30" s="1" t="str">
        <v>MQ-050325-01-0002</v>
      </c>
      <c r="B30" s="1">
        <v>1</v>
      </c>
      <c r="C30" s="1" t="str">
        <v>MOHAN SIR</v>
      </c>
      <c r="D30" s="1">
        <v>-20</v>
      </c>
      <c r="E30" s="1" t="str">
        <v>Dharmacon</v>
      </c>
      <c r="F30" s="1" t="str">
        <v>Lucknow</v>
      </c>
      <c r="G30" s="1" t="str">
        <v>Mohan Sir</v>
      </c>
      <c r="H30" s="1" t="str">
        <f>VLOOKUP(C30,'Customer List'!B:D,3,)</f>
        <v>OutStation</v>
      </c>
    </row>
    <row r="31" spans="1:8" x14ac:dyDescent="0.25">
      <c r="A31" s="1">
        <v>335917</v>
      </c>
      <c r="B31" s="1">
        <v>1</v>
      </c>
      <c r="C31" s="1" t="str">
        <v>Nanogen Healthcare</v>
      </c>
      <c r="D31" s="1">
        <v>4</v>
      </c>
      <c r="E31" s="1" t="str">
        <v>BioLegend</v>
      </c>
      <c r="F31" s="1" t="str">
        <v>Delhi</v>
      </c>
      <c r="G31" s="1" t="str">
        <v>Priyanka Madam</v>
      </c>
      <c r="H31" s="1" t="str">
        <f>VLOOKUP(C31,'Customer List'!B:D,3,)</f>
        <v>Local</v>
      </c>
    </row>
    <row r="32" spans="1:8" x14ac:dyDescent="0.25">
      <c r="A32" s="1" t="str">
        <v>0100-01</v>
      </c>
      <c r="B32" s="1">
        <v>2</v>
      </c>
      <c r="C32" s="1" t="str">
        <v>NBRC</v>
      </c>
      <c r="D32" s="1" t="str">
        <v>RT</v>
      </c>
      <c r="E32" s="1" t="str">
        <v>SouthernBiotech</v>
      </c>
      <c r="F32" s="1" t="str">
        <v>Manesar</v>
      </c>
      <c r="G32" s="1" t="str">
        <v>Deepak</v>
      </c>
      <c r="H32" s="1" t="str">
        <f>VLOOKUP(C32,'Customer List'!B:D,3,)</f>
        <v>Local</v>
      </c>
    </row>
    <row r="33" spans="1:8" x14ac:dyDescent="0.25">
      <c r="A33" s="1" t="str">
        <v>RU-187978-00-0020</v>
      </c>
      <c r="B33" s="1">
        <v>1</v>
      </c>
      <c r="C33" s="1" t="str">
        <v>Opening Stock</v>
      </c>
      <c r="D33" s="1">
        <v>-20</v>
      </c>
      <c r="E33" s="1" t="str">
        <v>Dharmacon</v>
      </c>
      <c r="F33" s="1" t="str">
        <v>STOCK</v>
      </c>
      <c r="G33" s="1" t="str">
        <v>Stock</v>
      </c>
      <c r="H33" s="1" t="str">
        <f>VLOOKUP(C33,'Customer List'!B:D,3,)</f>
        <v>OutStation</v>
      </c>
    </row>
    <row r="34" spans="1:8" x14ac:dyDescent="0.25">
      <c r="A34" s="1">
        <v>556002</v>
      </c>
      <c r="B34" s="1">
        <v>5</v>
      </c>
      <c r="C34" s="1" t="str">
        <v>Opening Stock</v>
      </c>
      <c r="D34" s="1">
        <v>-20</v>
      </c>
      <c r="E34" s="1" t="str">
        <v>BioLegend</v>
      </c>
      <c r="F34" s="1" t="str">
        <v>STOCK</v>
      </c>
      <c r="G34" s="1" t="str">
        <v>Stock</v>
      </c>
      <c r="H34" s="1" t="str">
        <f>VLOOKUP(C34,'Customer List'!B:D,3,)</f>
        <v>OutStation</v>
      </c>
    </row>
    <row r="35" spans="1:8" x14ac:dyDescent="0.25">
      <c r="A35" s="1">
        <v>570802</v>
      </c>
      <c r="B35" s="1">
        <v>5</v>
      </c>
      <c r="C35" s="1" t="str">
        <v>Opening Stock</v>
      </c>
      <c r="D35" s="1">
        <v>-20</v>
      </c>
      <c r="E35" s="1" t="str">
        <v>BioLegend</v>
      </c>
      <c r="F35" s="1" t="str">
        <v>STOCK</v>
      </c>
      <c r="G35" s="1" t="str">
        <v>Stock</v>
      </c>
      <c r="H35" s="1" t="str">
        <f>VLOOKUP(C35,'Customer List'!B:D,3,)</f>
        <v>OutStation</v>
      </c>
    </row>
    <row r="36" spans="1:8" x14ac:dyDescent="0.25">
      <c r="A36" s="1">
        <v>423303</v>
      </c>
      <c r="B36" s="1">
        <v>2</v>
      </c>
      <c r="C36" s="1" t="str">
        <v>Opening Stock</v>
      </c>
      <c r="D36" s="1">
        <v>-20</v>
      </c>
      <c r="E36" s="1" t="str">
        <v>BioLegend</v>
      </c>
      <c r="F36" s="1" t="str">
        <v>STOCK</v>
      </c>
      <c r="G36" s="1" t="str">
        <v>Stock</v>
      </c>
      <c r="H36" s="1" t="str">
        <f>VLOOKUP(C36,'Customer List'!B:D,3,)</f>
        <v>OutStation</v>
      </c>
    </row>
    <row r="37" spans="1:8" x14ac:dyDescent="0.25">
      <c r="A37" s="1">
        <v>421002</v>
      </c>
      <c r="B37" s="1">
        <v>4</v>
      </c>
      <c r="C37" s="1" t="str">
        <v>Opening Stock</v>
      </c>
      <c r="D37" s="1">
        <v>4</v>
      </c>
      <c r="E37" s="1" t="str">
        <v>BioLegend</v>
      </c>
      <c r="F37" s="1" t="str">
        <v>STOCK</v>
      </c>
      <c r="G37" s="1" t="str">
        <v>Stock</v>
      </c>
      <c r="H37" s="1" t="str">
        <f>VLOOKUP(C37,'Customer List'!B:D,3,)</f>
        <v>OutStation</v>
      </c>
    </row>
    <row r="38" spans="1:8" x14ac:dyDescent="0.25">
      <c r="A38" s="1">
        <v>421403</v>
      </c>
      <c r="B38" s="1">
        <v>7</v>
      </c>
      <c r="C38" s="1" t="str">
        <v>Opening Stock</v>
      </c>
      <c r="D38" s="1">
        <v>4</v>
      </c>
      <c r="E38" s="1" t="str">
        <v>BioLegend</v>
      </c>
      <c r="F38" s="1" t="str">
        <v>STOCK</v>
      </c>
      <c r="G38" s="1" t="str">
        <v>Stock</v>
      </c>
      <c r="H38" s="1" t="str">
        <f>VLOOKUP(C38,'Customer List'!B:D,3,)</f>
        <v>OutStation</v>
      </c>
    </row>
    <row r="39" spans="1:8" x14ac:dyDescent="0.25">
      <c r="A39" s="1">
        <v>420601</v>
      </c>
      <c r="B39" s="1">
        <v>2</v>
      </c>
      <c r="C39" s="1" t="str">
        <v>Opening Stock</v>
      </c>
      <c r="D39" s="1">
        <v>4</v>
      </c>
      <c r="E39" s="1" t="str">
        <v>BioLegend</v>
      </c>
      <c r="F39" s="1" t="str">
        <v>STOCK</v>
      </c>
      <c r="G39" s="1" t="str">
        <v>Stock</v>
      </c>
      <c r="H39" s="1" t="str">
        <f>VLOOKUP(C39,'Customer List'!B:D,3,)</f>
        <v>OutStation</v>
      </c>
    </row>
    <row r="40" spans="1:8" x14ac:dyDescent="0.25">
      <c r="A40" s="1">
        <v>100261</v>
      </c>
      <c r="B40" s="1">
        <v>1</v>
      </c>
      <c r="C40" s="1" t="str">
        <v>Opening Stock</v>
      </c>
      <c r="D40" s="1">
        <v>4</v>
      </c>
      <c r="E40" s="1" t="str">
        <v>BioLegend</v>
      </c>
      <c r="F40" s="1" t="str">
        <v>STOCK</v>
      </c>
      <c r="G40" s="1" t="str">
        <v>Stock</v>
      </c>
      <c r="H40" s="1" t="str">
        <f>VLOOKUP(C40,'Customer List'!B:D,3,)</f>
        <v>OutStation</v>
      </c>
    </row>
    <row r="41" spans="1:8" x14ac:dyDescent="0.25">
      <c r="A41" s="1">
        <v>108123</v>
      </c>
      <c r="B41" s="1">
        <v>1</v>
      </c>
      <c r="C41" s="1" t="str">
        <v>Opening Stock</v>
      </c>
      <c r="D41" s="1">
        <v>4</v>
      </c>
      <c r="E41" s="1" t="str">
        <v>BioLegend</v>
      </c>
      <c r="F41" s="1" t="str">
        <v>STOCK</v>
      </c>
      <c r="G41" s="1" t="str">
        <v>Stock</v>
      </c>
      <c r="H41" s="1" t="str">
        <f>VLOOKUP(C41,'Customer List'!B:D,3,)</f>
        <v>OutStation</v>
      </c>
    </row>
    <row r="42" spans="1:8" x14ac:dyDescent="0.25">
      <c r="A42" s="1">
        <v>329702</v>
      </c>
      <c r="B42" s="1">
        <v>2</v>
      </c>
      <c r="C42" s="1" t="str">
        <v>Opening Stock</v>
      </c>
      <c r="D42" s="1">
        <v>4</v>
      </c>
      <c r="E42" s="1" t="str">
        <v>BioLegend</v>
      </c>
      <c r="F42" s="1" t="str">
        <v>STOCK</v>
      </c>
      <c r="G42" s="1" t="str">
        <v>Stock</v>
      </c>
      <c r="H42" s="1" t="str">
        <f>VLOOKUP(C42,'Customer List'!B:D,3,)</f>
        <v>OutStation</v>
      </c>
    </row>
    <row r="43" spans="1:8" x14ac:dyDescent="0.25">
      <c r="A43" s="1" t="str">
        <v>B-003000-WB-100</v>
      </c>
      <c r="B43" s="1">
        <v>1</v>
      </c>
      <c r="C43" s="1" t="str">
        <v>OPENING STOCK</v>
      </c>
      <c r="D43" s="1">
        <v>4</v>
      </c>
      <c r="E43" s="1" t="str">
        <v>Dharmacon</v>
      </c>
      <c r="F43" s="1" t="str">
        <v>STOCK</v>
      </c>
      <c r="G43" s="1" t="str">
        <v>Stock</v>
      </c>
      <c r="H43" s="1" t="str">
        <f>VLOOKUP(C43,'Customer List'!B:D,3,)</f>
        <v>OutStation</v>
      </c>
    </row>
    <row r="44" spans="1:8" x14ac:dyDescent="0.25">
      <c r="A44" s="1">
        <v>16532</v>
      </c>
      <c r="B44" s="1">
        <v>23</v>
      </c>
      <c r="C44" s="1" t="str">
        <v>OPENING STOCK</v>
      </c>
      <c r="D44" s="1" t="str">
        <v>RT</v>
      </c>
      <c r="E44" s="1" t="str">
        <v>Sartorius</v>
      </c>
      <c r="F44" s="1" t="str">
        <v>STOCK</v>
      </c>
      <c r="G44" s="1" t="str">
        <v>Stock</v>
      </c>
      <c r="H44" s="1" t="str">
        <f>VLOOKUP(C44,'Customer List'!B:D,3,)</f>
        <v>OutStation</v>
      </c>
    </row>
    <row r="45" spans="1:8" x14ac:dyDescent="0.25">
      <c r="A45" s="1" t="str">
        <v>BP0075-1</v>
      </c>
      <c r="B45" s="1">
        <v>1</v>
      </c>
      <c r="C45" s="1" t="str">
        <v>RCB</v>
      </c>
      <c r="D45" s="1">
        <v>4</v>
      </c>
      <c r="E45" s="1" t="str">
        <v>BioXcell</v>
      </c>
      <c r="F45" s="1" t="str">
        <v>Delhi</v>
      </c>
      <c r="G45" s="1" t="str">
        <v>Priyanka Madam</v>
      </c>
      <c r="H45" s="1" t="str">
        <f>VLOOKUP(C45,'Customer List'!B:D,3,)</f>
        <v>Local</v>
      </c>
    </row>
    <row r="46" spans="1:8" x14ac:dyDescent="0.25">
      <c r="A46" s="1" t="str">
        <v>CTM-1172803</v>
      </c>
      <c r="B46" s="1">
        <v>1</v>
      </c>
      <c r="C46" s="1" t="str">
        <v>RCB</v>
      </c>
      <c r="D46" s="1">
        <v>-20</v>
      </c>
      <c r="E46" s="1" t="str">
        <v>Dharmacon</v>
      </c>
      <c r="F46" s="1" t="str">
        <v>Delhi</v>
      </c>
      <c r="G46" s="1" t="str">
        <v>Priyanka Madam</v>
      </c>
      <c r="H46" s="1" t="str">
        <f>VLOOKUP(C46,'Customer List'!B:D,3,)</f>
        <v>Local</v>
      </c>
    </row>
    <row r="47" spans="1:8" x14ac:dyDescent="0.25">
      <c r="A47" s="1" t="str">
        <v>CTM-1172804</v>
      </c>
      <c r="B47" s="1">
        <v>1</v>
      </c>
      <c r="C47" s="1" t="str">
        <v>RCB</v>
      </c>
      <c r="D47" s="1">
        <v>-20</v>
      </c>
      <c r="E47" s="1" t="str">
        <v>Dharmacon</v>
      </c>
      <c r="F47" s="1" t="str">
        <v>Delhi</v>
      </c>
      <c r="G47" s="1" t="str">
        <v>Priyanka Madam</v>
      </c>
      <c r="H47" s="1" t="str">
        <f>VLOOKUP(C47,'Customer List'!B:D,3,)</f>
        <v>Local</v>
      </c>
    </row>
    <row r="48" spans="1:8" x14ac:dyDescent="0.25">
      <c r="A48" s="1" t="str">
        <v>CTM-1172805</v>
      </c>
      <c r="B48" s="1">
        <v>1</v>
      </c>
      <c r="C48" s="1" t="str">
        <v>RCB</v>
      </c>
      <c r="D48" s="1">
        <v>-20</v>
      </c>
      <c r="E48" s="1" t="str">
        <v>Dharmacon</v>
      </c>
      <c r="F48" s="1" t="str">
        <v>Delhi</v>
      </c>
      <c r="G48" s="1" t="str">
        <v>Priyanka Madam</v>
      </c>
      <c r="H48" s="1" t="str">
        <f>VLOOKUP(C48,'Customer List'!B:D,3,)</f>
        <v>Local</v>
      </c>
    </row>
    <row r="49" spans="1:8" x14ac:dyDescent="0.25">
      <c r="A49" s="1" t="str">
        <v>CTM-1172806</v>
      </c>
      <c r="B49" s="1">
        <v>1</v>
      </c>
      <c r="C49" s="1" t="str">
        <v>RCB</v>
      </c>
      <c r="D49" s="1">
        <v>-20</v>
      </c>
      <c r="E49" s="1" t="str">
        <v>Dharmacon</v>
      </c>
      <c r="F49" s="1" t="str">
        <v>Delhi</v>
      </c>
      <c r="G49" s="1" t="str">
        <v>Priyanka Madam</v>
      </c>
      <c r="H49" s="1" t="str">
        <f>VLOOKUP(C49,'Customer List'!B:D,3,)</f>
        <v>Local</v>
      </c>
    </row>
    <row r="50" spans="1:8" x14ac:dyDescent="0.25">
      <c r="A50" s="1" t="str">
        <v>CTM-1172807</v>
      </c>
      <c r="B50" s="1">
        <v>1</v>
      </c>
      <c r="C50" s="1" t="str">
        <v>RCB</v>
      </c>
      <c r="D50" s="1">
        <v>-20</v>
      </c>
      <c r="E50" s="1" t="str">
        <v>Dharmacon</v>
      </c>
      <c r="F50" s="1" t="str">
        <v>Delhi</v>
      </c>
      <c r="G50" s="1" t="str">
        <v>Priyanka Madam</v>
      </c>
      <c r="H50" s="1" t="str">
        <f>VLOOKUP(C50,'Customer List'!B:D,3,)</f>
        <v>Local</v>
      </c>
    </row>
    <row r="51" spans="1:8" x14ac:dyDescent="0.25">
      <c r="A51" s="1" t="str">
        <v>CTM-1172808</v>
      </c>
      <c r="B51" s="1">
        <v>1</v>
      </c>
      <c r="C51" s="1" t="str">
        <v>RCB</v>
      </c>
      <c r="D51" s="1">
        <v>-20</v>
      </c>
      <c r="E51" s="1" t="str">
        <v>Dharmacon</v>
      </c>
      <c r="F51" s="1" t="str">
        <v>Delhi</v>
      </c>
      <c r="G51" s="1" t="str">
        <v>Priyanka Madam</v>
      </c>
      <c r="H51" s="1" t="str">
        <f>VLOOKUP(C51,'Customer List'!B:D,3,)</f>
        <v>Local</v>
      </c>
    </row>
    <row r="52" spans="1:8" x14ac:dyDescent="0.25">
      <c r="A52" s="1" t="str">
        <v>CTM-1172820</v>
      </c>
      <c r="B52" s="1">
        <v>1</v>
      </c>
      <c r="C52" s="1" t="str">
        <v>RCB</v>
      </c>
      <c r="D52" s="1">
        <v>-20</v>
      </c>
      <c r="E52" s="1" t="str">
        <v>Dharmacon</v>
      </c>
      <c r="F52" s="1" t="str">
        <v>Delhi</v>
      </c>
      <c r="G52" s="1" t="str">
        <v>Priyanka Madam</v>
      </c>
      <c r="H52" s="1" t="str">
        <f>VLOOKUP(C52,'Customer List'!B:D,3,)</f>
        <v>Local</v>
      </c>
    </row>
    <row r="53" spans="1:8" x14ac:dyDescent="0.25">
      <c r="A53" s="1" t="str">
        <v>CTM-1172821</v>
      </c>
      <c r="B53" s="1">
        <v>1</v>
      </c>
      <c r="C53" s="1" t="str">
        <v>RCB</v>
      </c>
      <c r="D53" s="1">
        <v>-20</v>
      </c>
      <c r="E53" s="1" t="str">
        <v>Dharmacon</v>
      </c>
      <c r="F53" s="1" t="str">
        <v>Delhi</v>
      </c>
      <c r="G53" s="1" t="str">
        <v>Priyanka Madam</v>
      </c>
      <c r="H53" s="1" t="str">
        <f>VLOOKUP(C53,'Customer List'!B:D,3,)</f>
        <v>Local</v>
      </c>
    </row>
    <row r="54" spans="1:8" x14ac:dyDescent="0.25">
      <c r="A54" s="1" t="str">
        <v>CTM-1172822</v>
      </c>
      <c r="B54" s="1">
        <v>1</v>
      </c>
      <c r="C54" s="1" t="str">
        <v>RCB</v>
      </c>
      <c r="D54" s="1">
        <v>-20</v>
      </c>
      <c r="E54" s="1" t="str">
        <v>Dharmacon</v>
      </c>
      <c r="F54" s="1" t="str">
        <v>Delhi</v>
      </c>
      <c r="G54" s="1" t="str">
        <v>Priyanka Madam</v>
      </c>
      <c r="H54" s="1" t="str">
        <f>VLOOKUP(C54,'Customer List'!B:D,3,)</f>
        <v>Local</v>
      </c>
    </row>
    <row r="55" spans="1:8" x14ac:dyDescent="0.25">
      <c r="A55" s="1" t="str">
        <v>CTM-1172816</v>
      </c>
      <c r="B55" s="1">
        <v>1</v>
      </c>
      <c r="C55" s="1" t="str">
        <v>RCB</v>
      </c>
      <c r="D55" s="1">
        <v>-20</v>
      </c>
      <c r="E55" s="1" t="str">
        <v>Dharmacon</v>
      </c>
      <c r="F55" s="1" t="str">
        <v>Delhi</v>
      </c>
      <c r="G55" s="1" t="str">
        <v>Priyanka Madam</v>
      </c>
      <c r="H55" s="1" t="str">
        <f>VLOOKUP(C55,'Customer List'!B:D,3,)</f>
        <v>Local</v>
      </c>
    </row>
    <row r="56" spans="1:8" x14ac:dyDescent="0.25">
      <c r="A56" s="1" t="str">
        <v>CTM-1172817</v>
      </c>
      <c r="B56" s="1">
        <v>1</v>
      </c>
      <c r="C56" s="1" t="str">
        <v>RCB</v>
      </c>
      <c r="D56" s="1">
        <v>-20</v>
      </c>
      <c r="E56" s="1" t="str">
        <v>Dharmacon</v>
      </c>
      <c r="F56" s="1" t="str">
        <v>Delhi</v>
      </c>
      <c r="G56" s="1" t="str">
        <v>Priyanka Madam</v>
      </c>
      <c r="H56" s="1" t="str">
        <f>VLOOKUP(C56,'Customer List'!B:D,3,)</f>
        <v>Local</v>
      </c>
    </row>
    <row r="57" spans="1:8" x14ac:dyDescent="0.25">
      <c r="A57" s="1" t="str">
        <v>CTM-1172819</v>
      </c>
      <c r="B57" s="1">
        <v>1</v>
      </c>
      <c r="C57" s="1" t="str">
        <v>RCB</v>
      </c>
      <c r="D57" s="1">
        <v>-20</v>
      </c>
      <c r="E57" s="1" t="str">
        <v>Dharmacon</v>
      </c>
      <c r="F57" s="1" t="str">
        <v>Delhi</v>
      </c>
      <c r="G57" s="1" t="str">
        <v>Priyanka Madam</v>
      </c>
      <c r="H57" s="1" t="str">
        <f>VLOOKUP(C57,'Customer List'!B:D,3,)</f>
        <v>Local</v>
      </c>
    </row>
    <row r="58" spans="1:8" x14ac:dyDescent="0.25">
      <c r="A58" s="1" t="str">
        <v>T-2001-03</v>
      </c>
      <c r="B58" s="1">
        <v>2</v>
      </c>
      <c r="C58" s="1" t="str">
        <v>RCB</v>
      </c>
      <c r="D58" s="1">
        <v>4</v>
      </c>
      <c r="E58" s="1" t="str">
        <v>Dharmacon</v>
      </c>
      <c r="F58" s="1" t="str">
        <v>Delhi</v>
      </c>
      <c r="G58" s="1" t="str">
        <v>Priyanka Madam</v>
      </c>
      <c r="H58" s="1" t="str">
        <f>VLOOKUP(C58,'Customer List'!B:D,3,)</f>
        <v>Local</v>
      </c>
    </row>
    <row r="59" spans="1:8" x14ac:dyDescent="0.25">
      <c r="A59" s="1" t="str">
        <v>HBM-EXP-B2.5</v>
      </c>
      <c r="B59" s="1">
        <v>5</v>
      </c>
      <c r="C59" s="1" t="str">
        <v>Sample (PM)</v>
      </c>
      <c r="D59" s="1">
        <v>4</v>
      </c>
      <c r="E59" s="1" t="str">
        <v>Hansa Biomed</v>
      </c>
      <c r="F59" s="1" t="str">
        <v>delhi</v>
      </c>
      <c r="G59" s="1" t="str">
        <v>Priyanka Madam</v>
      </c>
      <c r="H59" s="1" t="str">
        <f>VLOOKUP(C59,'Customer List'!B:D,3,)</f>
        <v>Local</v>
      </c>
    </row>
    <row r="60" spans="1:8" x14ac:dyDescent="0.25">
      <c r="A60" s="1">
        <v>369624</v>
      </c>
      <c r="B60" s="1">
        <v>1</v>
      </c>
      <c r="C60" s="1" t="str">
        <v>SOLUTION</v>
      </c>
      <c r="D60" s="1">
        <v>4</v>
      </c>
      <c r="E60" s="1" t="str">
        <v>BioLegend</v>
      </c>
      <c r="F60" s="1" t="str">
        <v>DELHI</v>
      </c>
      <c r="G60" s="1" t="str">
        <v>Priyanka Madam</v>
      </c>
      <c r="H60" s="1" t="str">
        <f>VLOOKUP(C60,'Customer List'!B:D,3,)</f>
        <v>Local</v>
      </c>
    </row>
    <row r="61" spans="1:8" x14ac:dyDescent="0.25">
      <c r="A61" s="1">
        <v>514106</v>
      </c>
      <c r="B61" s="1">
        <v>1</v>
      </c>
      <c r="C61" s="1" t="str">
        <v>SOLUTION</v>
      </c>
      <c r="D61" s="1">
        <v>4</v>
      </c>
      <c r="E61" s="1" t="str">
        <v>BioLegend</v>
      </c>
      <c r="F61" s="1" t="str">
        <v>DELHI</v>
      </c>
      <c r="G61" s="1" t="str">
        <v>Priyanka Madam</v>
      </c>
      <c r="H61" s="1" t="str">
        <f>VLOOKUP(C61,'Customer List'!B:D,3,)</f>
        <v>Local</v>
      </c>
    </row>
    <row r="62" spans="1:8" x14ac:dyDescent="0.25">
      <c r="A62" s="1">
        <v>631151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STOCK</v>
      </c>
      <c r="G62" s="1" t="str">
        <v>Stock</v>
      </c>
      <c r="H62" s="1" t="str">
        <f>VLOOKUP(C62,'Customer List'!B:D,3,)</f>
        <v>STOCK</v>
      </c>
    </row>
    <row r="63" spans="1:8" x14ac:dyDescent="0.25">
      <c r="A63" s="1">
        <v>656801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STOCK</v>
      </c>
      <c r="G63" s="1" t="str">
        <v>Stock</v>
      </c>
      <c r="H63" s="1" t="str">
        <f>VLOOKUP(C63,'Customer List'!B:D,3,)</f>
        <v>STOCK</v>
      </c>
    </row>
    <row r="64" spans="1:8" x14ac:dyDescent="0.25">
      <c r="A64" s="1">
        <v>805002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STOCK</v>
      </c>
      <c r="G64" s="1" t="str">
        <v>Stock</v>
      </c>
      <c r="H64" s="1" t="str">
        <f>VLOOKUP(C64,'Customer List'!B:D,3,)</f>
        <v>STOCK</v>
      </c>
    </row>
    <row r="65" spans="1:8" x14ac:dyDescent="0.25">
      <c r="A65" s="1" t="str">
        <v>J-004924-06-0010</v>
      </c>
      <c r="B65" s="1">
        <v>1</v>
      </c>
      <c r="C65" s="1" t="str">
        <v>stock</v>
      </c>
      <c r="D65" s="1">
        <v>-20</v>
      </c>
      <c r="E65" s="1" t="str">
        <v>Dharmacon</v>
      </c>
      <c r="F65" s="1" t="str">
        <v>STOCK</v>
      </c>
      <c r="G65" s="1" t="str">
        <v>Stock</v>
      </c>
      <c r="H65" s="1" t="str">
        <f>VLOOKUP(C65,'Customer List'!B:D,3,)</f>
        <v>STOCK</v>
      </c>
    </row>
    <row r="66" spans="1:8" x14ac:dyDescent="0.25">
      <c r="A66" s="1">
        <v>423303</v>
      </c>
      <c r="B66" s="1">
        <v>3</v>
      </c>
      <c r="C66" s="1" t="str">
        <v>STOCK</v>
      </c>
      <c r="D66" s="1">
        <v>-20</v>
      </c>
      <c r="E66" s="1" t="str">
        <v>BioLegend</v>
      </c>
      <c r="F66" s="1" t="str">
        <v>STOCK</v>
      </c>
      <c r="G66" s="1" t="str">
        <v>Stock</v>
      </c>
      <c r="H66" s="1" t="str">
        <f>VLOOKUP(C66,'Customer List'!B:D,3,)</f>
        <v>STOCK</v>
      </c>
    </row>
    <row r="67" spans="1:8" x14ac:dyDescent="0.25">
      <c r="A67" s="1" t="str">
        <v>TM125-220</v>
      </c>
      <c r="B67" s="1">
        <v>1</v>
      </c>
      <c r="C67" s="1" t="str">
        <v>STOCK</v>
      </c>
      <c r="D67" s="1" t="str">
        <v>RT</v>
      </c>
      <c r="E67" s="1" t="str">
        <v>Revvity</v>
      </c>
      <c r="F67" s="1" t="str">
        <v>STOCK</v>
      </c>
      <c r="G67" s="1" t="str">
        <v>Stock</v>
      </c>
      <c r="H67" s="1" t="str">
        <f>VLOOKUP(C67,'Customer List'!B:D,3,)</f>
        <v>STOCK</v>
      </c>
    </row>
    <row r="68" spans="1:8" x14ac:dyDescent="0.25">
      <c r="A68" s="1" t="str">
        <v>TM-125-220-05</v>
      </c>
      <c r="B68" s="1">
        <v>1</v>
      </c>
      <c r="C68" s="1" t="str">
        <v>STOCK</v>
      </c>
      <c r="D68" s="1" t="str">
        <v>RT</v>
      </c>
      <c r="E68" s="1" t="str">
        <v>Revvity</v>
      </c>
      <c r="F68" s="1" t="str">
        <v>STOCK</v>
      </c>
      <c r="G68" s="1" t="str">
        <v>Stock</v>
      </c>
      <c r="H68" s="1" t="str">
        <f>VLOOKUP(C68,'Customer List'!B:D,3,)</f>
        <v>STOCK</v>
      </c>
    </row>
    <row r="69" spans="1:8" x14ac:dyDescent="0.25">
      <c r="A69" s="1">
        <v>344812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STOCK</v>
      </c>
      <c r="G69" s="1" t="str">
        <v>Priyanka Madam</v>
      </c>
      <c r="H69" s="1" t="str">
        <f>VLOOKUP(C69,'Customer List'!B:D,3,)</f>
        <v>STOCK</v>
      </c>
    </row>
    <row r="70" spans="1:8" x14ac:dyDescent="0.25">
      <c r="A70" s="1">
        <v>421403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STOCK</v>
      </c>
      <c r="G70" s="1" t="str">
        <v>Stock</v>
      </c>
      <c r="H70" s="1" t="str">
        <f>VLOOKUP(C70,'Customer List'!B:D,3,)</f>
        <v>STOCK</v>
      </c>
    </row>
    <row r="71" spans="1:8" x14ac:dyDescent="0.25">
      <c r="A71" s="1">
        <v>300408</v>
      </c>
      <c r="B71" s="1">
        <v>1</v>
      </c>
      <c r="C71" s="1" t="str">
        <v>STOCK</v>
      </c>
      <c r="D71" s="1" t="str">
        <v>4</v>
      </c>
      <c r="E71" s="1" t="str">
        <v>BioLegend</v>
      </c>
      <c r="F71" s="1" t="str">
        <v>STOCK</v>
      </c>
      <c r="G71" s="1" t="str">
        <v>Stock</v>
      </c>
      <c r="H71" s="1" t="str">
        <f>VLOOKUP(C71,'Customer List'!B:D,3,)</f>
        <v>STOCK</v>
      </c>
    </row>
    <row r="72" spans="1:8" x14ac:dyDescent="0.25">
      <c r="A72" s="1">
        <v>41003</v>
      </c>
      <c r="B72" s="1">
        <v>1</v>
      </c>
      <c r="C72" s="1" t="str">
        <v>Stock</v>
      </c>
      <c r="D72" s="1" t="str">
        <v>RT</v>
      </c>
      <c r="E72" s="1" t="str">
        <v>Biotium</v>
      </c>
      <c r="F72" s="1" t="str">
        <v>STOCK</v>
      </c>
      <c r="G72" s="1" t="str">
        <v>Stock</v>
      </c>
      <c r="H72" s="1" t="str">
        <f>VLOOKUP(C72,'Customer List'!B:D,3,)</f>
        <v>STOCK</v>
      </c>
    </row>
    <row r="73" spans="1:8" x14ac:dyDescent="0.25">
      <c r="A73" s="1">
        <v>432504</v>
      </c>
      <c r="B73" s="1">
        <v>1</v>
      </c>
      <c r="C73" s="1" t="str">
        <v>STOCK</v>
      </c>
      <c r="D73" s="1">
        <v>4</v>
      </c>
      <c r="E73" s="1" t="str">
        <v>BioLegend</v>
      </c>
      <c r="F73" s="1" t="str">
        <v>STOCK</v>
      </c>
      <c r="G73" s="1" t="str">
        <v>Stock</v>
      </c>
      <c r="H73" s="1" t="str">
        <f>VLOOKUP(C73,'Customer List'!B:D,3,)</f>
        <v>STOCK</v>
      </c>
    </row>
    <row r="74" spans="1:8" x14ac:dyDescent="0.25">
      <c r="A74" s="1">
        <v>431304</v>
      </c>
      <c r="B74" s="1">
        <v>1</v>
      </c>
      <c r="C74" s="1" t="str">
        <v>STOCK</v>
      </c>
      <c r="D74" s="1">
        <v>4</v>
      </c>
      <c r="E74" s="1" t="str">
        <v>BioLegend</v>
      </c>
      <c r="F74" s="1" t="str">
        <v>STOCK</v>
      </c>
      <c r="G74" s="1" t="str">
        <v>Stock</v>
      </c>
      <c r="H74" s="1" t="str">
        <f>VLOOKUP(C74,'Customer List'!B:D,3,)</f>
        <v>STOCK</v>
      </c>
    </row>
    <row r="75" spans="1:8" x14ac:dyDescent="0.25">
      <c r="A75" s="1">
        <v>432604</v>
      </c>
      <c r="B75" s="1">
        <v>1</v>
      </c>
      <c r="C75" s="1" t="str">
        <v>STOCK</v>
      </c>
      <c r="D75" s="1">
        <v>4</v>
      </c>
      <c r="E75" s="1" t="str">
        <v>BioLegend</v>
      </c>
      <c r="F75" s="1" t="str">
        <v>STOCK</v>
      </c>
      <c r="G75" s="1" t="str">
        <v>Stock</v>
      </c>
      <c r="H75" s="1" t="str">
        <f>VLOOKUP(C75,'Customer List'!B:D,3,)</f>
        <v>STOCK</v>
      </c>
    </row>
    <row r="76" spans="1:8" x14ac:dyDescent="0.25">
      <c r="A76" s="1">
        <v>431414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STOCK</v>
      </c>
      <c r="G76" s="1" t="str">
        <v>Stock</v>
      </c>
      <c r="H76" s="1" t="str">
        <f>VLOOKUP(C76,'Customer List'!B:D,3,)</f>
        <v>STOCK</v>
      </c>
    </row>
    <row r="77" spans="1:8" x14ac:dyDescent="0.25">
      <c r="A77" s="1">
        <v>430804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STOCK</v>
      </c>
      <c r="G77" s="1" t="str">
        <v>Stock</v>
      </c>
      <c r="H77" s="1" t="str">
        <f>VLOOKUP(C77,'Customer List'!B:D,3,)</f>
        <v>STOCK</v>
      </c>
    </row>
    <row r="78" spans="1:8" x14ac:dyDescent="0.25">
      <c r="A78" s="1">
        <v>430904</v>
      </c>
      <c r="B78" s="1">
        <v>1</v>
      </c>
      <c r="C78" s="1" t="str">
        <v>STOCK</v>
      </c>
      <c r="D78" s="1">
        <v>4</v>
      </c>
      <c r="E78" s="1" t="str">
        <v>BioLegend</v>
      </c>
      <c r="F78" s="1" t="str">
        <v>STOCK</v>
      </c>
      <c r="G78" s="1" t="str">
        <v>Stock</v>
      </c>
      <c r="H78" s="1" t="str">
        <f>VLOOKUP(C78,'Customer List'!B:D,3,)</f>
        <v>STOCK</v>
      </c>
    </row>
    <row r="79" spans="1:8" x14ac:dyDescent="0.25">
      <c r="A79" s="1" t="str">
        <v>2600505001730</v>
      </c>
      <c r="B79" s="1">
        <v>2</v>
      </c>
      <c r="C79" s="1" t="str">
        <v>STOCK</v>
      </c>
      <c r="D79" s="1" t="str">
        <v>RT</v>
      </c>
      <c r="E79" s="1" t="str">
        <v>Genei Lab</v>
      </c>
      <c r="F79" s="1" t="str">
        <v>STOCK</v>
      </c>
      <c r="G79" s="1" t="str">
        <v>Stock</v>
      </c>
      <c r="H79" s="1" t="str">
        <f>VLOOKUP(C79,'Customer List'!B:D,3,)</f>
        <v>STOCK</v>
      </c>
    </row>
    <row r="80" spans="1:8" x14ac:dyDescent="0.25">
      <c r="A80" s="1" t="str">
        <v>2662070501730</v>
      </c>
      <c r="B80" s="1">
        <v>2</v>
      </c>
      <c r="C80" s="1" t="str">
        <v>STOCK</v>
      </c>
      <c r="D80" s="1">
        <v>-20</v>
      </c>
      <c r="E80" s="1" t="str">
        <v>Genei Lab</v>
      </c>
      <c r="F80" s="1" t="str">
        <v>STOCK</v>
      </c>
      <c r="G80" s="1" t="str">
        <v>Stock</v>
      </c>
      <c r="H80" s="1" t="str">
        <f>VLOOKUP(C80,'Customer List'!B:D,3,)</f>
        <v>STOCK</v>
      </c>
    </row>
    <row r="81" spans="1:8" x14ac:dyDescent="0.25">
      <c r="A81" s="1" t="str">
        <v>2662670501730</v>
      </c>
      <c r="B81" s="1">
        <v>2</v>
      </c>
      <c r="C81" s="1" t="str">
        <v>STOCK</v>
      </c>
      <c r="D81" s="1">
        <v>-20</v>
      </c>
      <c r="E81" s="1" t="str">
        <v>Genei Lab</v>
      </c>
      <c r="F81" s="1" t="str">
        <v>STOCK</v>
      </c>
      <c r="G81" s="1" t="str">
        <v>Stock</v>
      </c>
      <c r="H81" s="1" t="str">
        <f>VLOOKUP(C81,'Customer List'!B:D,3,)</f>
        <v>STOCK</v>
      </c>
    </row>
    <row r="82" spans="1:8" x14ac:dyDescent="0.25">
      <c r="A82" s="1">
        <v>421601</v>
      </c>
      <c r="B82" s="1">
        <v>3</v>
      </c>
      <c r="C82" s="1" t="str">
        <v>STOCK</v>
      </c>
      <c r="D82" s="1" t="str">
        <v>rt</v>
      </c>
      <c r="E82" s="1" t="str">
        <v>BioLegend</v>
      </c>
      <c r="F82" s="1" t="str">
        <v>STOCK</v>
      </c>
      <c r="G82" s="1" t="str">
        <v>Stock</v>
      </c>
      <c r="H82" s="1" t="str">
        <f>VLOOKUP(C82,'Customer List'!B:D,3,)</f>
        <v>STOCK</v>
      </c>
    </row>
    <row r="83" spans="1:8" x14ac:dyDescent="0.25">
      <c r="A83" s="1" t="str">
        <v>LSM 1077</v>
      </c>
      <c r="B83" s="1">
        <v>3</v>
      </c>
      <c r="C83" s="1" t="str">
        <v>stock</v>
      </c>
      <c r="D83" s="1">
        <v>4</v>
      </c>
      <c r="E83" s="1" t="str">
        <v>Genexis Biotech</v>
      </c>
      <c r="F83" s="1" t="str">
        <v>STOCK</v>
      </c>
      <c r="G83" s="1" t="str">
        <v>Stock</v>
      </c>
      <c r="H83" s="1" t="str">
        <f>VLOOKUP(C83,'Customer List'!B:D,3,)</f>
        <v>STOCK</v>
      </c>
    </row>
    <row r="84" spans="1:8" x14ac:dyDescent="0.25">
      <c r="A84" s="1">
        <v>25021.5</v>
      </c>
      <c r="B84" s="1">
        <v>7</v>
      </c>
      <c r="C84" s="1" t="str">
        <v>stock</v>
      </c>
      <c r="D84" s="1">
        <v>-20</v>
      </c>
      <c r="E84" s="1" t="str">
        <v>Intron</v>
      </c>
      <c r="F84" s="1" t="str">
        <v>STOCK</v>
      </c>
      <c r="G84" s="1" t="str">
        <v>Stock</v>
      </c>
      <c r="H84" s="1" t="str">
        <f>VLOOKUP(C84,'Customer List'!B:D,3,)</f>
        <v>STOCK</v>
      </c>
    </row>
    <row r="85" spans="1:8" x14ac:dyDescent="0.25">
      <c r="A85" s="1">
        <v>16532</v>
      </c>
      <c r="B85" s="1">
        <v>15</v>
      </c>
      <c r="C85" s="1" t="str">
        <v>Stock</v>
      </c>
      <c r="D85" s="1" t="str">
        <v>RT</v>
      </c>
      <c r="E85" s="1" t="str">
        <v>Sartorius</v>
      </c>
      <c r="F85" s="1" t="str">
        <v>STOCK</v>
      </c>
      <c r="G85" s="1" t="str">
        <v>Stock</v>
      </c>
      <c r="H85" s="1" t="str">
        <f>VLOOKUP(C85,'Customer List'!B:D,3,)</f>
        <v>STOCK</v>
      </c>
    </row>
    <row r="86" spans="1:8" x14ac:dyDescent="0.25">
      <c r="A86" s="1">
        <v>16533</v>
      </c>
      <c r="B86" s="1">
        <v>9</v>
      </c>
      <c r="C86" s="1" t="str">
        <v>Stock</v>
      </c>
      <c r="D86" s="1" t="str">
        <v>RT</v>
      </c>
      <c r="E86" s="1" t="str">
        <v>Sartorius</v>
      </c>
      <c r="F86" s="1" t="str">
        <v>STOCK</v>
      </c>
      <c r="G86" s="1" t="str">
        <v>Stock</v>
      </c>
      <c r="H86" s="1" t="str">
        <f>VLOOKUP(C86,'Customer List'!B:D,3,)</f>
        <v>STOCK</v>
      </c>
    </row>
    <row r="87" spans="1:8" x14ac:dyDescent="0.25">
      <c r="A87" s="1" t="str">
        <v>VS0191</v>
      </c>
      <c r="B87" s="1">
        <v>1</v>
      </c>
      <c r="C87" s="1" t="str">
        <v>Stock</v>
      </c>
      <c r="D87" s="1" t="str">
        <v>RT</v>
      </c>
      <c r="E87" s="1" t="str">
        <v>Sartorius</v>
      </c>
      <c r="F87" s="1" t="str">
        <v>STOCK</v>
      </c>
      <c r="G87" s="1" t="str">
        <v>Stock</v>
      </c>
      <c r="H87" s="1" t="str">
        <f>VLOOKUP(C87,'Customer List'!B:D,3,)</f>
        <v>STOCK</v>
      </c>
    </row>
    <row r="88" spans="1:8" x14ac:dyDescent="0.25">
      <c r="A88" s="1" t="str">
        <v>VS0141</v>
      </c>
      <c r="B88" s="1">
        <v>1</v>
      </c>
      <c r="C88" s="1" t="str">
        <v>Stock</v>
      </c>
      <c r="D88" s="1" t="str">
        <v>RT</v>
      </c>
      <c r="E88" s="1" t="str">
        <v>Sartorius</v>
      </c>
      <c r="F88" s="1" t="str">
        <v>STOCK</v>
      </c>
      <c r="G88" s="1" t="str">
        <v>Stock</v>
      </c>
      <c r="H88" s="1" t="str">
        <f>VLOOKUP(C88,'Customer List'!B:D,3,)</f>
        <v>STOCK</v>
      </c>
    </row>
    <row r="89" spans="1:8" x14ac:dyDescent="0.25">
      <c r="A89" s="1" t="str">
        <v>VS0141</v>
      </c>
      <c r="B89" s="1">
        <v>1</v>
      </c>
      <c r="C89" s="1" t="str">
        <v>Stock</v>
      </c>
      <c r="D89" s="1" t="str">
        <v>RT</v>
      </c>
      <c r="E89" s="1" t="str">
        <v>Sartorius</v>
      </c>
      <c r="F89" s="1" t="str">
        <v>STOCK</v>
      </c>
      <c r="G89" s="1" t="str">
        <v>Stock</v>
      </c>
      <c r="H89" s="1" t="str">
        <f>VLOOKUP(C89,'Customer List'!B:D,3,)</f>
        <v>STOCK</v>
      </c>
    </row>
    <row r="90" spans="1:8" x14ac:dyDescent="0.25">
      <c r="A90" s="1" t="str">
        <v>15407-47-MIN</v>
      </c>
      <c r="B90" s="1">
        <v>2</v>
      </c>
      <c r="C90" s="1" t="str">
        <v>Stock</v>
      </c>
      <c r="D90" s="1" t="str">
        <v>RT</v>
      </c>
      <c r="E90" s="1" t="str">
        <v>Sartorius</v>
      </c>
      <c r="F90" s="1" t="str">
        <v>STOCK</v>
      </c>
      <c r="G90" s="1" t="str">
        <v>Stock</v>
      </c>
      <c r="H90" s="1" t="str">
        <f>VLOOKUP(C90,'Customer List'!B:D,3,)</f>
        <v>STOCK</v>
      </c>
    </row>
    <row r="91" spans="1:8" x14ac:dyDescent="0.25">
      <c r="A91" s="1" t="str">
        <v>VS04T01</v>
      </c>
      <c r="B91" s="1">
        <v>2</v>
      </c>
      <c r="C91" s="1" t="str">
        <v>Stock</v>
      </c>
      <c r="D91" s="1" t="str">
        <v>RT</v>
      </c>
      <c r="E91" s="1" t="str">
        <v>Sartorius</v>
      </c>
      <c r="F91" s="1" t="str">
        <v>STOCK</v>
      </c>
      <c r="G91" s="1" t="str">
        <v>Stock</v>
      </c>
      <c r="H91" s="1" t="str">
        <f>VLOOKUP(C91,'Customer List'!B:D,3,)</f>
        <v>STOCK</v>
      </c>
    </row>
    <row r="92" spans="1:8" x14ac:dyDescent="0.25">
      <c r="A92" s="1" t="str">
        <v>VS04T01</v>
      </c>
      <c r="B92" s="1">
        <v>4</v>
      </c>
      <c r="C92" s="1" t="str">
        <v>Stock</v>
      </c>
      <c r="D92" s="1" t="str">
        <v>RT</v>
      </c>
      <c r="E92" s="1" t="str">
        <v>Sartorius</v>
      </c>
      <c r="F92" s="1" t="str">
        <v>STOCK</v>
      </c>
      <c r="G92" s="1" t="str">
        <v>Stock</v>
      </c>
      <c r="H92" s="1" t="str">
        <f>VLOOKUP(C92,'Customer List'!B:D,3,)</f>
        <v>STOCK</v>
      </c>
    </row>
    <row r="93" spans="1:8" x14ac:dyDescent="0.25">
      <c r="A93" s="1" t="str">
        <v>VS15T91</v>
      </c>
      <c r="B93" s="1">
        <v>3</v>
      </c>
      <c r="C93" s="1" t="str">
        <v>Stock</v>
      </c>
      <c r="D93" s="1" t="str">
        <v>RT</v>
      </c>
      <c r="E93" s="1" t="str">
        <v>Sartorius</v>
      </c>
      <c r="F93" s="1" t="str">
        <v>STOCK</v>
      </c>
      <c r="G93" s="1" t="str">
        <v>Stock</v>
      </c>
      <c r="H93" s="1" t="str">
        <f>VLOOKUP(C93,'Customer List'!B:D,3,)</f>
        <v>STOCK</v>
      </c>
    </row>
    <row r="94" spans="1:8" x14ac:dyDescent="0.25">
      <c r="A94" s="1" t="str">
        <v>VS15T21</v>
      </c>
      <c r="B94" s="1">
        <v>1</v>
      </c>
      <c r="C94" s="1" t="str">
        <v>Stock</v>
      </c>
      <c r="D94" s="1" t="str">
        <v>RT</v>
      </c>
      <c r="E94" s="1" t="str">
        <v>Sartorius</v>
      </c>
      <c r="F94" s="1" t="str">
        <v>STOCK</v>
      </c>
      <c r="G94" s="1" t="str">
        <v>Stock</v>
      </c>
      <c r="H94" s="1" t="str">
        <f>VLOOKUP(C94,'Customer List'!B:D,3,)</f>
        <v>STOCK</v>
      </c>
    </row>
    <row r="95" spans="1:8" x14ac:dyDescent="0.25">
      <c r="A95" s="1" t="str">
        <v>VS2051</v>
      </c>
      <c r="B95" s="1">
        <v>1</v>
      </c>
      <c r="C95" s="1" t="str">
        <v>Stock</v>
      </c>
      <c r="D95" s="1" t="str">
        <v>RT</v>
      </c>
      <c r="E95" s="1" t="str">
        <v>Sartorius</v>
      </c>
      <c r="F95" s="1" t="str">
        <v>STOCK</v>
      </c>
      <c r="G95" s="1" t="str">
        <v>Stock</v>
      </c>
      <c r="H95" s="1" t="str">
        <f>VLOOKUP(C95,'Customer List'!B:D,3,)</f>
        <v>STOCK</v>
      </c>
    </row>
    <row r="96" spans="1:8" x14ac:dyDescent="0.25">
      <c r="A96" s="1" t="str">
        <v>VS15TR01</v>
      </c>
      <c r="B96" s="1">
        <v>4</v>
      </c>
      <c r="C96" s="1" t="str">
        <v>Stock</v>
      </c>
      <c r="D96" s="1" t="str">
        <v>RT</v>
      </c>
      <c r="E96" s="1" t="str">
        <v>Sartorius</v>
      </c>
      <c r="F96" s="1" t="str">
        <v>STOCK</v>
      </c>
      <c r="G96" s="1" t="str">
        <v>Stock</v>
      </c>
      <c r="H96" s="1" t="str">
        <f>VLOOKUP(C96,'Customer List'!B:D,3,)</f>
        <v>STOCK</v>
      </c>
    </row>
    <row r="97" spans="1:8" x14ac:dyDescent="0.25">
      <c r="A97" s="1" t="str">
        <v>VS15TR21</v>
      </c>
      <c r="B97" s="1">
        <v>2</v>
      </c>
      <c r="C97" s="1" t="str">
        <v>Stock</v>
      </c>
      <c r="D97" s="1" t="str">
        <v>RT</v>
      </c>
      <c r="E97" s="1" t="str">
        <v>Sartorius</v>
      </c>
      <c r="F97" s="1" t="str">
        <v>STOCK</v>
      </c>
      <c r="G97" s="1" t="str">
        <v>Stock</v>
      </c>
      <c r="H97" s="1" t="str">
        <f>VLOOKUP(C97,'Customer List'!B:D,3,)</f>
        <v>STOCK</v>
      </c>
    </row>
    <row r="98" spans="1:8" x14ac:dyDescent="0.25">
      <c r="A98" s="1" t="str">
        <v>VS15T01</v>
      </c>
      <c r="B98" s="1">
        <v>1</v>
      </c>
      <c r="C98" s="1" t="str">
        <v>Stock</v>
      </c>
      <c r="D98" s="1" t="str">
        <v>RT</v>
      </c>
      <c r="E98" s="1" t="str">
        <v>Sartorius</v>
      </c>
      <c r="F98" s="1" t="str">
        <v>STOCK</v>
      </c>
      <c r="G98" s="1" t="str">
        <v>Stock</v>
      </c>
      <c r="H98" s="1" t="str">
        <f>VLOOKUP(C98,'Customer List'!B:D,3,)</f>
        <v>STOCK</v>
      </c>
    </row>
    <row r="99" spans="1:8" x14ac:dyDescent="0.25">
      <c r="A99" s="1">
        <v>16532</v>
      </c>
      <c r="B99" s="1">
        <v>20</v>
      </c>
      <c r="C99" s="1" t="str">
        <v>Stock</v>
      </c>
      <c r="D99" s="1" t="str">
        <v>RT</v>
      </c>
      <c r="E99" s="1" t="str">
        <v>Sartorius</v>
      </c>
      <c r="F99" s="1" t="str">
        <v>STOCK</v>
      </c>
      <c r="G99" s="1" t="str">
        <v>Stock</v>
      </c>
      <c r="H99" s="1" t="str">
        <f>VLOOKUP(C99,'Customer List'!B:D,3,)</f>
        <v>STOCK</v>
      </c>
    </row>
    <row r="100" spans="1:8" x14ac:dyDescent="0.25">
      <c r="A100" s="1" t="str">
        <v>VS15T21</v>
      </c>
      <c r="B100" s="1">
        <v>4</v>
      </c>
      <c r="C100" s="1" t="str">
        <v>Stock</v>
      </c>
      <c r="D100" s="1" t="str">
        <v>RT</v>
      </c>
      <c r="E100" s="1" t="str">
        <v>Sartorius</v>
      </c>
      <c r="F100" s="1" t="str">
        <v>STOCK</v>
      </c>
      <c r="G100" s="1" t="str">
        <v>Stock</v>
      </c>
      <c r="H100" s="1" t="str">
        <f>VLOOKUP(C100,'Customer List'!B:D,3,)</f>
        <v>STOCK</v>
      </c>
    </row>
    <row r="101" spans="1:8" x14ac:dyDescent="0.25">
      <c r="A101" s="1">
        <v>814326</v>
      </c>
      <c r="B101" s="1">
        <v>2</v>
      </c>
      <c r="C101" s="1" t="str">
        <v>Stock</v>
      </c>
      <c r="D101" s="1" t="str">
        <v>RT</v>
      </c>
      <c r="E101" s="1" t="str">
        <v>Mp Bio</v>
      </c>
      <c r="F101" s="1" t="str">
        <v>STOCK</v>
      </c>
      <c r="G101" s="1" t="str">
        <v>Stock</v>
      </c>
      <c r="H101" s="1" t="str">
        <f>VLOOKUP(C101,'Customer List'!B:D,3,)</f>
        <v>STOCK</v>
      </c>
    </row>
    <row r="102" spans="1:8" x14ac:dyDescent="0.25">
      <c r="A102" s="1">
        <v>194825</v>
      </c>
      <c r="B102" s="1">
        <v>2</v>
      </c>
      <c r="C102" s="1" t="str">
        <v>Stock</v>
      </c>
      <c r="D102" s="1" t="str">
        <v>RT</v>
      </c>
      <c r="E102" s="1" t="str">
        <v>Mp Bio</v>
      </c>
      <c r="F102" s="1" t="str">
        <v>STOCK</v>
      </c>
      <c r="G102" s="1" t="str">
        <v>Stock</v>
      </c>
      <c r="H102" s="1" t="str">
        <f>VLOOKUP(C102,'Customer List'!B:D,3,)</f>
        <v>STOCK</v>
      </c>
    </row>
    <row r="103" spans="1:8" x14ac:dyDescent="0.25">
      <c r="A103" s="1">
        <v>104772</v>
      </c>
      <c r="B103" s="1">
        <v>2</v>
      </c>
      <c r="C103" s="1" t="str">
        <v>Stock</v>
      </c>
      <c r="D103" s="1" t="str">
        <v>RT</v>
      </c>
      <c r="E103" s="1" t="str">
        <v>Mp Bio</v>
      </c>
      <c r="F103" s="1" t="str">
        <v>STOCK</v>
      </c>
      <c r="G103" s="1" t="str">
        <v>Stock</v>
      </c>
      <c r="H103" s="1" t="str">
        <f>VLOOKUP(C103,'Customer List'!B:D,3,)</f>
        <v>STOCK</v>
      </c>
    </row>
    <row r="104" spans="1:8" x14ac:dyDescent="0.25">
      <c r="A104" s="1">
        <v>100570</v>
      </c>
      <c r="B104" s="1">
        <v>1</v>
      </c>
      <c r="C104" s="1" t="str">
        <v>Stock</v>
      </c>
      <c r="D104" s="1" t="str">
        <v>RT</v>
      </c>
      <c r="E104" s="1" t="str">
        <v>Mp Bio</v>
      </c>
      <c r="F104" s="1" t="str">
        <v>STOCK</v>
      </c>
      <c r="G104" s="1" t="str">
        <v>Stock</v>
      </c>
      <c r="H104" s="1" t="str">
        <f>VLOOKUP(C104,'Customer List'!B:D,3,)</f>
        <v>STOCK</v>
      </c>
    </row>
    <row r="105" spans="1:8" x14ac:dyDescent="0.25">
      <c r="A105" s="1">
        <v>152574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 t="str">
        <v>STOCK</v>
      </c>
      <c r="G105" s="1" t="str">
        <v>Stock</v>
      </c>
      <c r="H105" s="1" t="str">
        <f>VLOOKUP(C105,'Customer List'!B:D,3,)</f>
        <v>STOCK</v>
      </c>
    </row>
    <row r="106" spans="1:8" x14ac:dyDescent="0.25">
      <c r="A106" s="1">
        <v>193982</v>
      </c>
      <c r="B106" s="1">
        <v>4</v>
      </c>
      <c r="C106" s="1" t="str">
        <v>Stock</v>
      </c>
      <c r="D106" s="1" t="str">
        <v>RT</v>
      </c>
      <c r="E106" s="1" t="str">
        <v>Mp Bio</v>
      </c>
      <c r="F106" s="1" t="str">
        <v>STOCK</v>
      </c>
      <c r="G106" s="1" t="str">
        <v>Stock</v>
      </c>
      <c r="H106" s="1" t="str">
        <f>VLOOKUP(C106,'Customer List'!B:D,3,)</f>
        <v>STOCK</v>
      </c>
    </row>
    <row r="107" spans="1:8" x14ac:dyDescent="0.25">
      <c r="A107" s="1">
        <v>1860454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 t="str">
        <v>STOCK</v>
      </c>
      <c r="G107" s="1" t="str">
        <v>Stock</v>
      </c>
      <c r="H107" s="1" t="str">
        <f>VLOOKUP(C107,'Customer List'!B:D,3,)</f>
        <v>STOCK</v>
      </c>
    </row>
    <row r="108" spans="1:8" x14ac:dyDescent="0.25">
      <c r="A108" s="1">
        <v>6553050</v>
      </c>
      <c r="B108" s="1">
        <v>1</v>
      </c>
      <c r="C108" s="1" t="str">
        <v>Stock</v>
      </c>
      <c r="D108" s="1" t="str">
        <v>RT</v>
      </c>
      <c r="E108" s="1" t="str">
        <v>Mp Bio</v>
      </c>
      <c r="F108" s="1" t="str">
        <v>STOCK</v>
      </c>
      <c r="G108" s="1" t="str">
        <v>Stock</v>
      </c>
      <c r="H108" s="1" t="str">
        <f>VLOOKUP(C108,'Customer List'!B:D,3,)</f>
        <v>STOCK</v>
      </c>
    </row>
    <row r="109" spans="1:8" x14ac:dyDescent="0.25">
      <c r="A109" s="1">
        <v>194002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 t="str">
        <v>STOCK</v>
      </c>
      <c r="G109" s="1" t="str">
        <v>Stock</v>
      </c>
      <c r="H109" s="1" t="str">
        <f>VLOOKUP(C109,'Customer List'!B:D,3,)</f>
        <v>STOCK</v>
      </c>
    </row>
    <row r="110" spans="1:8" x14ac:dyDescent="0.25">
      <c r="A110" s="1" t="str">
        <v>092913726</v>
      </c>
      <c r="B110" s="1">
        <v>10</v>
      </c>
      <c r="C110" s="1" t="str">
        <v>Stock</v>
      </c>
      <c r="D110" s="1">
        <v>-20</v>
      </c>
      <c r="E110" s="1" t="str">
        <v>Mp Bio</v>
      </c>
      <c r="F110" s="1" t="str">
        <v>STOCK</v>
      </c>
      <c r="G110" s="1" t="str">
        <v>Stock</v>
      </c>
      <c r="H110" s="1" t="str">
        <f>VLOOKUP(C110,'Customer List'!B:D,3,)</f>
        <v>STOCK</v>
      </c>
    </row>
    <row r="111" spans="1:8" x14ac:dyDescent="0.25">
      <c r="A111" s="1">
        <v>6542050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 t="str">
        <v>STOCK</v>
      </c>
      <c r="G111" s="1" t="str">
        <v>Stock</v>
      </c>
      <c r="H111" s="1" t="str">
        <f>VLOOKUP(C111,'Customer List'!B:D,3,)</f>
        <v>STOCK</v>
      </c>
    </row>
    <row r="112" spans="1:8" x14ac:dyDescent="0.25">
      <c r="A112" s="1">
        <v>6539025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 t="str">
        <v>STOCK</v>
      </c>
      <c r="G112" s="1" t="str">
        <v>Stock</v>
      </c>
      <c r="H112" s="1" t="str">
        <f>VLOOKUP(C112,'Customer List'!B:D,3,)</f>
        <v>STOCK</v>
      </c>
    </row>
    <row r="113" spans="1:8" x14ac:dyDescent="0.25">
      <c r="A113" s="1">
        <v>6552050</v>
      </c>
      <c r="B113" s="1">
        <v>6</v>
      </c>
      <c r="C113" s="1" t="str">
        <v>Stock</v>
      </c>
      <c r="D113" s="1" t="str">
        <v>RT</v>
      </c>
      <c r="E113" s="1" t="str">
        <v>Mp Bio</v>
      </c>
      <c r="F113" s="1" t="str">
        <v>STOCK</v>
      </c>
      <c r="G113" s="1" t="str">
        <v>Stock</v>
      </c>
      <c r="H113" s="1" t="str">
        <f>VLOOKUP(C113,'Customer List'!B:D,3,)</f>
        <v>STOCK</v>
      </c>
    </row>
    <row r="114" spans="1:8" x14ac:dyDescent="0.25">
      <c r="A114" s="1">
        <v>116910001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 t="str">
        <v>STOCK</v>
      </c>
      <c r="G114" s="1" t="str">
        <v>Stock</v>
      </c>
      <c r="H114" s="1" t="str">
        <f>VLOOKUP(C114,'Customer List'!B:D,3,)</f>
        <v>STOCK</v>
      </c>
    </row>
    <row r="115" spans="1:8" x14ac:dyDescent="0.25">
      <c r="A115" s="1" t="str">
        <v>0210064710</v>
      </c>
      <c r="B115" s="1">
        <v>1</v>
      </c>
      <c r="C115" s="1" t="str">
        <v>Stock</v>
      </c>
      <c r="D115" s="1">
        <v>-20</v>
      </c>
      <c r="E115" s="1" t="str">
        <v>Mp Bio</v>
      </c>
      <c r="F115" s="1" t="str">
        <v>STOCK</v>
      </c>
      <c r="G115" s="1" t="str">
        <v>Stock</v>
      </c>
      <c r="H115" s="1" t="str">
        <f>VLOOKUP(C115,'Customer List'!B:D,3,)</f>
        <v>STOCK</v>
      </c>
    </row>
    <row r="116" spans="1:8" x14ac:dyDescent="0.25">
      <c r="A116" s="1">
        <v>850494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 t="str">
        <v>STOCK</v>
      </c>
      <c r="G116" s="1" t="str">
        <v>Stock</v>
      </c>
      <c r="H116" s="1" t="str">
        <f>VLOOKUP(C116,'Customer List'!B:D,3,)</f>
        <v>STOCK</v>
      </c>
    </row>
    <row r="117" spans="1:8" x14ac:dyDescent="0.25">
      <c r="A117" s="1">
        <v>16006980</v>
      </c>
      <c r="B117" s="1">
        <v>1</v>
      </c>
      <c r="C117" s="1" t="str">
        <v>Stock</v>
      </c>
      <c r="D117" s="1" t="str">
        <v>RT</v>
      </c>
      <c r="E117" s="1" t="str">
        <v>Mp Bio</v>
      </c>
      <c r="F117" s="1" t="str">
        <v>STOCK</v>
      </c>
      <c r="G117" s="1" t="str">
        <v>Stock</v>
      </c>
      <c r="H117" s="1" t="str">
        <f>VLOOKUP(C117,'Customer List'!B:D,3,)</f>
        <v>STOCK</v>
      </c>
    </row>
    <row r="118" spans="1:8" x14ac:dyDescent="0.25">
      <c r="A118" s="1">
        <v>152624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 t="str">
        <v>STOCK</v>
      </c>
      <c r="G118" s="1" t="str">
        <v>Stock</v>
      </c>
      <c r="H118" s="1" t="str">
        <f>VLOOKUP(C118,'Customer List'!B:D,3,)</f>
        <v>STOCK</v>
      </c>
    </row>
    <row r="119" spans="1:8" x14ac:dyDescent="0.25">
      <c r="A119" s="1" t="str">
        <v>0602100031730</v>
      </c>
      <c r="B119" s="1">
        <v>1</v>
      </c>
      <c r="C119" s="1" t="str">
        <v>STOCK</v>
      </c>
      <c r="D119" s="1">
        <v>-20</v>
      </c>
      <c r="E119" s="1" t="str">
        <v>Genei Lab</v>
      </c>
      <c r="F119" s="1" t="str">
        <v>STOCK</v>
      </c>
      <c r="G119" s="1" t="str">
        <v>Stock</v>
      </c>
      <c r="H119" s="1" t="str">
        <f>VLOOKUP(C119,'Customer List'!B:D,3,)</f>
        <v>STOCK</v>
      </c>
    </row>
    <row r="120" spans="1:8" x14ac:dyDescent="0.25">
      <c r="A120" s="1">
        <v>424401</v>
      </c>
      <c r="B120" s="1">
        <v>1</v>
      </c>
      <c r="C120" s="1" t="str">
        <v>STOCK</v>
      </c>
      <c r="D120" s="1">
        <v>4</v>
      </c>
      <c r="E120" s="1" t="str">
        <v>BioLegend</v>
      </c>
      <c r="F120" s="1" t="str">
        <v>STOCK</v>
      </c>
      <c r="G120" s="1" t="str">
        <v>Priyanka Madam</v>
      </c>
      <c r="H120" s="1" t="str">
        <f>VLOOKUP(C120,'Customer List'!B:D,3,)</f>
        <v>STOCK</v>
      </c>
    </row>
    <row r="121" spans="1:8" x14ac:dyDescent="0.25">
      <c r="A121" s="1">
        <v>420701</v>
      </c>
      <c r="B121" s="1">
        <v>2</v>
      </c>
      <c r="C121" s="1" t="str">
        <v>Stock</v>
      </c>
      <c r="D121" s="1">
        <v>4</v>
      </c>
      <c r="E121" s="1" t="str">
        <v>BioLegend</v>
      </c>
      <c r="F121" s="1" t="str">
        <v>STOCK</v>
      </c>
      <c r="G121" s="1" t="str">
        <v>Stock</v>
      </c>
      <c r="H121" s="1" t="str">
        <f>VLOOKUP(C121,'Customer List'!B:D,3,)</f>
        <v>STOCK</v>
      </c>
    </row>
    <row r="122" spans="1:8" x14ac:dyDescent="0.25">
      <c r="A122" s="1" t="str">
        <v>B-003000-WB-100</v>
      </c>
      <c r="B122" s="1">
        <v>2</v>
      </c>
      <c r="C122" s="1" t="str">
        <v>Stock</v>
      </c>
      <c r="D122" s="1">
        <v>4</v>
      </c>
      <c r="E122" s="1" t="str">
        <v>Dharmacon</v>
      </c>
      <c r="F122" s="1" t="str">
        <v>STOCK</v>
      </c>
      <c r="G122" s="1" t="str">
        <v>Stock</v>
      </c>
      <c r="H122" s="1" t="str">
        <f>VLOOKUP(C122,'Customer List'!B:D,3,)</f>
        <v>STOCK</v>
      </c>
    </row>
    <row r="123" spans="1:8" x14ac:dyDescent="0.25">
      <c r="A123" s="1" t="str">
        <v>T-2001-01</v>
      </c>
      <c r="B123" s="1">
        <v>2</v>
      </c>
      <c r="C123" s="1" t="str">
        <v>Stock</v>
      </c>
      <c r="D123" s="1">
        <v>4</v>
      </c>
      <c r="E123" s="1" t="str">
        <v>Dharmacon</v>
      </c>
      <c r="F123" s="1" t="str">
        <v>STOCK</v>
      </c>
      <c r="G123" s="1" t="str">
        <v>Stock</v>
      </c>
      <c r="H123" s="1" t="str">
        <f>VLOOKUP(C123,'Customer List'!B:D,3,)</f>
        <v>STOCK</v>
      </c>
    </row>
    <row r="124" spans="1:8" x14ac:dyDescent="0.25">
      <c r="A124" s="1">
        <v>424602</v>
      </c>
      <c r="B124" s="1">
        <v>2</v>
      </c>
      <c r="C124" s="1" t="str">
        <v>Stock</v>
      </c>
      <c r="D124" s="1">
        <v>4</v>
      </c>
      <c r="E124" s="1" t="str">
        <v>BioLegend</v>
      </c>
      <c r="F124" s="1" t="str">
        <v>STOCK</v>
      </c>
      <c r="G124" s="1" t="str">
        <v>Stock</v>
      </c>
      <c r="H124" s="1" t="str">
        <f>VLOOKUP(C124,'Customer List'!B:D,3,)</f>
        <v>STOCK</v>
      </c>
    </row>
    <row r="125" spans="1:8" x14ac:dyDescent="0.25">
      <c r="A125" s="1">
        <v>740811</v>
      </c>
      <c r="B125" s="1">
        <v>3</v>
      </c>
      <c r="C125" s="1" t="str">
        <v>Stock</v>
      </c>
      <c r="D125" s="1">
        <v>4</v>
      </c>
      <c r="E125" s="1" t="str">
        <v>BioLegend</v>
      </c>
      <c r="F125" s="1" t="str">
        <v>STOCK</v>
      </c>
      <c r="G125" s="1" t="str">
        <v>DemoKit (Mohan Sir)</v>
      </c>
      <c r="H125" s="1" t="str">
        <f>VLOOKUP(C125,'Customer List'!B:D,3,)</f>
        <v>STOCK</v>
      </c>
    </row>
    <row r="126" spans="1:8" x14ac:dyDescent="0.25">
      <c r="A126" s="1">
        <v>741146</v>
      </c>
      <c r="B126" s="1">
        <v>3</v>
      </c>
      <c r="C126" s="1" t="str">
        <v>Stock</v>
      </c>
      <c r="D126" s="1">
        <v>4</v>
      </c>
      <c r="E126" s="1" t="str">
        <v>BioLegend</v>
      </c>
      <c r="F126" s="1" t="str">
        <v>STOCK</v>
      </c>
      <c r="G126" s="1" t="str">
        <v>DemoKit (Mohan Sir)</v>
      </c>
      <c r="H126" s="1" t="str">
        <f>VLOOKUP(C126,'Customer List'!B:D,3,)</f>
        <v>STOCK</v>
      </c>
    </row>
    <row r="127" spans="1:8" x14ac:dyDescent="0.25">
      <c r="A127" s="1">
        <v>421101</v>
      </c>
      <c r="B127" s="1">
        <v>3</v>
      </c>
      <c r="C127" s="1" t="str">
        <v>Stock</v>
      </c>
      <c r="D127" s="1">
        <v>4</v>
      </c>
      <c r="E127" s="1" t="str">
        <v>BioLegend</v>
      </c>
      <c r="F127" s="1" t="str">
        <v>STOCK</v>
      </c>
      <c r="G127" s="1" t="str">
        <v>Stock</v>
      </c>
      <c r="H127" s="1" t="str">
        <f>VLOOKUP(C127,'Customer List'!B:D,3,)</f>
        <v>STOCK</v>
      </c>
    </row>
    <row r="128" spans="1:8" x14ac:dyDescent="0.25">
      <c r="A128" s="1">
        <v>424602</v>
      </c>
      <c r="B128" s="1">
        <v>1</v>
      </c>
      <c r="C128" s="1" t="str">
        <v>Stock</v>
      </c>
      <c r="D128" s="1">
        <v>4</v>
      </c>
      <c r="E128" s="1" t="str">
        <v>BioLegend</v>
      </c>
      <c r="F128" s="1" t="str">
        <v>STOCK</v>
      </c>
      <c r="G128" s="1" t="str">
        <v>Stock</v>
      </c>
      <c r="H128" s="1" t="str">
        <f>VLOOKUP(C128,'Customer List'!B:D,3,)</f>
        <v>STOCK</v>
      </c>
    </row>
    <row r="129" spans="1:8" x14ac:dyDescent="0.25">
      <c r="A129" s="1">
        <v>420301</v>
      </c>
      <c r="B129" s="1">
        <v>2</v>
      </c>
      <c r="C129" s="1" t="str">
        <v>Stock</v>
      </c>
      <c r="D129" s="1">
        <v>4</v>
      </c>
      <c r="E129" s="1" t="str">
        <v>BioLegend</v>
      </c>
      <c r="F129" s="1" t="str">
        <v>STOCK</v>
      </c>
      <c r="G129" s="1" t="str">
        <v>Stock</v>
      </c>
      <c r="H129" s="1" t="str">
        <f>VLOOKUP(C129,'Customer List'!B:D,3,)</f>
        <v>STOCK</v>
      </c>
    </row>
    <row r="130" spans="1:8" x14ac:dyDescent="0.25">
      <c r="A130" s="1">
        <v>420801</v>
      </c>
      <c r="B130" s="1">
        <v>2</v>
      </c>
      <c r="C130" s="1" t="str">
        <v>Stock</v>
      </c>
      <c r="D130" s="1">
        <v>4</v>
      </c>
      <c r="E130" s="1" t="str">
        <v>BioLegend</v>
      </c>
      <c r="F130" s="1" t="str">
        <v>STOCK</v>
      </c>
      <c r="G130" s="1" t="str">
        <v>Stock</v>
      </c>
      <c r="H130" s="1" t="str">
        <f>VLOOKUP(C130,'Customer List'!B:D,3,)</f>
        <v>STOCK</v>
      </c>
    </row>
    <row r="131" spans="1:8" x14ac:dyDescent="0.25">
      <c r="A131" s="1">
        <v>41003</v>
      </c>
      <c r="B131" s="1">
        <v>4</v>
      </c>
      <c r="C131" s="1" t="str">
        <v>Stock</v>
      </c>
      <c r="D131" s="1" t="str">
        <v>RT</v>
      </c>
      <c r="E131" s="1" t="str">
        <v>Biotium</v>
      </c>
      <c r="F131" s="1" t="str">
        <v>STOCK</v>
      </c>
      <c r="G131" s="1" t="str">
        <v>Stock</v>
      </c>
      <c r="H131" s="1" t="str">
        <f>VLOOKUP(C131,'Customer List'!B:D,3,)</f>
        <v>STOCK</v>
      </c>
    </row>
    <row r="132" spans="1:8" x14ac:dyDescent="0.25">
      <c r="A132" s="1">
        <v>100527</v>
      </c>
      <c r="B132" s="1">
        <v>1</v>
      </c>
      <c r="C132" s="1" t="str">
        <v>THSTI</v>
      </c>
      <c r="D132" s="1">
        <v>4</v>
      </c>
      <c r="E132" s="1" t="str">
        <v>BioLegend</v>
      </c>
      <c r="F132" s="1" t="str">
        <v>Faridabad</v>
      </c>
      <c r="G132" s="1" t="str">
        <v>Priyanka Madam</v>
      </c>
      <c r="H132" s="1" t="str">
        <f>VLOOKUP(C132,'Customer List'!B:D,3,)</f>
        <v>Local</v>
      </c>
    </row>
    <row r="133" spans="1:8" x14ac:dyDescent="0.25">
      <c r="A133" s="1">
        <v>103005</v>
      </c>
      <c r="B133" s="1">
        <v>1</v>
      </c>
      <c r="C133" s="1" t="str">
        <v>THSTI</v>
      </c>
      <c r="D133" s="1">
        <v>4</v>
      </c>
      <c r="E133" s="1" t="str">
        <v>BioLegend</v>
      </c>
      <c r="F133" s="1" t="str">
        <v>Faridabad</v>
      </c>
      <c r="G133" s="1" t="str">
        <v>Priyanka Madam</v>
      </c>
      <c r="H133" s="1" t="str">
        <f>VLOOKUP(C133,'Customer List'!B:D,3,)</f>
        <v>Local</v>
      </c>
    </row>
    <row r="134" spans="1:8" x14ac:dyDescent="0.25">
      <c r="A134" s="1">
        <v>155903</v>
      </c>
      <c r="B134" s="1">
        <v>1</v>
      </c>
      <c r="C134" s="1" t="str">
        <v>THSTI</v>
      </c>
      <c r="D134" s="1">
        <v>4</v>
      </c>
      <c r="E134" s="1" t="str">
        <v>BioLegend</v>
      </c>
      <c r="F134" s="1" t="str">
        <v>Faridabad</v>
      </c>
      <c r="G134" s="1" t="str">
        <v>Priyanka Madam</v>
      </c>
      <c r="H134" s="1" t="str">
        <f>VLOOKUP(C134,'Customer List'!B:D,3,)</f>
        <v>Local</v>
      </c>
    </row>
    <row r="135" spans="1:8" x14ac:dyDescent="0.25">
      <c r="A135" s="1">
        <v>161203</v>
      </c>
      <c r="B135" s="1">
        <v>1</v>
      </c>
      <c r="C135" s="1" t="str">
        <v>THSTI</v>
      </c>
      <c r="D135" s="1">
        <v>4</v>
      </c>
      <c r="E135" s="1" t="str">
        <v>BioLegend</v>
      </c>
      <c r="F135" s="1" t="str">
        <v>Faridabad</v>
      </c>
      <c r="G135" s="1" t="str">
        <v>Priyanka Madam</v>
      </c>
      <c r="H135" s="1" t="str">
        <f>VLOOKUP(C135,'Customer List'!B:D,3,)</f>
        <v>Local</v>
      </c>
    </row>
    <row r="136" spans="1:8" x14ac:dyDescent="0.25">
      <c r="A136" s="1">
        <v>163503</v>
      </c>
      <c r="B136" s="1">
        <v>1</v>
      </c>
      <c r="C136" s="1" t="str">
        <v>THSTI</v>
      </c>
      <c r="D136" s="1">
        <v>4</v>
      </c>
      <c r="E136" s="1" t="str">
        <v>BioLegend</v>
      </c>
      <c r="F136" s="1" t="str">
        <v>Faridabad</v>
      </c>
      <c r="G136" s="1" t="str">
        <v>Priyanka Madam</v>
      </c>
      <c r="H136" s="1" t="str">
        <f>VLOOKUP(C136,'Customer List'!B:D,3,)</f>
        <v>Local</v>
      </c>
    </row>
    <row r="137" spans="1:8" x14ac:dyDescent="0.25">
      <c r="A137" s="1">
        <v>506915</v>
      </c>
      <c r="B137" s="1">
        <v>1</v>
      </c>
      <c r="C137" s="1" t="str">
        <v>THSTI</v>
      </c>
      <c r="D137" s="1">
        <v>4</v>
      </c>
      <c r="E137" s="1" t="str">
        <v>BioLegend</v>
      </c>
      <c r="F137" s="1" t="str">
        <v>Faridabad</v>
      </c>
      <c r="G137" s="1" t="str">
        <v>Priyanka Madam</v>
      </c>
      <c r="H137" s="1" t="str">
        <f>VLOOKUP(C137,'Customer List'!B:D,3,)</f>
        <v>Local</v>
      </c>
    </row>
    <row r="138" spans="1:8" x14ac:dyDescent="0.25">
      <c r="A138" s="1">
        <v>344613</v>
      </c>
      <c r="B138" s="1">
        <v>1</v>
      </c>
      <c r="C138" s="1" t="str">
        <v>VISHAL</v>
      </c>
      <c r="D138" s="1">
        <v>4</v>
      </c>
      <c r="E138" s="1" t="str">
        <v>BioLegend</v>
      </c>
      <c r="F138" s="1" t="str">
        <v>Noida</v>
      </c>
      <c r="G138" s="1" t="str">
        <v>VISHAL Demo Vail</v>
      </c>
      <c r="H138" s="1" t="str">
        <f>VLOOKUP(C138,'Customer List'!B:D,3,)</f>
        <v>Local</v>
      </c>
    </row>
    <row r="139" spans="1:8" x14ac:dyDescent="0.25">
      <c r="A139" s="1"/>
      <c r="B139" s="1"/>
      <c r="C139" s="1"/>
      <c r="D139" s="1"/>
      <c r="E139" s="1"/>
      <c r="F139" s="1"/>
      <c r="G139" s="1"/>
      <c r="H139" s="1" t="e">
        <f>VLOOKUP(C139,'Customer List'!B:D,3,)</f>
        <v>#N/A</v>
      </c>
    </row>
    <row r="140" spans="1:8" x14ac:dyDescent="0.25">
      <c r="A140" s="1"/>
      <c r="B140" s="1"/>
      <c r="C140" s="1"/>
      <c r="D140" s="1"/>
      <c r="E140" s="1"/>
      <c r="F140" s="1"/>
      <c r="G140" s="1"/>
      <c r="H140" s="1" t="e">
        <f>VLOOKUP(C140,'Customer List'!B:D,3,)</f>
        <v>#N/A</v>
      </c>
    </row>
    <row r="141" spans="1:8" x14ac:dyDescent="0.25">
      <c r="A141" s="1"/>
      <c r="B141" s="1"/>
      <c r="C141" s="1"/>
      <c r="D141" s="1"/>
      <c r="E141" s="1"/>
      <c r="F141" s="1"/>
      <c r="G141" s="1"/>
      <c r="H141" s="1" t="e">
        <f>VLOOKUP(C141,'Customer List'!B:D,3,)</f>
        <v>#N/A</v>
      </c>
    </row>
    <row r="142" spans="1:8" x14ac:dyDescent="0.25">
      <c r="A142" s="1"/>
      <c r="B142" s="1"/>
      <c r="C142" s="1"/>
      <c r="D142" s="1"/>
      <c r="E142" s="1"/>
      <c r="F142" s="1"/>
      <c r="G142" s="1"/>
      <c r="H142" s="1" t="e">
        <f>VLOOKUP(C142,'Customer List'!B:D,3,)</f>
        <v>#N/A</v>
      </c>
    </row>
    <row r="143" spans="1:8" x14ac:dyDescent="0.25">
      <c r="A143" s="1"/>
      <c r="B143" s="1"/>
      <c r="C143" s="1"/>
      <c r="D143" s="1"/>
      <c r="E143" s="1"/>
      <c r="F143" s="1"/>
      <c r="G143" s="1"/>
      <c r="H143" s="1" t="e">
        <f>VLOOKUP(C143,'Customer List'!B:D,3,)</f>
        <v>#N/A</v>
      </c>
    </row>
    <row r="144" spans="1:8" x14ac:dyDescent="0.25">
      <c r="A144" s="1"/>
      <c r="B144" s="1"/>
      <c r="C144" s="1"/>
      <c r="D144" s="1"/>
      <c r="E144" s="1"/>
      <c r="F144" s="1"/>
      <c r="G144" s="1"/>
      <c r="H144" s="1" t="e">
        <f>VLOOKUP(C144,'Customer List'!B:D,3,)</f>
        <v>#N/A</v>
      </c>
    </row>
    <row r="145" spans="1:8" x14ac:dyDescent="0.25">
      <c r="A145" s="1"/>
      <c r="B145" s="1"/>
      <c r="C145" s="1"/>
      <c r="D145" s="1"/>
      <c r="E145" s="1"/>
      <c r="F145" s="1"/>
      <c r="G145" s="1"/>
      <c r="H145" s="1" t="e">
        <f>VLOOKUP(C145,'Customer List'!B:D,3,)</f>
        <v>#N/A</v>
      </c>
    </row>
    <row r="146" spans="1:8" x14ac:dyDescent="0.25">
      <c r="A146" s="1"/>
      <c r="B146" s="1"/>
      <c r="C146" s="1"/>
      <c r="D146" s="1"/>
      <c r="E146" s="1"/>
      <c r="F146" s="1"/>
      <c r="G146" s="1"/>
      <c r="H146" s="1" t="e">
        <f>VLOOKUP(C146,'Customer List'!B:D,3,)</f>
        <v>#N/A</v>
      </c>
    </row>
    <row r="147" spans="1:8" x14ac:dyDescent="0.25">
      <c r="A147" s="1"/>
      <c r="B147" s="1"/>
      <c r="C147" s="1"/>
      <c r="D147" s="1"/>
      <c r="E147" s="1"/>
      <c r="F147" s="1"/>
      <c r="G147" s="1"/>
      <c r="H147" s="1" t="e">
        <f>VLOOKUP(C147,'Customer List'!B:D,3,)</f>
        <v>#N/A</v>
      </c>
    </row>
    <row r="148" spans="1:8" x14ac:dyDescent="0.25">
      <c r="A148" s="1"/>
      <c r="B148" s="1"/>
      <c r="C148" s="1"/>
      <c r="D148" s="1"/>
      <c r="E148" s="1"/>
      <c r="F148" s="1"/>
      <c r="G148" s="1"/>
      <c r="H148" s="1" t="e">
        <f>VLOOKUP(C148,'Customer List'!B:D,3,)</f>
        <v>#N/A</v>
      </c>
    </row>
    <row r="149" spans="1:8" x14ac:dyDescent="0.25">
      <c r="A149" s="1"/>
      <c r="B149" s="1"/>
      <c r="C149" s="1"/>
      <c r="D149" s="1"/>
      <c r="E149" s="1"/>
      <c r="F149" s="1"/>
      <c r="G149" s="1"/>
      <c r="H149" s="1" t="e">
        <f>VLOOKUP(C149,'Customer List'!B:D,3,)</f>
        <v>#N/A</v>
      </c>
    </row>
    <row r="150" spans="1:8" x14ac:dyDescent="0.25">
      <c r="A150" s="1"/>
      <c r="B150" s="1"/>
      <c r="C150" s="1"/>
      <c r="D150" s="1"/>
      <c r="E150" s="1"/>
      <c r="F150" s="1"/>
      <c r="G150" s="1"/>
      <c r="H150" s="1" t="e">
        <f>VLOOKUP(C150,'Customer List'!B:D,3,)</f>
        <v>#N/A</v>
      </c>
    </row>
    <row r="151" spans="1:8" x14ac:dyDescent="0.25">
      <c r="A151" s="1"/>
      <c r="B151" s="1"/>
      <c r="C151" s="1"/>
      <c r="D151" s="1"/>
      <c r="E151" s="1"/>
      <c r="F151" s="1"/>
      <c r="G151" s="1"/>
      <c r="H151" s="1" t="e">
        <f>VLOOKUP(C151,'Customer List'!B:D,3,)</f>
        <v>#N/A</v>
      </c>
    </row>
    <row r="152" spans="1:8" x14ac:dyDescent="0.25">
      <c r="A152" s="1"/>
      <c r="B152" s="1"/>
      <c r="C152" s="1"/>
      <c r="D152" s="1"/>
      <c r="E152" s="1"/>
      <c r="F152" s="1"/>
      <c r="G152" s="1"/>
      <c r="H152" s="1" t="e">
        <f>VLOOKUP(C152,'Customer List'!B:D,3,)</f>
        <v>#N/A</v>
      </c>
    </row>
    <row r="153" spans="1:8" x14ac:dyDescent="0.25">
      <c r="A153" s="1"/>
      <c r="B153" s="1"/>
      <c r="C153" s="1"/>
      <c r="D153" s="1"/>
      <c r="E153" s="1"/>
      <c r="F153" s="1"/>
      <c r="G153" s="1"/>
      <c r="H153" s="1" t="e">
        <f>VLOOKUP(C153,'Customer List'!B:D,3,)</f>
        <v>#N/A</v>
      </c>
    </row>
    <row r="154" spans="1:8" x14ac:dyDescent="0.25">
      <c r="A154" s="1"/>
      <c r="B154" s="1"/>
      <c r="C154" s="1"/>
      <c r="D154" s="1"/>
      <c r="E154" s="1"/>
      <c r="F154" s="1"/>
      <c r="G154" s="1"/>
      <c r="H154" s="1" t="e">
        <f>VLOOKUP(C154,'Customer List'!B:D,3,)</f>
        <v>#N/A</v>
      </c>
    </row>
    <row r="155" spans="1:8" x14ac:dyDescent="0.25">
      <c r="A155" s="1"/>
      <c r="B155" s="1"/>
      <c r="C155" s="1"/>
      <c r="D155" s="1"/>
      <c r="E155" s="1"/>
      <c r="F155" s="1"/>
      <c r="G155" s="1"/>
      <c r="H155" s="1" t="e">
        <f>VLOOKUP(C155,'Customer List'!B:D,3,)</f>
        <v>#N/A</v>
      </c>
    </row>
    <row r="156" spans="1:8" x14ac:dyDescent="0.25">
      <c r="A156" s="1"/>
      <c r="B156" s="1"/>
      <c r="C156" s="1"/>
      <c r="D156" s="1"/>
      <c r="E156" s="1"/>
      <c r="F156" s="1"/>
      <c r="G156" s="1"/>
      <c r="H156" s="1" t="e">
        <f>VLOOKUP(C156,'Customer List'!B:D,3,)</f>
        <v>#N/A</v>
      </c>
    </row>
    <row r="157" spans="1:8" x14ac:dyDescent="0.25">
      <c r="A157" s="1"/>
      <c r="B157" s="1"/>
      <c r="C157" s="1"/>
      <c r="D157" s="1"/>
      <c r="E157" s="1"/>
      <c r="F157" s="1"/>
      <c r="G157" s="1"/>
      <c r="H157" s="1" t="e">
        <f>VLOOKUP(C157,'Customer List'!B:D,3,)</f>
        <v>#N/A</v>
      </c>
    </row>
    <row r="158" spans="1:8" x14ac:dyDescent="0.25">
      <c r="A158" s="1"/>
      <c r="B158" s="1"/>
      <c r="C158" s="1"/>
      <c r="D158" s="1"/>
      <c r="E158" s="1"/>
      <c r="F158" s="1"/>
      <c r="G158" s="1"/>
      <c r="H158" s="1" t="e">
        <f>VLOOKUP(C158,'Customer List'!B:D,3,)</f>
        <v>#N/A</v>
      </c>
    </row>
    <row r="159" spans="1:8" x14ac:dyDescent="0.25">
      <c r="A159" s="1"/>
      <c r="B159" s="1"/>
      <c r="C159" s="1"/>
      <c r="D159" s="1"/>
      <c r="E159" s="1"/>
      <c r="F159" s="1"/>
      <c r="G159" s="1"/>
      <c r="H159" s="1" t="e">
        <f>VLOOKUP(C159,'Customer List'!B:D,3,)</f>
        <v>#N/A</v>
      </c>
    </row>
    <row r="160" spans="1:8" x14ac:dyDescent="0.25">
      <c r="A160" s="1"/>
      <c r="B160" s="1"/>
      <c r="C160" s="1"/>
      <c r="D160" s="1"/>
      <c r="E160" s="1"/>
      <c r="F160" s="1"/>
      <c r="G160" s="1"/>
      <c r="H160" s="1" t="e">
        <f>VLOOKUP(C160,'Customer List'!B:D,3,)</f>
        <v>#N/A</v>
      </c>
    </row>
    <row r="161" spans="1:8" x14ac:dyDescent="0.25">
      <c r="A161" s="1"/>
      <c r="B161" s="1"/>
      <c r="C161" s="1"/>
      <c r="D161" s="1"/>
      <c r="E161" s="1"/>
      <c r="F161" s="1"/>
      <c r="G161" s="1"/>
      <c r="H161" s="1" t="e">
        <f>VLOOKUP(C161,'Customer List'!B:D,3,)</f>
        <v>#N/A</v>
      </c>
    </row>
    <row r="162" spans="1:8" x14ac:dyDescent="0.25">
      <c r="A162" s="1"/>
      <c r="B162" s="1"/>
      <c r="C162" s="1"/>
      <c r="D162" s="1"/>
      <c r="E162" s="1"/>
      <c r="F162" s="1"/>
      <c r="G162" s="1"/>
      <c r="H162" s="1" t="e">
        <f>VLOOKUP(C162,'Customer List'!B:D,3,)</f>
        <v>#N/A</v>
      </c>
    </row>
    <row r="163" spans="1:8" x14ac:dyDescent="0.25">
      <c r="A163" s="1"/>
      <c r="B163" s="1"/>
      <c r="C163" s="1"/>
      <c r="D163" s="1"/>
      <c r="E163" s="1"/>
      <c r="F163" s="1"/>
      <c r="G163" s="1"/>
      <c r="H163" s="1" t="e">
        <f>VLOOKUP(C163,'Customer List'!B:D,3,)</f>
        <v>#N/A</v>
      </c>
    </row>
    <row r="164" spans="1:8" x14ac:dyDescent="0.25">
      <c r="A164" s="1"/>
      <c r="B164" s="1"/>
      <c r="C164" s="1"/>
      <c r="D164" s="1"/>
      <c r="E164" s="1"/>
      <c r="F164" s="1"/>
      <c r="G164" s="1"/>
      <c r="H164" s="1" t="e">
        <f>VLOOKUP(C164,'Customer List'!B:D,3,)</f>
        <v>#N/A</v>
      </c>
    </row>
    <row r="165" spans="1:8" x14ac:dyDescent="0.25">
      <c r="A165" s="1"/>
      <c r="B165" s="1"/>
      <c r="C165" s="1"/>
      <c r="D165" s="1"/>
      <c r="E165" s="1"/>
      <c r="F165" s="1"/>
      <c r="G165" s="1"/>
      <c r="H165" s="1" t="e">
        <f>VLOOKUP(C165,'Customer List'!B:D,3,)</f>
        <v>#N/A</v>
      </c>
    </row>
    <row r="166" spans="1:8" x14ac:dyDescent="0.25">
      <c r="A166" s="1"/>
      <c r="B166" s="1"/>
      <c r="C166" s="1"/>
      <c r="D166" s="1"/>
      <c r="E166" s="1"/>
      <c r="F166" s="1"/>
      <c r="G166" s="1"/>
      <c r="H166" s="1" t="e">
        <f>VLOOKUP(C166,'Customer List'!B:D,3,)</f>
        <v>#N/A</v>
      </c>
    </row>
    <row r="167" spans="1:8" x14ac:dyDescent="0.25">
      <c r="A167" s="1"/>
      <c r="B167" s="1"/>
      <c r="C167" s="1"/>
      <c r="D167" s="1"/>
      <c r="E167" s="1"/>
      <c r="F167" s="1"/>
      <c r="G167" s="1"/>
      <c r="H167" s="1" t="e">
        <f>VLOOKUP(C167,'Customer List'!B:D,3,)</f>
        <v>#N/A</v>
      </c>
    </row>
    <row r="168" spans="1:8" x14ac:dyDescent="0.25">
      <c r="A168" s="1"/>
      <c r="B168" s="1"/>
      <c r="C168" s="1"/>
      <c r="D168" s="1"/>
      <c r="E168" s="1"/>
      <c r="F168" s="1"/>
      <c r="G168" s="1"/>
      <c r="H168" s="1" t="e">
        <f>VLOOKUP(C168,'Customer List'!B:D,3,)</f>
        <v>#N/A</v>
      </c>
    </row>
    <row r="169" spans="1:8" x14ac:dyDescent="0.25">
      <c r="A169" s="1"/>
      <c r="B169" s="1"/>
      <c r="C169" s="1"/>
      <c r="D169" s="1"/>
      <c r="E169" s="1"/>
      <c r="F169" s="1"/>
      <c r="G169" s="1"/>
      <c r="H169" s="1" t="e">
        <f>VLOOKUP(C169,'Customer List'!B:D,3,)</f>
        <v>#N/A</v>
      </c>
    </row>
    <row r="170" spans="1:8" x14ac:dyDescent="0.25">
      <c r="A170" s="1"/>
      <c r="B170" s="1"/>
      <c r="C170" s="1"/>
      <c r="D170" s="1"/>
      <c r="E170" s="1"/>
      <c r="F170" s="1"/>
      <c r="G170" s="1"/>
      <c r="H170" s="1" t="e">
        <f>VLOOKUP(C170,'Customer List'!B:D,3,)</f>
        <v>#N/A</v>
      </c>
    </row>
    <row r="171" spans="1:8" x14ac:dyDescent="0.25">
      <c r="A171" s="1"/>
      <c r="B171" s="1"/>
      <c r="C171" s="1"/>
      <c r="D171" s="1"/>
      <c r="E171" s="1"/>
      <c r="F171" s="1"/>
      <c r="G171" s="1"/>
      <c r="H171" s="1" t="e">
        <f>VLOOKUP(C171,'Customer List'!B:D,3,)</f>
        <v>#N/A</v>
      </c>
    </row>
    <row r="172" spans="1:8" x14ac:dyDescent="0.25">
      <c r="A172" s="1"/>
      <c r="B172" s="1"/>
      <c r="C172" s="1"/>
      <c r="D172" s="1"/>
      <c r="E172" s="1"/>
      <c r="F172" s="1"/>
      <c r="G172" s="1"/>
      <c r="H172" s="1" t="e">
        <f>VLOOKUP(C172,'Customer List'!B:D,3,)</f>
        <v>#N/A</v>
      </c>
    </row>
    <row r="173" spans="1:8" x14ac:dyDescent="0.25">
      <c r="A173" s="1"/>
      <c r="B173" s="1"/>
      <c r="C173" s="1"/>
      <c r="D173" s="1"/>
      <c r="E173" s="1"/>
      <c r="F173" s="1"/>
      <c r="G173" s="1"/>
      <c r="H173" s="1" t="e">
        <f>VLOOKUP(C173,'Customer List'!B:D,3,)</f>
        <v>#N/A</v>
      </c>
    </row>
    <row r="174" spans="1:8" x14ac:dyDescent="0.25">
      <c r="A174" s="1"/>
      <c r="B174" s="1"/>
      <c r="C174" s="1"/>
      <c r="D174" s="1"/>
      <c r="E174" s="1"/>
      <c r="F174" s="1"/>
      <c r="G174" s="1"/>
      <c r="H174" s="1" t="e">
        <f>VLOOKUP(C174,'Customer List'!B:D,3,)</f>
        <v>#N/A</v>
      </c>
    </row>
    <row r="175" spans="1:8" x14ac:dyDescent="0.25">
      <c r="A175" s="1"/>
      <c r="B175" s="1"/>
      <c r="C175" s="1"/>
      <c r="D175" s="1"/>
      <c r="E175" s="1"/>
      <c r="F175" s="1"/>
      <c r="G175" s="1"/>
      <c r="H175" s="1" t="e">
        <f>VLOOKUP(C175,'Customer List'!B:D,3,)</f>
        <v>#N/A</v>
      </c>
    </row>
    <row r="176" spans="1:8" x14ac:dyDescent="0.25">
      <c r="A176" s="1"/>
      <c r="B176" s="1"/>
      <c r="C176" s="1"/>
      <c r="D176" s="1"/>
      <c r="E176" s="1"/>
      <c r="F176" s="1"/>
      <c r="G176" s="1"/>
      <c r="H176" s="1" t="e">
        <f>VLOOKUP(C176,'Customer List'!B:D,3,)</f>
        <v>#N/A</v>
      </c>
    </row>
    <row r="177" spans="1:8" x14ac:dyDescent="0.25">
      <c r="A177" s="1"/>
      <c r="B177" s="1"/>
      <c r="C177" s="1"/>
      <c r="D177" s="1"/>
      <c r="E177" s="1"/>
      <c r="F177" s="1"/>
      <c r="G177" s="1"/>
      <c r="H177" s="1" t="e">
        <f>VLOOKUP(C177,'Customer List'!B:D,3,)</f>
        <v>#N/A</v>
      </c>
    </row>
    <row r="178" spans="1:8" x14ac:dyDescent="0.25">
      <c r="A178" s="1"/>
      <c r="B178" s="1"/>
      <c r="C178" s="1"/>
      <c r="D178" s="1"/>
      <c r="E178" s="1"/>
      <c r="F178" s="1"/>
      <c r="G178" s="1"/>
      <c r="H178" s="1" t="e">
        <f>VLOOKUP(C178,'Customer List'!B:D,3,)</f>
        <v>#N/A</v>
      </c>
    </row>
    <row r="179" spans="1:8" x14ac:dyDescent="0.25">
      <c r="A179" s="1"/>
      <c r="B179" s="1"/>
      <c r="C179" s="1"/>
      <c r="D179" s="1"/>
      <c r="E179" s="1"/>
      <c r="F179" s="1"/>
      <c r="G179" s="1"/>
      <c r="H179" s="1" t="e">
        <f>VLOOKUP(C179,'Customer List'!B:D,3,)</f>
        <v>#N/A</v>
      </c>
    </row>
    <row r="180" spans="1:8" x14ac:dyDescent="0.25">
      <c r="A180" s="1"/>
      <c r="B180" s="1"/>
      <c r="C180" s="1"/>
      <c r="D180" s="1"/>
      <c r="E180" s="1"/>
      <c r="F180" s="1"/>
      <c r="G180" s="1"/>
      <c r="H180" s="1" t="e">
        <f>VLOOKUP(C180,'Customer List'!B:D,3,)</f>
        <v>#N/A</v>
      </c>
    </row>
    <row r="181" spans="1:8" x14ac:dyDescent="0.25">
      <c r="A181" s="1"/>
      <c r="B181" s="1"/>
      <c r="C181" s="1"/>
      <c r="D181" s="1"/>
      <c r="E181" s="1"/>
      <c r="F181" s="1"/>
      <c r="G181" s="1"/>
      <c r="H181" s="1" t="e">
        <f>VLOOKUP(C181,'Customer List'!B:D,3,)</f>
        <v>#N/A</v>
      </c>
    </row>
    <row r="182" spans="1:8" x14ac:dyDescent="0.25">
      <c r="A182" s="1"/>
      <c r="B182" s="1"/>
      <c r="C182" s="1"/>
      <c r="D182" s="1"/>
      <c r="E182" s="1"/>
      <c r="F182" s="1"/>
      <c r="G182" s="1"/>
      <c r="H182" s="1" t="e">
        <f>VLOOKUP(C182,'Customer List'!B:D,3,)</f>
        <v>#N/A</v>
      </c>
    </row>
    <row r="183" spans="1:8" x14ac:dyDescent="0.25">
      <c r="A183" s="1"/>
      <c r="B183" s="1"/>
      <c r="C183" s="1"/>
      <c r="D183" s="1"/>
      <c r="E183" s="1"/>
      <c r="F183" s="1"/>
      <c r="G183" s="1"/>
      <c r="H183" s="1" t="e">
        <f>VLOOKUP(C183,'Customer List'!B:D,3,)</f>
        <v>#N/A</v>
      </c>
    </row>
    <row r="184" spans="1:8" x14ac:dyDescent="0.25">
      <c r="A184" s="1"/>
      <c r="B184" s="1"/>
      <c r="C184" s="1"/>
      <c r="D184" s="1"/>
      <c r="E184" s="1"/>
      <c r="F184" s="1"/>
      <c r="G184" s="1"/>
      <c r="H184" s="1" t="e">
        <f>VLOOKUP(C184,'Customer List'!B:D,3,)</f>
        <v>#N/A</v>
      </c>
    </row>
    <row r="185" spans="1:8" x14ac:dyDescent="0.25">
      <c r="A185" s="1"/>
      <c r="B185" s="1"/>
      <c r="C185" s="1"/>
      <c r="D185" s="1"/>
      <c r="E185" s="1"/>
      <c r="F185" s="1"/>
      <c r="G185" s="1"/>
      <c r="H185" s="1" t="e">
        <f>VLOOKUP(C185,'Customer List'!B:D,3,)</f>
        <v>#N/A</v>
      </c>
    </row>
    <row r="186" spans="1:8" x14ac:dyDescent="0.25">
      <c r="A186" s="1"/>
      <c r="B186" s="1"/>
      <c r="C186" s="1"/>
      <c r="D186" s="1"/>
      <c r="E186" s="1"/>
      <c r="F186" s="1"/>
      <c r="G186" s="1"/>
      <c r="H186" s="1" t="e">
        <f>VLOOKUP(C186,'Customer List'!B:D,3,)</f>
        <v>#N/A</v>
      </c>
    </row>
    <row r="187" spans="1:8" x14ac:dyDescent="0.25">
      <c r="A187" s="1"/>
      <c r="B187" s="1"/>
      <c r="C187" s="1"/>
      <c r="D187" s="1"/>
      <c r="E187" s="1"/>
      <c r="F187" s="1"/>
      <c r="G187" s="1"/>
      <c r="H187" s="1" t="e">
        <f>VLOOKUP(C187,'Customer List'!B:D,3,)</f>
        <v>#N/A</v>
      </c>
    </row>
    <row r="188" spans="1:8" x14ac:dyDescent="0.25">
      <c r="A188" s="1"/>
      <c r="B188" s="1"/>
      <c r="C188" s="1"/>
      <c r="D188" s="1"/>
      <c r="E188" s="1"/>
      <c r="F188" s="1"/>
      <c r="G188" s="1"/>
      <c r="H188" s="1" t="e">
        <f>VLOOKUP(C188,'Customer List'!B:D,3,)</f>
        <v>#N/A</v>
      </c>
    </row>
    <row r="189" spans="1:8" x14ac:dyDescent="0.25">
      <c r="A189" s="1"/>
      <c r="B189" s="1"/>
      <c r="C189" s="1"/>
      <c r="D189" s="1"/>
      <c r="E189" s="1"/>
      <c r="F189" s="1"/>
      <c r="G189" s="1"/>
      <c r="H189" s="1" t="e">
        <f>VLOOKUP(C189,'Customer List'!B:D,3,)</f>
        <v>#N/A</v>
      </c>
    </row>
    <row r="190" spans="1:8" x14ac:dyDescent="0.25">
      <c r="A190" s="1"/>
      <c r="B190" s="1"/>
      <c r="C190" s="1"/>
      <c r="D190" s="1"/>
      <c r="E190" s="1"/>
      <c r="F190" s="1"/>
      <c r="G190" s="1"/>
      <c r="H190" s="1" t="e">
        <f>VLOOKUP(C190,'Customer List'!B:D,3,)</f>
        <v>#N/A</v>
      </c>
    </row>
    <row r="191" spans="1:8" x14ac:dyDescent="0.25">
      <c r="A191" s="1"/>
      <c r="B191" s="1"/>
      <c r="C191" s="1"/>
      <c r="D191" s="1"/>
      <c r="E191" s="1"/>
      <c r="F191" s="1"/>
      <c r="G191" s="1"/>
      <c r="H191" s="1" t="e">
        <f>VLOOKUP(C191,'Customer List'!B:D,3,)</f>
        <v>#N/A</v>
      </c>
    </row>
    <row r="192" spans="1:8" x14ac:dyDescent="0.25">
      <c r="A192" s="1"/>
      <c r="B192" s="1"/>
      <c r="C192" s="1"/>
      <c r="D192" s="1"/>
      <c r="E192" s="1"/>
      <c r="F192" s="1"/>
      <c r="G192" s="1"/>
      <c r="H192" s="1" t="e">
        <f>VLOOKUP(C192,'Customer List'!B:D,3,)</f>
        <v>#N/A</v>
      </c>
    </row>
    <row r="193" spans="1:8" x14ac:dyDescent="0.25">
      <c r="A193" s="1"/>
      <c r="B193" s="1"/>
      <c r="C193" s="1"/>
      <c r="D193" s="1"/>
      <c r="E193" s="1"/>
      <c r="F193" s="1"/>
      <c r="G193" s="1"/>
      <c r="H193" s="1" t="e">
        <f>VLOOKUP(C193,'Customer List'!B:D,3,)</f>
        <v>#N/A</v>
      </c>
    </row>
    <row r="194" spans="1:8" x14ac:dyDescent="0.25">
      <c r="A194" s="1"/>
      <c r="B194" s="1"/>
      <c r="C194" s="1"/>
      <c r="D194" s="1"/>
      <c r="E194" s="1"/>
      <c r="F194" s="1"/>
      <c r="G194" s="1"/>
      <c r="H194" s="1" t="e">
        <f>VLOOKUP(C194,'Customer List'!B:D,3,)</f>
        <v>#N/A</v>
      </c>
    </row>
    <row r="195" spans="1:8" x14ac:dyDescent="0.25">
      <c r="A195" s="1"/>
      <c r="B195" s="1"/>
      <c r="C195" s="1"/>
      <c r="D195" s="1"/>
      <c r="E195" s="1"/>
      <c r="F195" s="1"/>
      <c r="G195" s="1"/>
      <c r="H195" s="1" t="e">
        <f>VLOOKUP(C195,'Customer List'!B:D,3,)</f>
        <v>#N/A</v>
      </c>
    </row>
    <row r="196" spans="1:8" x14ac:dyDescent="0.25">
      <c r="A196" s="1"/>
      <c r="B196" s="1"/>
      <c r="C196" s="1"/>
      <c r="D196" s="1"/>
      <c r="E196" s="1"/>
      <c r="F196" s="1"/>
      <c r="G196" s="1"/>
      <c r="H196" s="1" t="e">
        <f>VLOOKUP(C196,'Customer List'!B:D,3,)</f>
        <v>#N/A</v>
      </c>
    </row>
    <row r="197" spans="1:8" x14ac:dyDescent="0.25">
      <c r="A197" s="1"/>
      <c r="B197" s="1"/>
      <c r="C197" s="1"/>
      <c r="D197" s="1"/>
      <c r="E197" s="1"/>
      <c r="F197" s="1"/>
      <c r="G197" s="1"/>
      <c r="H197" s="1" t="e">
        <f>VLOOKUP(C197,'Customer List'!B:D,3,)</f>
        <v>#N/A</v>
      </c>
    </row>
    <row r="198" spans="1:8" x14ac:dyDescent="0.25">
      <c r="A198" s="1"/>
      <c r="B198" s="1"/>
      <c r="C198" s="1"/>
      <c r="D198" s="1"/>
      <c r="E198" s="1"/>
      <c r="F198" s="1"/>
      <c r="G198" s="1"/>
      <c r="H198" s="1" t="e">
        <f>VLOOKUP(C198,'Customer List'!B:D,3,)</f>
        <v>#N/A</v>
      </c>
    </row>
    <row r="199" spans="1:8" x14ac:dyDescent="0.25">
      <c r="A199" s="1"/>
      <c r="B199" s="1"/>
      <c r="C199" s="1"/>
      <c r="D199" s="1"/>
      <c r="E199" s="1"/>
      <c r="F199" s="1"/>
      <c r="G199" s="1"/>
      <c r="H199" s="1" t="e">
        <f>VLOOKUP(C199,'Customer List'!B:D,3,)</f>
        <v>#N/A</v>
      </c>
    </row>
    <row r="200" spans="1:8" x14ac:dyDescent="0.25">
      <c r="A200" s="1"/>
      <c r="B200" s="1"/>
      <c r="C200" s="1"/>
      <c r="D200" s="1"/>
      <c r="E200" s="1"/>
      <c r="F200" s="1"/>
      <c r="G200" s="1"/>
      <c r="H200" s="1" t="e">
        <f>VLOOKUP(C200,'Customer List'!B:D,3,)</f>
        <v>#N/A</v>
      </c>
    </row>
    <row r="201" spans="1:8" x14ac:dyDescent="0.25">
      <c r="A201" s="1"/>
      <c r="B201" s="1"/>
      <c r="C201" s="1"/>
      <c r="D201" s="1"/>
      <c r="E201" s="1"/>
      <c r="F201" s="1"/>
      <c r="G201" s="1"/>
      <c r="H201" s="1" t="e">
        <f>VLOOKUP(C201,'Customer List'!B:D,3,)</f>
        <v>#N/A</v>
      </c>
    </row>
    <row r="202" spans="1:8" x14ac:dyDescent="0.25">
      <c r="A202" s="1"/>
      <c r="B202" s="1"/>
      <c r="C202" s="1"/>
      <c r="D202" s="1"/>
      <c r="E202" s="1"/>
      <c r="F202" s="1"/>
      <c r="G202" s="1"/>
      <c r="H202" s="1" t="e">
        <f>VLOOKUP(C202,'Customer List'!B:D,3,)</f>
        <v>#N/A</v>
      </c>
    </row>
    <row r="203" spans="1:8" x14ac:dyDescent="0.25">
      <c r="A203" s="1"/>
      <c r="B203" s="1"/>
      <c r="C203" s="1"/>
      <c r="D203" s="1"/>
      <c r="E203" s="1"/>
      <c r="F203" s="1"/>
      <c r="G203" s="1"/>
      <c r="H203" s="1" t="e">
        <f>VLOOKUP(C203,'Customer List'!B:D,3,)</f>
        <v>#N/A</v>
      </c>
    </row>
    <row r="204" spans="1:8" x14ac:dyDescent="0.25">
      <c r="A204" s="1"/>
      <c r="B204" s="1"/>
      <c r="C204" s="1"/>
      <c r="D204" s="1"/>
      <c r="E204" s="1"/>
      <c r="F204" s="1"/>
      <c r="G204" s="1"/>
      <c r="H204" s="1" t="e">
        <f>VLOOKUP(C204,'Customer List'!B:D,3,)</f>
        <v>#N/A</v>
      </c>
    </row>
    <row r="205" spans="1:8" x14ac:dyDescent="0.25">
      <c r="A205" s="1"/>
      <c r="B205" s="1"/>
      <c r="C205" s="1"/>
      <c r="D205" s="1"/>
      <c r="E205" s="1"/>
      <c r="F205" s="1"/>
      <c r="G205" s="1"/>
      <c r="H205" s="1" t="e">
        <f>VLOOKUP(C205,'Customer List'!B:D,3,)</f>
        <v>#N/A</v>
      </c>
    </row>
    <row r="206" spans="1:8" x14ac:dyDescent="0.25">
      <c r="A206" s="1"/>
      <c r="B206" s="1"/>
      <c r="C206" s="1"/>
      <c r="D206" s="1"/>
      <c r="E206" s="1"/>
      <c r="F206" s="1"/>
      <c r="G206" s="1"/>
      <c r="H206" s="1" t="e">
        <f>VLOOKUP(C206,'Customer List'!B:D,3,)</f>
        <v>#N/A</v>
      </c>
    </row>
    <row r="207" spans="1:8" x14ac:dyDescent="0.25">
      <c r="A207" s="1"/>
      <c r="B207" s="1"/>
      <c r="C207" s="1"/>
      <c r="D207" s="1"/>
      <c r="E207" s="1"/>
      <c r="F207" s="1"/>
      <c r="G207" s="1"/>
      <c r="H207" s="1" t="e">
        <f>VLOOKUP(C207,'Customer List'!B:D,3,)</f>
        <v>#N/A</v>
      </c>
    </row>
    <row r="208" spans="1:8" x14ac:dyDescent="0.25">
      <c r="A208" s="1"/>
      <c r="B208" s="1"/>
      <c r="C208" s="1"/>
      <c r="D208" s="1"/>
      <c r="E208" s="1"/>
      <c r="F208" s="1"/>
      <c r="G208" s="1"/>
      <c r="H208" s="1" t="e">
        <f>VLOOKUP(C208,'Customer List'!B:D,3,)</f>
        <v>#N/A</v>
      </c>
    </row>
    <row r="209" spans="1:8" x14ac:dyDescent="0.25">
      <c r="A209" s="1"/>
      <c r="B209" s="1"/>
      <c r="C209" s="1"/>
      <c r="D209" s="1"/>
      <c r="E209" s="1"/>
      <c r="F209" s="1"/>
      <c r="G209" s="1"/>
      <c r="H209" s="1" t="e">
        <f>VLOOKUP(C209,'Customer List'!B:D,3,)</f>
        <v>#N/A</v>
      </c>
    </row>
    <row r="210" spans="1:8" x14ac:dyDescent="0.25">
      <c r="A210" s="1"/>
      <c r="B210" s="1"/>
      <c r="C210" s="1"/>
      <c r="D210" s="1"/>
      <c r="E210" s="1"/>
      <c r="F210" s="1"/>
      <c r="G210" s="1"/>
      <c r="H210" s="1" t="e">
        <f>VLOOKUP(C210,'Customer List'!B:D,3,)</f>
        <v>#N/A</v>
      </c>
    </row>
    <row r="211" spans="1:8" x14ac:dyDescent="0.25">
      <c r="A211" s="1"/>
      <c r="B211" s="1"/>
      <c r="C211" s="1"/>
      <c r="D211" s="1"/>
      <c r="E211" s="1"/>
      <c r="F211" s="1"/>
      <c r="G211" s="1"/>
      <c r="H211" s="1" t="e">
        <f>VLOOKUP(C211,'Customer List'!B:D,3,)</f>
        <v>#N/A</v>
      </c>
    </row>
    <row r="212" spans="1:8" x14ac:dyDescent="0.25">
      <c r="A212" s="1"/>
      <c r="B212" s="1"/>
      <c r="C212" s="1"/>
      <c r="D212" s="1"/>
      <c r="E212" s="1"/>
      <c r="F212" s="1"/>
      <c r="G212" s="1"/>
      <c r="H212" s="1" t="e">
        <f>VLOOKUP(C212,'Customer List'!B:D,3,)</f>
        <v>#N/A</v>
      </c>
    </row>
    <row r="213" spans="1:8" x14ac:dyDescent="0.25">
      <c r="A213" s="1"/>
      <c r="B213" s="1"/>
      <c r="C213" s="1"/>
      <c r="D213" s="1"/>
      <c r="E213" s="1"/>
      <c r="F213" s="1"/>
      <c r="G213" s="1"/>
      <c r="H213" s="1" t="e">
        <f>VLOOKUP(C213,'Customer List'!B:D,3,)</f>
        <v>#N/A</v>
      </c>
    </row>
    <row r="214" spans="1:8" x14ac:dyDescent="0.25">
      <c r="A214" s="1"/>
      <c r="B214" s="1"/>
      <c r="C214" s="1"/>
      <c r="D214" s="1"/>
      <c r="E214" s="1"/>
      <c r="F214" s="1"/>
      <c r="G214" s="1"/>
      <c r="H214" s="1" t="e">
        <f>VLOOKUP(C214,'Customer List'!B:D,3,)</f>
        <v>#N/A</v>
      </c>
    </row>
    <row r="215" spans="1:8" x14ac:dyDescent="0.25">
      <c r="A215" s="1"/>
      <c r="B215" s="1"/>
      <c r="C215" s="1"/>
      <c r="D215" s="1"/>
      <c r="E215" s="1"/>
      <c r="F215" s="1"/>
      <c r="G215" s="1"/>
      <c r="H215" s="1" t="e">
        <f>VLOOKUP(C215,'Customer List'!B:D,3,)</f>
        <v>#N/A</v>
      </c>
    </row>
    <row r="216" spans="1:8" x14ac:dyDescent="0.25">
      <c r="A216" s="1"/>
      <c r="B216" s="1"/>
      <c r="C216" s="1"/>
      <c r="D216" s="1"/>
      <c r="E216" s="1"/>
      <c r="F216" s="1"/>
      <c r="G216" s="1"/>
      <c r="H216" s="1" t="e">
        <f>VLOOKUP(C216,'Customer List'!B:D,3,)</f>
        <v>#N/A</v>
      </c>
    </row>
    <row r="217" spans="1:8" x14ac:dyDescent="0.25">
      <c r="A217" s="1"/>
      <c r="B217" s="1"/>
      <c r="C217" s="1"/>
      <c r="D217" s="1"/>
      <c r="E217" s="1"/>
      <c r="F217" s="1"/>
      <c r="G217" s="1"/>
      <c r="H217" s="1" t="e">
        <f>VLOOKUP(C217,'Customer List'!B:D,3,)</f>
        <v>#N/A</v>
      </c>
    </row>
    <row r="218" spans="1:8" x14ac:dyDescent="0.25">
      <c r="A218" s="1"/>
      <c r="B218" s="1"/>
      <c r="C218" s="1"/>
      <c r="D218" s="1"/>
      <c r="E218" s="1"/>
      <c r="F218" s="1"/>
      <c r="G218" s="1"/>
      <c r="H218" s="1" t="e">
        <f>VLOOKUP(C218,'Customer List'!B:D,3,)</f>
        <v>#N/A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728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728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3452</v>
      </c>
      <c r="M1" s="1" t="s">
        <v>3453</v>
      </c>
      <c r="N1" s="1" t="s">
        <v>3454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0</v>
      </c>
      <c r="I1018" s="1">
        <v>1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0</v>
      </c>
      <c r="N1018" s="1">
        <f t="shared" si="47"/>
        <v>86803.199999999997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0</v>
      </c>
      <c r="I2526" s="1">
        <v>2</v>
      </c>
      <c r="J2526" s="1" t="str">
        <v>STOCK</v>
      </c>
      <c r="K2526" s="1" t="str">
        <v>Stock</v>
      </c>
      <c r="L2526" s="1">
        <f t="shared" si="117"/>
        <v>3942.3999999999996</v>
      </c>
      <c r="M2526" s="1">
        <f t="shared" si="118"/>
        <v>0</v>
      </c>
      <c r="N2526" s="1">
        <f t="shared" si="119"/>
        <v>3942.3999999999996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ON HOLD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0</v>
      </c>
      <c r="I2541" s="1">
        <v>1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0</v>
      </c>
      <c r="N2541" s="1">
        <f t="shared" si="119"/>
        <v>5420.8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0</v>
      </c>
      <c r="I2545" s="1">
        <v>1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0</v>
      </c>
      <c r="N2545" s="1">
        <f t="shared" si="119"/>
        <v>7638.4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0</v>
      </c>
      <c r="I2550" s="1">
        <v>1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0</v>
      </c>
      <c r="N2550" s="1">
        <f t="shared" si="119"/>
        <v>2895.2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0</v>
      </c>
      <c r="I2562" s="1">
        <v>1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0</v>
      </c>
      <c r="N2562" s="1">
        <f t="shared" si="119"/>
        <v>8254.4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0</v>
      </c>
      <c r="I2568" s="1">
        <v>1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0</v>
      </c>
      <c r="N2568" s="1">
        <f t="shared" si="122"/>
        <v>8377.6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0</v>
      </c>
      <c r="I2570" s="1">
        <v>1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0</v>
      </c>
      <c r="N2570" s="1">
        <f t="shared" si="122"/>
        <v>8254.4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0</v>
      </c>
      <c r="I2572" s="1">
        <v>1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0</v>
      </c>
      <c r="N2572" s="1">
        <f t="shared" si="122"/>
        <v>4188.8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0</v>
      </c>
      <c r="I2573" s="1">
        <v>1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0</v>
      </c>
      <c r="N2573" s="1">
        <f t="shared" si="122"/>
        <v>2710.4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0</v>
      </c>
      <c r="I2587" s="1">
        <v>1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0</v>
      </c>
      <c r="N2587" s="1">
        <f t="shared" si="122"/>
        <v>12443.2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0</v>
      </c>
      <c r="I2603" s="1">
        <v>1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0</v>
      </c>
      <c r="N2603" s="1">
        <f t="shared" si="122"/>
        <v>23531.199999999997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0</v>
      </c>
      <c r="I2608" s="1">
        <v>1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0</v>
      </c>
      <c r="N2608" s="1">
        <f t="shared" si="122"/>
        <v>28710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0</v>
      </c>
      <c r="I2610" s="1">
        <v>1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0</v>
      </c>
      <c r="N2610" s="1">
        <f t="shared" si="122"/>
        <v>88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0</v>
      </c>
      <c r="I2611" s="1">
        <v>1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0</v>
      </c>
      <c r="N2611" s="1">
        <f t="shared" si="122"/>
        <v>88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0</v>
      </c>
      <c r="I2658" s="1">
        <v>1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0</v>
      </c>
      <c r="N2658" s="1">
        <f t="shared" si="125"/>
        <v>8069.6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0</v>
      </c>
      <c r="I2660" s="1">
        <v>1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0</v>
      </c>
      <c r="N2660" s="1">
        <f t="shared" si="125"/>
        <v>21868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0</v>
      </c>
      <c r="I2680" s="1">
        <v>2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0</v>
      </c>
      <c r="N2680" s="1">
        <f t="shared" si="128"/>
        <v>12672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Payment Hold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0</v>
      </c>
      <c r="I2695" s="1">
        <v>1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0</v>
      </c>
      <c r="N2695" s="1">
        <f t="shared" si="131"/>
        <v>9081.6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0</v>
      </c>
      <c r="I2707">
        <v>1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0</v>
      </c>
      <c r="I2708">
        <v>1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0</v>
      </c>
      <c r="I2709">
        <v>1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0</v>
      </c>
      <c r="I2710">
        <v>1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0</v>
      </c>
      <c r="I2711">
        <v>1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0</v>
      </c>
      <c r="I2712">
        <v>1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0</v>
      </c>
      <c r="I2713">
        <v>1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0</v>
      </c>
      <c r="I2714">
        <v>1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0</v>
      </c>
      <c r="I2715">
        <v>1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0</v>
      </c>
      <c r="I2716">
        <v>1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0</v>
      </c>
      <c r="I2717">
        <v>1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0</v>
      </c>
      <c r="I2718">
        <v>1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0</v>
      </c>
      <c r="I2723">
        <v>2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Lucknow</v>
      </c>
      <c r="K2724" t="str">
        <v>Mohan Sir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e">
        <v>#N/A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>
        <v>0</v>
      </c>
      <c r="B2727">
        <v>0</v>
      </c>
      <c r="C2727">
        <v>0</v>
      </c>
      <c r="D2727" s="6">
        <v>0</v>
      </c>
      <c r="E2727" s="6">
        <v>0</v>
      </c>
      <c r="F2727">
        <v>0</v>
      </c>
      <c r="G2727">
        <v>0</v>
      </c>
      <c r="H2727">
        <v>30</v>
      </c>
      <c r="I2727">
        <v>0</v>
      </c>
      <c r="J2727">
        <v>0</v>
      </c>
      <c r="K2727">
        <v>0</v>
      </c>
    </row>
    <row r="2728" spans="1:11" x14ac:dyDescent="0.25">
      <c r="A2728">
        <v>0</v>
      </c>
      <c r="B2728">
        <v>0</v>
      </c>
      <c r="C2728">
        <v>0</v>
      </c>
      <c r="D2728" s="6">
        <v>0</v>
      </c>
      <c r="E2728" s="6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3455</v>
      </c>
      <c r="D1" s="52" t="s">
        <v>6</v>
      </c>
      <c r="E1" s="52" t="s">
        <v>3456</v>
      </c>
      <c r="F1" s="52" t="s">
        <v>2534</v>
      </c>
      <c r="G1" s="52" t="s">
        <v>3457</v>
      </c>
      <c r="H1" s="52"/>
      <c r="I1" s="52" t="s">
        <v>3458</v>
      </c>
      <c r="J1" s="52" t="s">
        <v>3460</v>
      </c>
      <c r="K1" s="52" t="s">
        <v>3459</v>
      </c>
      <c r="L1" s="52" t="s">
        <v>3461</v>
      </c>
    </row>
    <row r="2" spans="1:12" x14ac:dyDescent="0.25">
      <c r="A2" s="26" t="str">
        <v>BioLegend</v>
      </c>
      <c r="B2" s="26">
        <f ca="1">SUMIF('Report 2'!A:N,'Brand Wise Report'!A2,'Report 2'!G:G)</f>
        <v>2694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2586</v>
      </c>
      <c r="E2" s="26">
        <f ca="1">SUMIF('Report 2'!A:N,'Brand Wise Report'!A2,'Report 2'!M:M)</f>
        <v>40521396.960000001</v>
      </c>
      <c r="F2" s="26">
        <f ca="1">SUMIF('Report 2'!A:N,'Brand Wise Report'!A2,'Report 2'!I:I)</f>
        <v>108</v>
      </c>
      <c r="G2" s="26">
        <f ca="1">SUMIF('Report 2'!A:N,'Brand Wise Report'!A2,'Report 2'!N:N)</f>
        <v>1140026.8000000007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42</v>
      </c>
      <c r="L2" s="26">
        <f>SUMIFS('Report 2'!N:N,'Report 2'!A:A,A2,'Report 2'!J:J,"&lt;&gt;stock")</f>
        <v>761098.79999999981</v>
      </c>
    </row>
    <row r="3" spans="1:12" x14ac:dyDescent="0.25">
      <c r="A3" s="26" t="str">
        <v>Dharmacon</v>
      </c>
      <c r="B3" s="26">
        <f ca="1">SUMIF('Report 2'!A:N,'Brand Wise Report'!A3,'Report 2'!G:G)</f>
        <v>196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174</v>
      </c>
      <c r="E3" s="26">
        <f ca="1">SUMIF('Report 2'!A:N,'Brand Wise Report'!A3,'Report 2'!M:M)</f>
        <v>5591646.7200000016</v>
      </c>
      <c r="F3" s="26">
        <f ca="1">SUMIF('Report 2'!A:N,'Brand Wise Report'!A3,'Report 2'!I:I)</f>
        <v>22</v>
      </c>
      <c r="G3" s="26">
        <f ca="1">SUMIF('Report 2'!A:N,'Brand Wise Report'!A3,'Report 2'!N:N)</f>
        <v>42961.599999999999</v>
      </c>
      <c r="H3" s="26"/>
      <c r="I3" s="26">
        <f>SUMIFS('Report 2'!I:I,'Report 2'!A:A,A3,'Report 2'!J:J,"stock")</f>
        <v>7</v>
      </c>
      <c r="J3" s="26">
        <f>SUMIFS('Report 2'!N:N,'Report 2'!A:A,A3,'Report 2'!J:J,"stock")</f>
        <v>42961.599999999999</v>
      </c>
      <c r="K3" s="26">
        <f>SUMIFS('Report 2'!I:I,'Report 2'!A:A,A3,'Report 2'!J:J,"&lt;&gt;stock")</f>
        <v>15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74</v>
      </c>
      <c r="E6" s="26">
        <f ca="1">SUMIF('Report 2'!A:N,'Brand Wise Report'!A6,'Report 2'!M:M)</f>
        <v>7785052.0000000019</v>
      </c>
      <c r="F6" s="26">
        <f ca="1">SUMIF('Report 2'!A:N,'Brand Wise Report'!A6,'Report 2'!I:I)</f>
        <v>1</v>
      </c>
      <c r="G6" s="26">
        <f ca="1">SUMIF('Report 2'!A:N,'Brand Wise Report'!A6,'Report 2'!N:N)</f>
        <v>9081.6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1</v>
      </c>
      <c r="L6" s="26">
        <f>SUMIFS('Report 2'!N:N,'Report 2'!A:A,A6,'Report 2'!J:J,"&lt;&gt;stock")</f>
        <v>9081.6</v>
      </c>
    </row>
    <row r="7" spans="1:12" x14ac:dyDescent="0.25">
      <c r="A7" s="26" t="str">
        <v>MyBioSource</v>
      </c>
      <c r="B7" s="26">
        <f ca="1">SUMIF('Report 2'!A:N,'Brand Wise Report'!A7,'Report 2'!G:G)</f>
        <v>22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0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0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10</v>
      </c>
      <c r="C8" s="26">
        <f ca="1">SUMIF('Report 2'!A:N,'Brand Wise Report'!A8,'Report 2'!L:L)</f>
        <v>409464.88</v>
      </c>
      <c r="D8" s="26">
        <f ca="1">SUMIF('Report 2'!A:N,'Brand Wise Report'!A8,'Report 2'!H:H)</f>
        <v>10</v>
      </c>
      <c r="E8" s="26">
        <f ca="1">SUMIF('Report 2'!A:N,'Brand Wise Report'!A8,'Report 2'!M:M)</f>
        <v>409464.88</v>
      </c>
      <c r="F8" s="26">
        <f ca="1">SUMIF('Report 2'!A:N,'Brand Wise Report'!A8,'Report 2'!I:I)</f>
        <v>0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0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7</v>
      </c>
      <c r="E10" s="26">
        <f ca="1">SUMIF('Report 2'!A:N,'Brand Wise Report'!A10,'Report 2'!M:M)</f>
        <v>97482</v>
      </c>
      <c r="F10" s="26">
        <f ca="1">SUMIF('Report 2'!A:N,'Brand Wise Report'!A10,'Report 2'!I:I)</f>
        <v>2</v>
      </c>
      <c r="G10" s="26">
        <f ca="1">SUMIF('Report 2'!A:N,'Brand Wise Report'!A10,'Report 2'!N:N)</f>
        <v>12672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2</v>
      </c>
      <c r="L10" s="26">
        <f>SUMIFS('Report 2'!N:N,'Report 2'!A:A,A10,'Report 2'!J:J,"&lt;&gt;stock")</f>
        <v>12672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79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79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0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0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1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0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0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3462</v>
      </c>
      <c r="B38" s="52">
        <f t="shared" ref="B38:G38" ca="1" si="0">SUM(B2:B37)</f>
        <v>3683</v>
      </c>
      <c r="C38" s="52">
        <f t="shared" ca="1" si="0"/>
        <v>66676463.839999966</v>
      </c>
      <c r="D38" s="52">
        <f t="shared" ca="1" si="0"/>
        <v>3378</v>
      </c>
      <c r="E38" s="52">
        <f t="shared" ca="1" si="0"/>
        <v>64024635.120000005</v>
      </c>
      <c r="F38" s="52">
        <f t="shared" ca="1" si="0"/>
        <v>305</v>
      </c>
      <c r="G38" s="52">
        <f t="shared" ca="1" si="0"/>
        <v>2651828.7200000007</v>
      </c>
      <c r="H38" s="52"/>
      <c r="I38" s="52">
        <f>SUM(I2:I37)</f>
        <v>239</v>
      </c>
      <c r="J38" s="52">
        <f>SUM(J2:J37)</f>
        <v>1792330.08</v>
      </c>
      <c r="K38" s="52">
        <f>SUM(K2:K37)</f>
        <v>66</v>
      </c>
      <c r="L38" s="52">
        <f>SUM(L2:L37)</f>
        <v>859498.63999999978</v>
      </c>
    </row>
  </sheetData>
  <pageMargins left="0.39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2025-09-16T05:02:50Z</dcterms:modified>
  <cp:contentStatus/>
</cp:coreProperties>
</file>