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94D2688E-8632-40B7-B316-C60AC9E61A98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MasterSheet!$A$1:$AB$2859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753" i="1" l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<sst xmlns="http://schemas.openxmlformats.org/spreadsheetml/2006/main" count="18900" uniqueCount="3630">
  <si>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</si>
  <si>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</si>
  <si>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</si>
  <si>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</si>
  <si>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</si>
  <si>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</si>
  <si>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</si>
  <si>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</si>
  <si>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</si>
  <si>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</si>
  <si>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</si>
  <si>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</si>
  <si>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</si>
  <si>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</si>
  <si>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</si>
  <si>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</si>
  <si>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</si>
  <si>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</si>
  <si>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</si>
  <si>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</si>
  <si>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</si>
  <si>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</si>
  <si>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</si>
  <si>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</si>
  <si>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</si>
  <si>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</si>
  <si>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</si>
  <si>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</si>
  <si>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</si>
  <si>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</si>
  <si>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</si>
  <si>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</si>
  <si>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</si>
  <si>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</si>
  <si>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</si>
  <si>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</si>
  <si>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</si>
  <si>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</si>
  <si>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</si>
  <si>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</si>
  <si>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</si>
  <si>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</si>
  <si>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</si>
  <si>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</si>
  <si>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</si>
  <si>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</si>
  <si>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</si>
  <si>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</si>
  <si>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</si>
  <si>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</si>
  <si>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</si>
  <si>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</si>
  <si>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</si>
  <si>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</si>
  <si>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</si>
  <si>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</si>
  <si>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</si>
  <si>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</si>
  <si>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</si>
  <si>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</si>
  <si>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</si>
  <si>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</si>
  <si>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</si>
  <si>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</si>
  <si>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</si>
  <si>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</si>
  <si>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</si>
  <si>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</si>
  <si>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</si>
  <si>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</si>
  <si>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</si>
  <si>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</si>
  <si>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</si>
  <si>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</si>
  <si>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</si>
  <si>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</si>
  <si>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</si>
  <si>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</si>
  <si>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</si>
  <si>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</si>
  <si>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</si>
  <si>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</si>
  <si>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</si>
  <si>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</si>
  <si>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</si>
  <si>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</si>
  <si>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</si>
  <si>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</si>
  <si>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</si>
  <si>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</si>
  <si>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</si>
  <si>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</si>
  <si>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</si>
  <si>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</si>
  <si>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</si>
  <si>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</si>
  <si>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</si>
  <si>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</si>
  <si>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</si>
  <si>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</si>
  <si>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</si>
  <si>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</si>
  <si>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</si>
  <si>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</si>
  <si>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</si>
  <si>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</si>
  <si>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</si>
  <si>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</si>
  <si>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</si>
  <si>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</si>
  <si>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</si>
  <si>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</si>
  <si>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</si>
  <si>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</si>
  <si>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</si>
  <si>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</si>
  <si>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</si>
  <si>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</si>
  <si>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</si>
  <si>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</si>
  <si>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</si>
  <si>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</si>
  <si>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</si>
  <si>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</si>
  <si>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</si>
  <si>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</si>
  <si>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</si>
  <si>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</si>
  <si>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</si>
  <si>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</si>
  <si>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</si>
  <si>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</si>
  <si>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</si>
  <si>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</si>
  <si>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</si>
  <si>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</si>
  <si>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</si>
  <si>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</si>
  <si>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</si>
  <si>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</si>
  <si>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</si>
  <si>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</si>
  <si>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</si>
  <si>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</si>
  <si>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</si>
  <si>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</si>
  <si>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</si>
  <si>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</si>
  <si>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</si>
  <si>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</si>
  <si>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</si>
  <si>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</si>
  <si>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</si>
  <si>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</si>
  <si>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</si>
  <si>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</si>
  <si>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</si>
  <si>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</si>
  <si>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</si>
  <si>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</si>
  <si>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</si>
  <si>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</si>
  <si>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</si>
  <si>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</si>
  <si>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</si>
  <si>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</si>
  <si>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</si>
  <si>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</si>
  <si>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</si>
  <si>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</si>
  <si>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</si>
  <si>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</si>
  <si>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</si>
  <si>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</si>
  <si>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</si>
  <si>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</si>
  <si>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</si>
  <si>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</si>
  <si>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</si>
  <si>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</si>
  <si>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</si>
  <si>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</si>
  <si>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</si>
  <si>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</si>
  <si>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</si>
  <si>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</si>
  <si>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</si>
  <si>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</si>
  <si>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</si>
  <si>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</si>
  <si>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</si>
  <si>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</si>
  <si>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</si>
  <si>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</si>
  <si>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</si>
  <si>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</si>
  <si>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</si>
  <si>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</si>
  <si>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</si>
  <si>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</si>
  <si>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</si>
  <si>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</si>
  <si>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</si>
  <si>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</si>
  <si>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</si>
  <si>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</si>
  <si>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</si>
  <si>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</si>
  <si>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</si>
  <si>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</si>
  <si>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</si>
  <si>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</si>
  <si>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</si>
  <si>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</si>
  <si>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</si>
  <si>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</si>
  <si>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</si>
  <si>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</si>
  <si>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</si>
  <si>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</si>
  <si>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</si>
  <si>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</si>
  <si>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</si>
  <si>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</si>
  <si>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</si>
  <si>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</si>
  <si>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</si>
  <si>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</si>
  <si>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</si>
  <si>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</si>
  <si>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</si>
  <si>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</si>
  <si>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</si>
  <si>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</si>
  <si>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</si>
  <si>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</si>
  <si>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</si>
  <si>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</si>
  <si>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</si>
  <si>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</si>
  <si>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</si>
  <si>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</si>
  <si>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</si>
  <si>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</si>
  <si>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</si>
  <si>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</si>
  <si>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</si>
  <si>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</si>
  <si>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</si>
  <si>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</si>
  <si>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</si>
  <si>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</si>
  <si>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</si>
  <si>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</si>
  <si>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</si>
  <si>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</si>
  <si>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</si>
  <si>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</si>
  <si>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</si>
  <si>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</si>
  <si>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</si>
  <si>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</si>
  <si>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</si>
  <si>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</si>
  <si>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</si>
  <si>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</si>
  <si>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</si>
  <si>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</si>
  <si>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</si>
  <si>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</si>
  <si>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</si>
  <si>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</si>
  <si>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</si>
  <si>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</si>
  <si>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</si>
  <si>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</si>
  <si>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</si>
  <si>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</si>
  <si>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</si>
  <si>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</si>
  <si>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</si>
  <si>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</si>
  <si>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</si>
  <si>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</si>
  <si>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</si>
  <si>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</si>
  <si>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</si>
  <si>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</si>
  <si>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</si>
  <si>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</si>
  <si>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</si>
  <si>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</si>
  <si>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</si>
  <si>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</si>
  <si>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</si>
  <si>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</si>
  <si>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</si>
  <si>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</si>
  <si>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</si>
  <si>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</si>
  <si>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</si>
  <si>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</si>
  <si>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</si>
  <si>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</si>
  <si>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</si>
  <si>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</si>
  <si>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</si>
  <si>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</si>
  <si>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</si>
  <si>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</si>
  <si>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</si>
  <si>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</si>
  <si>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</si>
  <si>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</si>
  <si>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</si>
  <si>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</si>
  <si>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</si>
  <si>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</si>
  <si>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</si>
  <si>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</si>
  <si>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</si>
  <si>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</si>
  <si>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</si>
  <si>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</si>
  <si>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</si>
  <si>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</si>
  <si>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</si>
  <si>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</si>
  <si>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</si>
  <si>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</si>
  <si>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</si>
  <si>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</si>
  <si>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</si>
  <si>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</si>
  <si>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</si>
  <si>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</si>
  <si>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</si>
  <si>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</si>
  <si>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</si>
  <si>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</si>
  <si>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</si>
  <si>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</si>
  <si>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</si>
  <si>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</si>
  <si>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</si>
  <si>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</si>
  <si>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</si>
  <si>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</si>
  <si>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</si>
  <si>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</si>
  <si>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</si>
  <si>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</si>
  <si>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</si>
  <si>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</si>
  <si>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</si>
  <si>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</si>
  <si>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</si>
  <si>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</si>
  <si>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</si>
  <si>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</si>
  <si>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</si>
  <si>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</si>
  <si>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</si>
  <si>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</si>
  <si>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</si>
  <si>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</si>
  <si>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</si>
  <si>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</si>
  <si>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</si>
  <si>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</si>
  <si>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</si>
  <si>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</si>
  <si>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</si>
  <si>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</si>
  <si>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</si>
  <si>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</si>
  <si>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</si>
  <si>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</si>
  <si>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</si>
  <si>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</si>
  <si>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</si>
  <si>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</si>
  <si>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</si>
  <si>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</si>
  <si>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</si>
  <si>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</si>
  <si>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</si>
  <si>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</si>
  <si>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</si>
  <si>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</si>
  <si>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</si>
  <si>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</si>
  <si>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</si>
  <si>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</si>
  <si>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</si>
  <si>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</si>
  <si>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</si>
  <si>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</si>
  <si>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</si>
  <si>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</si>
  <si>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</si>
  <si>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</si>
  <si>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</si>
  <si>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</si>
  <si>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</si>
  <si>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</si>
  <si>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</si>
  <si>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</si>
  <si>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</si>
  <si>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</si>
  <si>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</si>
  <si>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</si>
  <si>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</si>
  <si>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</si>
  <si>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</si>
  <si>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</si>
  <si>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</si>
  <si>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</si>
  <si>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</si>
  <si>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</si>
  <si>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</si>
  <si>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</si>
  <si>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</si>
  <si>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</si>
  <si>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</si>
  <si>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</si>
  <si>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</si>
  <si>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</si>
  <si>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</si>
  <si>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</si>
  <si>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</si>
  <si>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</si>
  <si>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</si>
  <si>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</si>
  <si>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</si>
  <si>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</si>
  <si>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</si>
  <si>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</si>
  <si>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</si>
  <si>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</si>
  <si>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</si>
  <si>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</si>
  <si>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</si>
  <si>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</si>
  <si>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</si>
  <si>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</si>
  <si>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</si>
  <si>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</si>
  <si>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</si>
  <si>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</si>
  <si>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</si>
  <si>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</si>
  <si>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</si>
  <si>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</si>
  <si>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</si>
  <si>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</si>
  <si>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</si>
  <si>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</si>
  <si>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</si>
  <si>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</si>
  <si>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</si>
  <si>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</si>
  <si>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</si>
  <si>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</si>
  <si>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</si>
  <si>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</si>
  <si>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</si>
  <si>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</si>
  <si>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</si>
  <si>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</si>
  <si>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</si>
  <si>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</si>
  <si>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</si>
  <si>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</si>
  <si>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</si>
  <si>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</si>
  <si>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</si>
  <si>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</si>
  <si>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</si>
  <si>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</si>
  <si>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</si>
  <si>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</si>
  <si>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</si>
  <si>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</si>
  <si>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</si>
  <si>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</si>
  <si>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</si>
  <si>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</si>
  <si>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</si>
  <si>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</si>
  <si>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</si>
  <si>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</si>
  <si>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</si>
  <si>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</si>
  <si>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</si>
  <si>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</si>
  <si>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</si>
  <si>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</si>
  <si>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</si>
  <si>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</si>
  <si>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</si>
  <si>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</si>
  <si>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</si>
  <si>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</si>
  <si>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</si>
  <si>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</si>
  <si>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</si>
  <si>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</si>
  <si>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</si>
  <si>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</si>
  <si>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</si>
  <si>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</si>
  <si>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</si>
  <si>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</si>
  <si>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</si>
  <si>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</si>
  <si>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</si>
  <si>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</si>
  <si>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</si>
  <si>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</si>
  <si>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</si>
  <si>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</si>
  <si>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</si>
  <si>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</si>
  <si>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</si>
  <si>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</si>
  <si>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</si>
  <si>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</si>
  <si>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</si>
  <si>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</si>
  <si>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</si>
  <si>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</si>
  <si>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</si>
  <si>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</si>
  <si>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</si>
  <si>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</si>
  <si>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</si>
  <si>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</si>
  <si>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</si>
  <si>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</si>
  <si>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</si>
  <si>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</si>
  <si>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</si>
  <si>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</si>
  <si>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</si>
  <si>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</si>
  <si>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</si>
  <si>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</si>
  <si>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</si>
  <si>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</si>
  <si>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</si>
  <si>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</si>
  <si>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</si>
  <si>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</si>
  <si>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</si>
  <si>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</si>
  <si>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</si>
  <si>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</si>
  <si>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</si>
  <si>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</si>
  <si>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</si>
  <si>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</si>
  <si>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</si>
  <si>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</si>
  <si>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</si>
  <si>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</si>
  <si>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</si>
  <si>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</si>
  <si>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</si>
  <si>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</si>
  <si>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</si>
  <si>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</si>
  <si>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</si>
  <si>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</si>
  <si>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</si>
  <si>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</si>
  <si>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</si>
  <si>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</si>
  <si>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</si>
  <si>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</si>
  <si>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</si>
  <si>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</si>
  <si>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</si>
  <si>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</si>
  <si>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</si>
  <si>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</si>
  <si>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</si>
  <si>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</si>
  <si>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</si>
  <si>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</si>
  <si>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</si>
  <si>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</si>
  <si>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</si>
  <si>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</si>
  <si>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</si>
  <si>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</si>
  <si>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</si>
  <si>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</si>
  <si>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</si>
  <si>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</si>
  <si>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</si>
  <si>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</si>
  <si>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</si>
  <si>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</si>
  <si>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</si>
  <si>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</si>
  <si>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</si>
  <si>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</si>
  <si>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</si>
  <si>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</si>
  <si>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</si>
  <si>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</si>
  <si>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</si>
  <si>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</si>
  <si>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</si>
  <si>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</si>
  <si>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</si>
  <si>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</si>
  <si>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</si>
  <si>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</si>
  <si>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</si>
  <si>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</si>
  <si>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</si>
  <si>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</si>
  <si>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</si>
  <si>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</si>
  <si>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</si>
  <si>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</si>
  <si>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</si>
  <si>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</si>
  <si>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</si>
  <si>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</si>
  <si>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</si>
  <si>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</si>
  <si>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</si>
  <si>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</si>
  <si>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</si>
  <si>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</si>
  <si>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</si>
  <si>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</si>
  <si>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</si>
  <si>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</si>
  <si>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</si>
  <si>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</si>
  <si>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</si>
  <si>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</si>
  <si>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</si>
  <si>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</si>
  <si>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</si>
  <si>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</si>
  <si>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</si>
  <si>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</si>
  <si>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</si>
  <si>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</si>
  <si>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</si>
  <si>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</si>
  <si>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</si>
  <si>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</si>
  <si>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</si>
  <si>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</si>
  <si>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</si>
  <si>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</si>
  <si>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</si>
  <si>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</si>
  <si>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</si>
  <si>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</si>
  <si>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</si>
  <si>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</si>
  <si>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</si>
  <si>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</si>
  <si>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</si>
  <si>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</si>
  <si>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</si>
  <si>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</si>
  <si>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</si>
  <si>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</si>
  <si>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</si>
  <si>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</si>
  <si>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</si>
  <si>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</si>
  <si>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</si>
  <si>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</si>
  <si>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</si>
  <si>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</si>
  <si>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</si>
  <si>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</si>
  <si>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</si>
  <si>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</si>
  <si>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</si>
  <si>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</si>
  <si>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</si>
  <si>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</si>
  <si>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</si>
  <si>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</si>
  <si>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</si>
  <si>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</si>
  <si>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</si>
  <si>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</si>
  <si>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</si>
  <si>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</si>
  <si>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</si>
  <si>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</si>
  <si>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</si>
  <si>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</si>
  <si>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</si>
  <si>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</si>
  <si>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</si>
  <si>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</si>
  <si>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</si>
  <si>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</si>
  <si>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</si>
  <si>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</si>
  <si>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</si>
  <si>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</si>
  <si>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</si>
  <si>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</si>
  <si>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</si>
  <si>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</si>
  <si>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</si>
  <si>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</si>
  <si>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</si>
  <si>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</si>
  <si>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</si>
  <si>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</si>
  <si>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</si>
  <si>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</si>
  <si>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</si>
  <si>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</si>
  <si>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</si>
  <si>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</si>
  <si>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</si>
  <si>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</si>
  <si>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</si>
  <si>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</si>
  <si>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</si>
  <si>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</si>
  <si>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</si>
  <si>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</si>
  <si>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</si>
  <si>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</si>
  <si>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</si>
  <si>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</si>
  <si>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</si>
  <si>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</si>
  <si>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</si>
  <si>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</si>
  <si>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</si>
  <si>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</si>
  <si>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</si>
  <si>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</si>
  <si>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</si>
  <si>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</si>
  <si>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</si>
  <si>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</si>
  <si>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</si>
  <si>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</si>
  <si>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</si>
  <si>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</si>
  <si>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</si>
  <si>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</si>
  <si>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</si>
  <si>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</si>
  <si>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</si>
  <si>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</si>
  <si>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</si>
  <si>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</si>
  <si>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</si>
  <si>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</si>
  <si>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</si>
  <si>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</si>
  <si>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</si>
  <si>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</si>
  <si>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</si>
  <si>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</si>
  <si>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</si>
  <si>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</si>
  <si>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</si>
  <si>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</si>
  <si>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</si>
  <si>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</si>
  <si>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</si>
  <si>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</si>
  <si>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</si>
  <si>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</si>
  <si>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</si>
  <si>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</si>
  <si>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</si>
  <si>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</si>
  <si>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</si>
  <si>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</si>
  <si>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</si>
  <si>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</si>
  <si>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</si>
  <si>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</si>
  <si>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</si>
  <si>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</si>
  <si>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</si>
  <si>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</si>
  <si>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</si>
  <si>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</si>
  <si>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</si>
  <si>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</si>
  <si>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</si>
  <si>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</si>
  <si>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</si>
  <si>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</si>
  <si>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</si>
  <si>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</si>
  <si>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</si>
  <si>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</si>
  <si>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</si>
  <si>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</si>
  <si>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</si>
  <si>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</si>
  <si>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</si>
  <si>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</si>
  <si>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</si>
  <si>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</si>
  <si>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</si>
  <si>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</si>
  <si>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</si>
  <si>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</si>
  <si>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</si>
  <si>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</si>
  <si>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</si>
  <si>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</si>
  <si>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</si>
  <si>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</si>
  <si>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</si>
  <si>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</si>
  <si>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</si>
  <si>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</si>
  <si>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</si>
  <si>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</si>
  <si>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</si>
  <si>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</si>
  <si>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</si>
  <si>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</si>
  <si>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</si>
  <si>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</si>
  <si>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</si>
  <si>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</si>
  <si>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</si>
  <si>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</si>
  <si>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</si>
  <si>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</si>
  <si>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</si>
  <si>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</si>
  <si>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</si>
  <si>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</si>
  <si>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</si>
  <si>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</si>
  <si>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</si>
  <si>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</si>
  <si>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</si>
  <si>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</si>
  <si>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</si>
  <si>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</si>
  <si>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</si>
  <si>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</si>
  <si>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</si>
  <si>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</si>
  <si>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</si>
  <si>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</si>
  <si>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</si>
  <si>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</si>
  <si>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</si>
  <si>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</si>
  <si>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</si>
  <si>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</si>
  <si>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</si>
  <si>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</si>
  <si>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</si>
  <si>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</si>
  <si>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</si>
  <si>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</si>
  <si>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</si>
  <si>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</si>
  <si>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</si>
  <si>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</si>
  <si>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</si>
  <si>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</si>
  <si>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</si>
  <si>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</si>
  <si>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</si>
  <si>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</si>
  <si>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</si>
  <si>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</si>
  <si>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</si>
  <si>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</si>
  <si>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</si>
  <si>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</si>
  <si>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</si>
  <si>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</si>
  <si>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</si>
  <si>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</si>
  <si>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</si>
  <si>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</si>
  <si>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</si>
  <si>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</si>
  <si>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</si>
  <si>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</si>
  <si>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</si>
  <si>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</si>
  <si>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</si>
  <si>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</si>
  <si>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</si>
  <si>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</si>
  <si>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</si>
  <si>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</si>
  <si>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</si>
  <si>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</si>
  <si>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</si>
  <si>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</si>
  <si>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</si>
  <si>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</si>
  <si>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</si>
  <si>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</si>
  <si>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</si>
  <si>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</si>
  <si>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</si>
  <si>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</si>
  <si>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</si>
  <si>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</si>
  <si>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</si>
  <si>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</si>
  <si>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</si>
  <si>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</si>
  <si>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</si>
  <si>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</si>
  <si>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</si>
  <si>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</si>
  <si>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</si>
  <si>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</si>
  <si>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</si>
  <si>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</si>
  <si>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</si>
  <si>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</si>
  <si>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</si>
  <si>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</si>
  <si>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</si>
  <si>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</si>
  <si>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</si>
  <si>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</si>
  <si>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</si>
  <si>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</si>
  <si>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</si>
  <si>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</si>
  <si>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</si>
  <si>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</si>
  <si>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</si>
  <si>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</si>
  <si>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</si>
  <si>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</si>
  <si>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</si>
  <si>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</si>
  <si>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</si>
  <si>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</si>
  <si>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</si>
  <si>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</si>
  <si>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</si>
  <si>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</si>
  <si>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</si>
  <si>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</si>
  <si>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</si>
  <si>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</si>
  <si>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</si>
  <si>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</si>
  <si>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</si>
  <si>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</si>
  <si>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</si>
  <si>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</si>
  <si>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</si>
  <si>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</si>
  <si>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</si>
  <si>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</si>
  <si>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</si>
  <si>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</si>
  <si>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</si>
  <si>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</si>
  <si>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</si>
  <si>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</si>
  <si>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</si>
  <si>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</si>
  <si>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</si>
  <si>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</si>
  <si>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</si>
  <si>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</si>
  <si>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</si>
  <si>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</si>
  <si>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</si>
  <si>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</si>
  <si>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</si>
  <si>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</si>
  <si>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</si>
  <si>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</si>
  <si>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</si>
  <si>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</si>
  <si>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</si>
  <si>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</si>
  <si>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</si>
  <si>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</si>
  <si>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</si>
  <si>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</si>
  <si>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</si>
  <si>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</si>
  <si>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</si>
  <si>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</si>
  <si>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</si>
  <si>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</si>
  <si>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</si>
  <si>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</si>
  <si>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</si>
  <si>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</si>
  <si>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</si>
  <si>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</si>
  <si>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</si>
  <si>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</si>
  <si>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</si>
  <si>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</si>
  <si>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</si>
  <si>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</si>
  <si>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</si>
  <si>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</si>
  <si>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</si>
  <si>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</si>
  <si>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</si>
  <si>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</si>
  <si>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</si>
  <si>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</si>
  <si>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</si>
  <si>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</si>
  <si>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</si>
  <si>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</si>
  <si>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</si>
  <si>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</si>
  <si>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</si>
  <si>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</si>
  <si>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</si>
  <si>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</si>
  <si>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</si>
  <si>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</si>
  <si>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</si>
  <si>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</si>
  <si>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</si>
  <si>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</si>
  <si>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</si>
  <si>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</si>
  <si>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</si>
  <si>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</si>
  <si>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</si>
  <si>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</si>
  <si>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</si>
  <si>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</si>
  <si>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</si>
  <si>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</si>
  <si>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</si>
  <si>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</si>
  <si>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</si>
  <si>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</si>
  <si>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</si>
  <si>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</si>
  <si>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</si>
  <si>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</si>
  <si>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</si>
  <si>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</si>
  <si>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</si>
  <si>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</si>
  <si>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</si>
  <si>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</si>
  <si>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</si>
  <si>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</si>
  <si>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</si>
  <si>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</si>
  <si>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</si>
  <si>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</si>
  <si>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</si>
  <si>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</si>
  <si>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</si>
  <si>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</si>
  <si>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</si>
  <si>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</si>
  <si>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</si>
  <si>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</si>
  <si>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</si>
  <si>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</si>
  <si>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</si>
  <si>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</si>
  <si>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</si>
  <si>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</si>
  <si>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</si>
  <si>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</si>
  <si>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</si>
  <si>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</si>
  <si>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</si>
  <si>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</si>
  <si>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</si>
  <si>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</si>
  <si>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</si>
  <si>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</si>
  <si>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</si>
  <si>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</si>
  <si>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</si>
  <si>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</si>
  <si>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</si>
  <si>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</si>
  <si>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</si>
  <si>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</si>
  <si>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</si>
  <si>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</si>
  <si>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</si>
  <si>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</si>
  <si>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</si>
  <si>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</si>
  <si>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</si>
  <si>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</si>
  <si>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</si>
  <si>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</si>
  <si>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</si>
  <si>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</si>
  <si>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</si>
  <si>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</si>
  <si>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</si>
  <si>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</si>
  <si>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</si>
  <si>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</si>
  <si>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</si>
  <si>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</si>
  <si>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</si>
  <si>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</si>
  <si>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</si>
  <si>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</si>
  <si>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</si>
  <si>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</si>
  <si>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</si>
  <si>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</si>
  <si>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</si>
  <si>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</si>
  <si>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</si>
  <si>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</si>
  <si>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</si>
  <si>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</si>
  <si>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</si>
  <si>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</si>
  <si>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</si>
  <si>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</si>
  <si>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</si>
  <si>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</si>
  <si>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</si>
  <si>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</si>
  <si>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</si>
  <si>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</si>
  <si>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</si>
  <si>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</si>
  <si>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</si>
  <si>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</si>
  <si>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</si>
  <si>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</si>
  <si>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</si>
  <si>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</si>
  <si>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</si>
  <si>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</si>
  <si>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</si>
  <si>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</si>
  <si>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</si>
  <si>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</si>
  <si>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</si>
  <si>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</si>
  <si>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</si>
  <si>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</si>
  <si>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</si>
  <si>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</si>
  <si>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</si>
  <si>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</si>
  <si>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</si>
  <si>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</si>
  <si>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</si>
  <si>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</si>
  <si>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</si>
  <si>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</si>
  <si>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</si>
  <si>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</si>
  <si>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</si>
  <si>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</si>
  <si>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</si>
  <si>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</si>
  <si>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</si>
  <si>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</si>
  <si>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</si>
  <si>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</si>
  <si>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</si>
  <si>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</si>
  <si>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</si>
  <si>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</si>
  <si>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</si>
  <si>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</si>
  <si>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</si>
  <si>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</si>
  <si>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</si>
  <si>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</si>
  <si>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</si>
  <si>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</si>
  <si>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</si>
  <si>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</si>
  <si>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</si>
  <si>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</si>
  <si>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</si>
  <si>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</si>
  <si>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</si>
  <si>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</si>
  <si>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</si>
  <si>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</si>
  <si>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</si>
  <si>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</si>
  <si>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</si>
  <si>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</si>
  <si>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</si>
  <si>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</si>
  <si>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</si>
  <si>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</si>
  <si>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</si>
  <si>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</si>
  <si>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</si>
  <si>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</si>
  <si>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</si>
  <si>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</si>
  <si>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</si>
  <si>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</si>
  <si>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</si>
  <si>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</si>
  <si>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</si>
  <si>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</si>
  <si>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</si>
  <si>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</si>
  <si>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</si>
  <si>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</si>
  <si>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</si>
  <si>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</si>
  <si>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</si>
  <si>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</si>
  <si>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</si>
  <si>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</si>
  <si>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</si>
  <si>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</si>
  <si>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</si>
  <si>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</si>
  <si>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</si>
  <si>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</si>
  <si>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</si>
  <si>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</si>
  <si>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</si>
  <si>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</si>
  <si>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</si>
  <si>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</si>
  <si>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</si>
  <si>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</si>
  <si>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</si>
  <si>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</si>
  <si>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</si>
  <si>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</si>
  <si>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</si>
  <si>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</si>
  <si>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</si>
  <si>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</si>
  <si>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</si>
  <si>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</si>
  <si>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</si>
  <si>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</si>
  <si>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</si>
  <si>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</si>
  <si>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</si>
  <si>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</si>
  <si>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</si>
  <si>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</si>
  <si>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</si>
  <si>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</si>
  <si>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</si>
  <si>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</si>
  <si>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</si>
  <si>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</si>
  <si>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</si>
  <si>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</si>
  <si>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</si>
  <si>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</si>
  <si>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</si>
  <si>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</si>
  <si>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</si>
  <si>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</si>
  <si>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</si>
  <si>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</si>
  <si>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</si>
  <si>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</si>
  <si>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</si>
  <si>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</si>
  <si>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</si>
  <si>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</si>
  <si>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</si>
  <si>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</si>
  <si>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</si>
  <si>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</si>
  <si>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</si>
  <si>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</si>
  <si>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</si>
  <si>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</si>
  <si>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</si>
  <si>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</si>
  <si>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</si>
  <si>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</si>
  <si>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</si>
  <si>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</si>
  <si>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</si>
  <si>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</si>
  <si>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</si>
  <si>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</si>
  <si>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</si>
  <si>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</si>
  <si>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</si>
  <si>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</si>
  <si>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</si>
  <si>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</si>
  <si>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</si>
  <si>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</si>
  <si>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</si>
  <si>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</si>
  <si>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</si>
  <si>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</si>
  <si>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</si>
  <si>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</si>
  <si>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</si>
  <si>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</si>
  <si>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</si>
  <si>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</si>
  <si>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</si>
  <si>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</si>
  <si>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</si>
  <si>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</si>
  <si>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</si>
  <si>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</si>
  <si>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</si>
  <si>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</si>
  <si>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</si>
  <si>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</si>
  <si>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</si>
  <si>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</si>
  <si>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</si>
  <si>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</si>
  <si>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</si>
  <si>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</si>
  <si>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</si>
  <si>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</si>
  <si>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</si>
  <si>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</si>
  <si>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</si>
  <si>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</si>
  <si>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</si>
  <si>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</si>
  <si>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</si>
  <si>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</si>
  <si>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</si>
  <si>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</si>
  <si>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</si>
  <si>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</si>
  <si>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</si>
  <si>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</si>
  <si>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</si>
  <si>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</si>
  <si>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</si>
  <si>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</si>
  <si>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</si>
  <si>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</si>
  <si>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</si>
  <si>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</si>
  <si>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</si>
  <si>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</si>
  <si>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</si>
  <si>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</si>
  <si>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</si>
  <si>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</si>
  <si>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</si>
  <si>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</si>
  <si>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</si>
  <si>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</si>
  <si>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</si>
  <si>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</si>
  <si>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</si>
  <si>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</si>
  <si>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</si>
  <si>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</si>
  <si>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</si>
  <si>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</si>
  <si>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</si>
  <si>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</si>
  <si>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</si>
  <si>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</si>
  <si>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</si>
  <si>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</si>
  <si>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</si>
  <si>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</si>
  <si>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</si>
  <si>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</si>
  <si>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</si>
  <si>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</si>
  <si>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</si>
  <si>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</si>
  <si>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</si>
  <si>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</si>
  <si>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</si>
  <si>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</si>
  <si>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</si>
  <si>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</si>
  <si>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</si>
  <si>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</si>
  <si>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</si>
  <si>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</si>
  <si>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</si>
  <si>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</si>
  <si>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</si>
  <si>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</si>
  <si>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</si>
  <si>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</si>
  <si>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</si>
  <si>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</si>
  <si>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</si>
  <si>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</si>
  <si>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</si>
  <si>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</si>
  <si>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</si>
  <si>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</si>
  <si>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</si>
  <si>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</si>
  <si>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</si>
  <si>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</si>
  <si>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</si>
  <si>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</si>
  <si>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</si>
  <si>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</si>
  <si>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</si>
  <si>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</si>
  <si>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</si>
  <si>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</si>
  <si>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</si>
  <si>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</si>
  <si>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</si>
  <si>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</si>
  <si>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</si>
  <si>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</si>
  <si>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</si>
  <si>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</si>
  <si>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</si>
  <si>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</si>
  <si>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</si>
  <si>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</si>
  <si>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</si>
  <si>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</si>
  <si>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</si>
  <si>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</si>
  <si>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</si>
  <si>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</si>
  <si>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</si>
  <si>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</si>
  <si>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</si>
  <si>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</si>
  <si>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</si>
  <si>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</si>
  <si>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</si>
  <si>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</si>
  <si>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</si>
  <si>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</si>
  <si>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</si>
  <si>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</si>
  <si>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</si>
  <si>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</si>
  <si>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</si>
  <si>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</si>
  <si>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</si>
  <si>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</si>
  <si>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</si>
  <si>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</si>
  <si>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</si>
  <si>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</si>
  <si>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</si>
  <si>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</si>
  <si>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</si>
  <si>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</si>
  <si>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</si>
  <si>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</si>
  <si>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</si>
  <si>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</si>
  <si>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</si>
  <si>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</si>
  <si>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</si>
  <si>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</si>
  <si>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</si>
  <si>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</si>
  <si>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</si>
  <si>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</si>
  <si>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</si>
  <si>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</si>
  <si>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</si>
  <si>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</si>
  <si>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</si>
  <si>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</si>
  <si>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</si>
  <si>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</si>
  <si>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</si>
  <si>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</si>
  <si>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</si>
  <si>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</si>
  <si>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</si>
  <si>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</si>
  <si>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</si>
  <si>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</si>
  <si>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</si>
  <si>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</si>
  <si>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</si>
  <si>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</si>
  <si>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</si>
  <si>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</si>
  <si>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</si>
  <si>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</si>
  <si>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</si>
  <si>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</si>
  <si>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</si>
  <si>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</si>
  <si>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</si>
  <si>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</si>
  <si>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</si>
  <si>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</si>
  <si>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</si>
  <si>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</si>
  <si>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</si>
  <si>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</si>
  <si>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</si>
  <si>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</si>
  <si>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</si>
  <si>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</si>
  <si>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</si>
  <si>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</si>
  <si>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</si>
  <si>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</si>
  <si>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</si>
  <si>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</si>
  <si>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</si>
  <si>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</si>
  <si>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</si>
  <si>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</si>
  <si>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</si>
  <si>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</si>
  <si>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</si>
  <si>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</si>
  <si>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</si>
  <si>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</si>
  <si>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</si>
  <si>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</si>
  <si>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</si>
  <si>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</si>
  <si>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</si>
  <si>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</si>
  <si>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</si>
  <si>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</si>
  <si>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</si>
  <si>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</si>
  <si>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</si>
  <si>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</si>
  <si>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</si>
  <si>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</si>
  <si>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</si>
  <si>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</si>
  <si>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</si>
  <si>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</si>
  <si>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</si>
  <si>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</si>
  <si>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</si>
  <si>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</si>
  <si>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</si>
  <si>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</si>
  <si>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</si>
  <si>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</si>
  <si>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</si>
  <si>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</si>
  <si>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</si>
  <si>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</si>
  <si>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</si>
  <si>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</si>
  <si>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</si>
  <si>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</si>
  <si>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</si>
  <si>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</si>
  <si>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</si>
  <si>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</si>
  <si>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</si>
  <si>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</si>
  <si>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</si>
  <si>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</si>
  <si>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</si>
  <si>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</si>
  <si>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</si>
  <si>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</si>
  <si>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</si>
  <si>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</si>
  <si>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</si>
  <si>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</si>
  <si>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</si>
  <si>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</si>
  <si>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</si>
  <si>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</si>
  <si>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</si>
  <si>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</si>
  <si>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</si>
  <si>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</si>
  <si>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</si>
  <si>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</si>
  <si>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</si>
  <si>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</si>
  <si>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</si>
  <si>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</si>
  <si>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</si>
  <si>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</si>
  <si>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</si>
  <si>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</si>
  <si>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</si>
  <si>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</si>
  <si>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</si>
  <si>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</si>
  <si>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</si>
  <si>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</si>
  <si>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</si>
  <si>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</si>
  <si>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</si>
  <si>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</si>
  <si>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</si>
  <si>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</si>
  <si>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</si>
  <si>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</si>
  <si>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</si>
  <si>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</si>
  <si>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</si>
  <si>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</si>
  <si>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</si>
  <si>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</si>
  <si>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</si>
  <si>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</si>
  <si>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</si>
  <si>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</si>
  <si>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</si>
  <si>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</si>
  <si>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</si>
  <si>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</si>
  <si>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</si>
  <si>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</si>
  <si>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</si>
  <si>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</si>
  <si>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</si>
  <si>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</si>
  <si>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</si>
  <si>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</si>
  <si>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</si>
  <si>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</si>
  <si>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</si>
  <si>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</si>
  <si>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</si>
  <si>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</si>
  <si>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</si>
  <si>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</si>
  <si>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</si>
  <si>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</si>
  <si>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</si>
  <si>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</si>
  <si>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</si>
  <si>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</si>
  <si>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</si>
  <si>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</si>
  <si>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</si>
  <si>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</si>
  <si>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</si>
  <si>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</si>
  <si>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</si>
  <si>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</si>
  <si>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</si>
  <si>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</si>
  <si>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</si>
  <si>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</si>
  <si>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</si>
  <si>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</si>
  <si>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</si>
  <si>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</si>
  <si>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</si>
  <si>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</si>
  <si>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</si>
  <si>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</si>
  <si>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</si>
  <si>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</si>
  <si>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</si>
  <si>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</si>
  <si>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</si>
  <si>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</si>
  <si>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</si>
  <si>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</si>
  <si>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</si>
  <si>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</si>
  <si>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</si>
  <si>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</si>
  <si>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</si>
  <si>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</si>
  <si>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</si>
  <si>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</si>
  <si>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</si>
  <si>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</si>
  <si>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</si>
  <si>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</si>
  <si>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</si>
  <si>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</si>
  <si>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</si>
  <si>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</si>
  <si>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</si>
  <si>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</si>
  <si>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</si>
  <si>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</si>
  <si>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</si>
  <si>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</si>
  <si>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</si>
  <si>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</si>
  <si>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</si>
  <si>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</si>
  <si>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</si>
  <si>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</si>
  <si>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</si>
  <si>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</si>
  <si>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</si>
  <si>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</si>
  <si>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</si>
  <si>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</si>
  <si>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</si>
  <si>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</si>
  <si>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</si>
  <si>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</si>
  <si>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</si>
  <si>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</si>
  <si>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</si>
  <si>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</si>
  <si>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</si>
  <si>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</si>
  <si>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</si>
  <si>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</si>
  <si>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</si>
  <si>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</si>
  <si>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</si>
  <si>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</si>
  <si>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</si>
  <si>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</si>
  <si>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</si>
  <si>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</si>
  <si>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</si>
  <si>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</si>
  <si>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</si>
  <si>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</si>
  <si>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</si>
  <si>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</si>
  <si>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</si>
  <si>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</si>
  <si>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</si>
  <si>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</si>
  <si>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</si>
  <si>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</si>
  <si>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</si>
  <si>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</si>
  <si>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</si>
  <si>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</si>
  <si>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</si>
  <si>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</si>
  <si>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</si>
  <si>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</si>
  <si>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</si>
  <si>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</si>
  <si>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</si>
  <si>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</si>
  <si>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</si>
  <si>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</si>
  <si>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</si>
  <si>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</si>
  <si>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</si>
  <si>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</si>
  <si>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</si>
  <si>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</si>
  <si>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</si>
  <si>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</si>
  <si>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</si>
  <si>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</si>
  <si>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</si>
  <si>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</si>
  <si>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</si>
  <si>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</si>
  <si>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</si>
  <si>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</si>
  <si>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</si>
  <si>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</si>
  <si>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</si>
  <si>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</si>
  <si>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</si>
  <si>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</si>
  <si>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</si>
  <si>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</si>
  <si>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</si>
  <si>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</si>
  <si>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</si>
  <si>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</si>
  <si>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</si>
  <si>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</si>
  <si>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</si>
  <si>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</si>
  <si>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</si>
  <si>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</si>
  <si>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</si>
  <si>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</si>
  <si>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</si>
  <si>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</si>
  <si>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</si>
  <si>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</si>
  <si>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</si>
  <si>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</si>
  <si>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</si>
  <si>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</si>
  <si>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</si>
  <si>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</si>
  <si>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</si>
  <si>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</si>
  <si>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</si>
  <si>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</si>
  <si>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</si>
  <si>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</si>
  <si>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</si>
  <si>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</si>
  <si>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</si>
  <si>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</si>
  <si>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</si>
  <si>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</si>
  <si>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</si>
  <si>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</si>
  <si>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</si>
  <si>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</si>
  <si>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</si>
  <si>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</si>
  <si>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</si>
  <si>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</si>
  <si>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</si>
  <si>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</si>
  <si>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</si>
  <si>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</si>
  <si>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</si>
  <si>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</si>
  <si>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</si>
  <si>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</si>
  <si>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</si>
  <si>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</si>
  <si>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</si>
  <si>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</si>
  <si>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</si>
  <si>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</si>
  <si>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</si>
  <si>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</si>
  <si>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</si>
  <si>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</si>
  <si>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</si>
  <si>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</si>
  <si>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</si>
  <si>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</si>
  <si>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</si>
  <si>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</si>
  <si>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</si>
  <si>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</si>
  <si>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</si>
  <si>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</si>
  <si>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</si>
  <si>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</si>
  <si>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</si>
  <si>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</si>
  <si>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</si>
  <si>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</si>
  <si>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</si>
  <si>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</si>
  <si>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</si>
  <si>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</si>
  <si>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</si>
  <si>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</si>
  <si>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</si>
  <si>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</si>
  <si>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</si>
  <si>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</si>
  <si>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</si>
  <si>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</si>
  <si>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</si>
  <si>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</si>
  <si>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</si>
  <si>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</si>
  <si>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</si>
  <si>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</si>
  <si>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</si>
  <si>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</si>
  <si>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</si>
  <si>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</si>
  <si>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</si>
  <si>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</si>
  <si>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</si>
  <si>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</si>
  <si>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</si>
  <si>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</si>
  <si>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</si>
  <si>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</si>
  <si>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</si>
  <si>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</si>
  <si>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</si>
  <si>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</si>
  <si>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</si>
  <si>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</si>
  <si>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</si>
  <si>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</si>
  <si>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</si>
  <si>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</si>
  <si>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</si>
  <si>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</si>
  <si>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</si>
  <si>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</si>
  <si>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</si>
  <si>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</si>
  <si>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</si>
  <si>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</si>
  <si>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</si>
  <si>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</si>
  <si>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</si>
  <si>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</si>
  <si>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</si>
  <si>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</si>
  <si>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</si>
  <si>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</si>
  <si>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</si>
  <si>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</si>
  <si>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</si>
  <si>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</si>
  <si>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</si>
  <si>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</si>
  <si>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</si>
  <si>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</si>
  <si>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</si>
  <si>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</si>
  <si>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</si>
  <si>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</si>
  <si>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</si>
  <si>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</si>
  <si>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</si>
  <si>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</si>
  <si>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</si>
  <si>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</si>
  <si>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</si>
  <si>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</si>
  <si>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</si>
  <si>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</si>
  <si>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</si>
  <si>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</si>
  <si>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</si>
  <si>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</si>
  <si>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</si>
  <si>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</si>
  <si>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</si>
  <si>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</si>
  <si>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</si>
  <si>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</si>
  <si>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</si>
  <si>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</si>
  <si>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</si>
  <si>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</si>
  <si>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</si>
  <si>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</si>
  <si>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</si>
  <si>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</si>
  <si>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</si>
  <si>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</si>
  <si>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</si>
  <si>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</si>
  <si>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</si>
  <si>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</si>
  <si>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</si>
  <si>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</si>
  <si>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</si>
  <si>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</si>
  <si>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</si>
  <si>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</si>
  <si>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</si>
  <si>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</si>
  <si>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</si>
  <si>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</si>
  <si>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</si>
  <si>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</si>
  <si>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</si>
  <si>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</si>
  <si>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</si>
  <si>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</si>
  <si>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</si>
  <si>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</si>
  <si>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</si>
  <si>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</si>
  <si>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</si>
  <si>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</si>
  <si>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</si>
  <si>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</si>
  <si>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</si>
  <si>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</si>
  <si>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</si>
  <si>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</si>
  <si>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</si>
  <si>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</si>
  <si>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</si>
  <si>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</si>
  <si>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</si>
  <si>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</si>
  <si>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</si>
  <si>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</si>
  <si>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</si>
  <si>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</si>
  <si>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</si>
  <si>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</si>
  <si>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</si>
  <si>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</si>
  <si>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</si>
  <si>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</si>
  <si>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</si>
  <si>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</si>
  <si>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</si>
  <si>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</si>
  <si>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</si>
  <si>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</si>
  <si>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</si>
  <si>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</si>
  <si>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</si>
  <si>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</si>
  <si>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</si>
  <si>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</si>
  <si>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</si>
  <si>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</si>
  <si>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</si>
  <si>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</si>
  <si>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</si>
  <si>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</si>
  <si>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</si>
  <si>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</si>
  <si>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</si>
  <si>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</si>
  <si>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</si>
  <si>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</si>
  <si>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</si>
  <si>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</si>
  <si>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</si>
  <si>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</si>
  <si>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</si>
  <si>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</si>
  <si>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</si>
  <si>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</si>
  <si>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</si>
  <si>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</si>
  <si>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</si>
  <si>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</si>
  <si>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</si>
  <si>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</si>
  <si>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</si>
  <si>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</si>
  <si>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</si>
  <si>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</si>
  <si>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</si>
  <si>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</si>
  <si>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</si>
  <si>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</si>
  <si>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</si>
  <si>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</si>
  <si>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</si>
  <si>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</si>
  <si>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</si>
  <si>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</si>
  <si>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</si>
  <si>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</si>
  <si>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</si>
  <si>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</si>
  <si>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</si>
  <si>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</si>
  <si>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</si>
  <si>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</si>
  <si>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</si>
  <si>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</si>
  <si>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</si>
  <si>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</si>
  <si>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</si>
  <si>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</si>
  <si>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</si>
  <si>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</si>
  <si>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</si>
  <si>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</si>
  <si>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</si>
  <si>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</si>
  <si>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</si>
  <si>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</si>
  <si>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</si>
  <si>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</si>
  <si>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</si>
  <si>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</si>
  <si>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</si>
  <si>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</si>
  <si>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</si>
  <si>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</si>
  <si>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</si>
  <si>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</si>
  <si>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</si>
  <si>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</si>
  <si>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</si>
  <si>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</si>
  <si>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</si>
  <si>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</si>
  <si>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</si>
  <si>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</si>
  <si>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</si>
  <si>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</si>
  <si>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</si>
  <si>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</si>
  <si>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</si>
  <si>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</si>
  <si>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</si>
  <si>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</si>
  <si>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</si>
  <si>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</si>
  <si>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</si>
  <si>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</si>
  <si>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</si>
  <si>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</si>
  <si>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</si>
  <si>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</si>
  <si>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</si>
  <si>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</si>
  <si>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</si>
  <si>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</si>
  <si>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</si>
  <si>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</si>
  <si>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</si>
  <si>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</si>
  <si>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</si>
  <si>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</si>
  <si>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</si>
  <si>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</si>
  <si>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</si>
  <si>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</si>
  <si>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</si>
  <si>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</si>
  <si>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</si>
  <si>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</si>
  <si>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</si>
  <si>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</si>
  <si>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</si>
  <si>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</si>
  <si>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</si>
  <si>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</si>
  <si>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</si>
  <si>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</si>
  <si>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</si>
  <si>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</si>
  <si>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</si>
  <si>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</si>
  <si>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</si>
  <si>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</si>
  <si>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</si>
  <si>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</si>
  <si>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</si>
  <si>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</si>
  <si>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</si>
  <si>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</si>
  <si>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</si>
  <si>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</si>
  <si>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</si>
  <si>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</si>
  <si>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</si>
  <si>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</si>
  <si>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</si>
  <si>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</si>
  <si>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</si>
  <si>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</si>
  <si>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</si>
  <si>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</si>
  <si>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</si>
  <si>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</si>
  <si>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</si>
  <si>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</si>
  <si>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</si>
  <si>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</si>
  <si>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</si>
  <si>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</si>
  <si>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</si>
  <si>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</si>
  <si>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</si>
  <si>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</si>
  <si>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</si>
  <si>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</si>
  <si>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</si>
  <si>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</si>
  <si>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</si>
  <si>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</si>
  <si>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</si>
  <si>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</si>
  <si>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</si>
  <si>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</si>
  <si>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</si>
  <si>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</si>
  <si>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</si>
  <si>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</si>
  <si>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</si>
  <si>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</si>
  <si>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</si>
  <si>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</si>
  <si>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</si>
  <si>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</si>
  <si>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</si>
  <si>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</si>
  <si>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</si>
  <si>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</si>
  <si>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</si>
  <si>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</si>
  <si>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</si>
  <si>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</si>
  <si>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</si>
  <si>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</si>
  <si>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</si>
  <si>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</si>
  <si>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</si>
  <si>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</si>
  <si>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</si>
  <si>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</si>
  <si>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</si>
  <si>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</si>
  <si>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</si>
  <si>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</si>
  <si>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</si>
  <si>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</si>
  <si>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</si>
  <si>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</si>
  <si>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</si>
  <si>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</si>
  <si>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</si>
  <si>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</si>
  <si>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</si>
  <si>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</si>
  <si>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</si>
  <si>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</si>
  <si>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</si>
  <si>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</si>
  <si>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</si>
  <si>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</si>
  <si>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</si>
  <si>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</si>
  <si>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</si>
  <si>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</si>
  <si>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</si>
  <si>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</si>
  <si>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</si>
  <si>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</si>
  <si>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</si>
  <si>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</si>
  <si>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</si>
  <si>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</si>
  <si>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</si>
  <si>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</si>
  <si>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</si>
  <si>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</si>
  <si>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</si>
  <si>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</si>
  <si>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</si>
  <si>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</si>
  <si>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</si>
  <si>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</si>
  <si>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</si>
  <si>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</si>
  <si>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</si>
  <si>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</si>
  <si>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</si>
  <si>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</si>
  <si>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</si>
  <si>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</si>
  <si>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</si>
  <si>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</si>
  <si>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</si>
  <si>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</si>
  <si>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</si>
  <si>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</si>
  <si>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</si>
  <si>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</si>
  <si>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</si>
  <si>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</si>
  <si>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</si>
  <si>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</si>
  <si>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</si>
  <si>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</si>
  <si>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</si>
  <si>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</si>
  <si>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</si>
  <si>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</si>
  <si>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</si>
  <si>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</si>
  <si>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</si>
  <si>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</si>
  <si>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</si>
  <si>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</si>
  <si>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</si>
  <si>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</si>
  <si>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</si>
  <si>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</si>
  <si>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</si>
  <si>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</si>
  <si>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</si>
  <si>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</si>
  <si>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</si>
  <si>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</si>
  <si>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</si>
  <si>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</si>
  <si>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</si>
  <si>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</si>
  <si>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</si>
  <si>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</si>
  <si>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</si>
  <si>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</si>
  <si>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</si>
  <si>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</si>
  <si>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</si>
  <si>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</si>
  <si>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</si>
  <si>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</si>
  <si>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</si>
  <si>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</si>
  <si>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</si>
  <si>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</si>
  <si>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</si>
  <si>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</si>
  <si>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</si>
  <si>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</si>
  <si>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</si>
  <si>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</si>
  <si>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</si>
  <si>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</si>
  <si>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</si>
  <si>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</si>
  <si>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</si>
  <si>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</si>
  <si>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</si>
  <si>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</si>
  <si>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</si>
  <si>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</si>
  <si>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</si>
  <si>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</si>
  <si>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</si>
  <si>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</si>
  <si>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</si>
  <si>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</si>
  <si>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</si>
  <si>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</si>
  <si>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</si>
  <si>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</si>
  <si>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</si>
  <si>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</si>
  <si>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</si>
  <si>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</si>
  <si>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</si>
  <si>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</si>
  <si>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</si>
  <si>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</si>
  <si>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</si>
  <si>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</si>
  <si>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</si>
  <si>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</si>
  <si>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</si>
  <si>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</si>
  <si>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</si>
  <si>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</si>
  <si>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</si>
  <si>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</si>
  <si>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</si>
  <si>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</si>
  <si>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</si>
  <si>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</si>
  <si>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</si>
  <si>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</si>
  <si>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</si>
  <si>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</si>
  <si>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</si>
  <si>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</si>
  <si>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</si>
  <si>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</si>
  <si>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</si>
  <si>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</si>
  <si>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</si>
  <si>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</si>
  <si>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</si>
  <si>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</si>
  <si>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</si>
  <si>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</si>
  <si>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</si>
  <si>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</si>
  <si>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</si>
  <si>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</si>
  <si>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</si>
  <si>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</si>
  <si>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</si>
  <si>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</si>
  <si>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</si>
  <si>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</si>
  <si>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</si>
  <si>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</si>
  <si>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</si>
  <si>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</si>
  <si>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</si>
  <si>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</si>
  <si>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</si>
  <si>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</si>
  <si>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</si>
  <si>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</si>
  <si>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</si>
  <si>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</si>
  <si>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</si>
  <si>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</si>
  <si>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</si>
  <si>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</si>
  <si>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</si>
  <si>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</si>
  <si>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</si>
  <si>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</si>
  <si>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</si>
  <si>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</si>
  <si>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</si>
  <si>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</si>
  <si>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</si>
  <si>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</si>
  <si>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</si>
  <si>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</si>
  <si>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</si>
  <si>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</si>
  <si>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</si>
  <si>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</si>
  <si>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</si>
  <si>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</si>
  <si>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</si>
  <si>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</si>
  <si>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</si>
  <si>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</si>
  <si>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</si>
  <si>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</si>
  <si>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</si>
  <si>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</si>
  <si>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</si>
  <si>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</si>
  <si>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</si>
  <si>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</si>
  <si>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</si>
  <si>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</si>
  <si>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</si>
  <si>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</si>
  <si>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</si>
  <si>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</si>
  <si>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</si>
  <si>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</si>
  <si>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</si>
  <si>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</si>
  <si>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</si>
  <si>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</si>
  <si>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</si>
  <si>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</si>
  <si>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</si>
  <si>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</si>
  <si>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</si>
  <si>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</si>
  <si>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</si>
  <si>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</si>
  <si>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</si>
  <si>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</si>
  <si>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</si>
  <si>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</si>
  <si>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</si>
  <si>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</si>
  <si>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</si>
  <si>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</si>
  <si>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</si>
  <si>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</si>
  <si>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</si>
  <si>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</si>
  <si>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</si>
  <si>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</si>
  <si>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</si>
  <si>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</si>
  <si>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</si>
  <si>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</si>
  <si>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</si>
  <si>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</si>
  <si>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</si>
  <si>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</si>
  <si>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</si>
  <si>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</si>
  <si>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</si>
  <si>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</si>
  <si>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</si>
  <si>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</si>
  <si>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</si>
  <si>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</si>
  <si>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</si>
  <si>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</si>
  <si>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</si>
  <si>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</si>
  <si>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</si>
  <si>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</si>
  <si>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</si>
  <si>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</si>
  <si>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</si>
  <si>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</si>
  <si>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</si>
  <si>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</si>
  <si>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</si>
  <si>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</si>
  <si>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</si>
  <si>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</si>
  <si>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</si>
  <si>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</si>
  <si>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</si>
  <si>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</si>
  <si>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</si>
  <si>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</si>
  <si>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</si>
  <si>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</si>
  <si>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</si>
  <si>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</si>
  <si>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</si>
  <si>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</si>
  <si>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</si>
  <si>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</si>
  <si>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</si>
  <si>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</si>
  <si>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</si>
  <si>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</si>
  <si>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</si>
  <si>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</si>
  <si>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</si>
  <si>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</si>
  <si>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</si>
  <si>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</si>
  <si>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</si>
  <si>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</si>
  <si>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</si>
  <si>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</si>
  <si>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</si>
  <si>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</si>
  <si>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</si>
  <si>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</si>
  <si>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</si>
  <si>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</si>
  <si>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</si>
  <si>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</si>
  <si>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</si>
  <si>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</si>
  <si>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</si>
  <si>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</si>
  <si>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</si>
  <si>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</si>
  <si>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</si>
  <si>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</si>
  <si>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</si>
  <si>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</si>
  <si>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</si>
  <si>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</si>
  <si>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</si>
  <si>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</si>
  <si>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</si>
  <si>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</si>
  <si>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</si>
  <si>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</si>
  <si>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</si>
  <si>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</si>
  <si>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</si>
  <si>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</si>
  <si>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</si>
  <si>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</si>
  <si>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</si>
  <si>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</si>
  <si>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</si>
  <si>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</si>
  <si>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</si>
  <si>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</si>
  <si>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</si>
  <si>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</si>
  <si>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</si>
  <si>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</si>
  <si>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</si>
  <si>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</si>
  <si>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</si>
  <si>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</si>
  <si>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</si>
  <si>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</si>
  <si>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</si>
  <si>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</si>
  <si>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</si>
  <si>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</si>
  <si>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</si>
  <si>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</si>
  <si>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</si>
  <si>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</si>
  <si>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</si>
  <si>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</si>
  <si>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</si>
  <si>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</si>
  <si>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</si>
  <si>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</si>
  <si>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</si>
  <si>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</si>
  <si>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</si>
  <si>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</si>
  <si>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</si>
  <si>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</si>
  <si>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</si>
  <si>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</si>
  <si>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</si>
  <si>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</si>
  <si>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</si>
  <si>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</si>
  <si>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</si>
  <si>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</si>
  <si>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</si>
  <si>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</si>
  <si>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</si>
  <si>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</si>
  <si>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</si>
  <si>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</si>
  <si>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</si>
  <si>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</si>
  <si>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</si>
  <si>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</si>
  <si>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</si>
  <si>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</si>
  <si>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</si>
  <si>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</si>
  <si>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</si>
  <si>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</si>
  <si>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</si>
  <si>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</si>
  <si>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</si>
  <si>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</si>
  <si>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</si>
  <si>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</si>
  <si>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</si>
  <si>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</si>
  <si>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</si>
  <si>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</si>
  <si>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</si>
  <si>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</si>
  <si>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</si>
  <si>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</si>
  <si>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</si>
  <si>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</si>
  <si>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</si>
  <si>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</si>
  <si>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</si>
  <si>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</si>
  <si>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</si>
  <si>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</si>
  <si>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</si>
  <si>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</si>
  <si>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</si>
  <si>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</si>
  <si>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</si>
  <si>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</si>
  <si>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</si>
  <si>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</si>
  <si>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</si>
  <si>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</si>
  <si>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</si>
  <si>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</si>
  <si>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</si>
  <si>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</si>
  <si>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</si>
  <si>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</si>
  <si>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</si>
  <si>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</si>
  <si>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</si>
  <si>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</si>
  <si>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</si>
  <si>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</si>
  <si>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</si>
  <si>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</si>
  <si>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</si>
  <si>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</si>
  <si>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</si>
  <si>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</si>
  <si>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</si>
  <si>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</si>
  <si>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</si>
  <si>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</si>
  <si>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</si>
  <si>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</si>
  <si>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</si>
  <si>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</si>
  <si>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</si>
  <si>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</si>
  <si>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</si>
  <si>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</si>
  <si>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</si>
  <si>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</si>
  <si>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</si>
  <si>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</si>
  <si>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</si>
  <si>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</si>
  <si>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</si>
  <si>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</si>
  <si>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</si>
  <si>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</si>
  <si>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</si>
  <si>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</si>
  <si>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</si>
  <si>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</si>
  <si>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</si>
  <si>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</si>
  <si>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</si>
  <si>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</si>
  <si>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</si>
  <si>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</si>
  <si>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</si>
  <si>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</si>
  <si>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</si>
  <si>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</si>
  <si>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</si>
  <si>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</si>
  <si>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</si>
  <si>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</si>
  <si>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</si>
  <si>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</si>
  <si>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</si>
  <si>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</si>
  <si>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</si>
  <si>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</si>
  <si>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</si>
  <si>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</si>
  <si>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</si>
  <si>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</si>
  <si>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</si>
  <si>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</si>
  <si>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</si>
  <si>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</si>
  <si>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</si>
  <si>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</si>
  <si>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</si>
  <si>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</si>
  <si>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</si>
  <si>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</si>
  <si>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</si>
  <si>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</si>
  <si>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</si>
  <si>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</si>
  <si>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</si>
  <si>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</si>
  <si>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</si>
  <si>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</si>
  <si>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</si>
  <si>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</si>
  <si>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</si>
  <si>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</si>
  <si>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</si>
  <si>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</si>
  <si>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</si>
  <si>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</si>
  <si>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</si>
  <si>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</si>
  <si>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</si>
  <si>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</si>
  <si>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</si>
  <si>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</si>
  <si>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</si>
  <si>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</si>
  <si>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</si>
  <si>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</si>
  <si>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</si>
  <si>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</si>
  <si>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</si>
  <si>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</si>
  <si>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</si>
  <si>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</si>
  <si>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</si>
  <si>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</si>
  <si>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</si>
  <si>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</si>
  <si>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</si>
  <si>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</si>
  <si>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</si>
  <si>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</si>
  <si>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</si>
  <si>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</si>
  <si>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</si>
  <si>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</si>
  <si>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</si>
  <si>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</si>
  <si>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</si>
  <si>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</si>
  <si>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</si>
  <si>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</si>
  <si>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</si>
  <si>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</si>
  <si>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</si>
  <si>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</si>
  <si>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</si>
  <si>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</si>
  <si>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</si>
  <si>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</si>
  <si>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</si>
  <si>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</si>
  <si>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</si>
  <si>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</si>
  <si>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</si>
  <si>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</si>
  <si>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</si>
  <si>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</si>
  <si>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</si>
  <si>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</si>
  <si>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</si>
  <si>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</si>
  <si>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</si>
  <si>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</si>
  <si>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</si>
  <si>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</si>
  <si>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</si>
  <si>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</si>
  <si>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</si>
  <si>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</si>
  <si>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</si>
  <si>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</si>
  <si>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</si>
  <si>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</si>
  <si>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</si>
  <si>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</si>
  <si>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</si>
  <si>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</si>
  <si>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</si>
  <si>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</si>
  <si>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</si>
  <si>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</si>
  <si>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</si>
  <si>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</si>
  <si>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</si>
  <si>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</si>
  <si>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</si>
  <si>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</si>
  <si>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</si>
  <si>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</si>
  <si>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</si>
  <si>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</si>
  <si>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</si>
  <si>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</si>
  <si>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</si>
  <si>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</si>
  <si>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</si>
  <si>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</si>
  <si>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</si>
  <si>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</si>
  <si>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</si>
  <si>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</si>
  <si>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</si>
  <si>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</si>
  <si>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</si>
  <si>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</si>
  <si>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</si>
  <si>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</si>
  <si>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</si>
  <si>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</si>
  <si>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</si>
  <si>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</si>
  <si>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</si>
  <si>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</si>
  <si>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</si>
  <si>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</si>
  <si>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</si>
  <si>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</si>
  <si>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</si>
  <si>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</si>
  <si>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</si>
  <si>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</si>
  <si>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</si>
  <si>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</si>
  <si>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</si>
  <si>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</si>
  <si>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</si>
  <si>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</si>
  <si>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</si>
  <si>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</si>
  <si>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</si>
  <si>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</si>
  <si>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</si>
  <si>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</si>
  <si>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</si>
  <si>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</si>
  <si>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</si>
  <si>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</si>
  <si>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</si>
  <si>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</si>
  <si>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</si>
  <si>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</si>
  <si>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</si>
  <si>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</si>
  <si>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</si>
  <si>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</si>
  <si>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</si>
  <si>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</si>
  <si>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</si>
  <si>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</si>
  <si>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</si>
  <si>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</si>
  <si>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</si>
  <si>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</si>
  <si>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</si>
  <si>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</si>
  <si>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</si>
  <si>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</si>
  <si>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</si>
  <si>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</si>
  <si>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</si>
  <si>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</si>
  <si>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</si>
  <si>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</si>
  <si>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</si>
  <si>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</si>
  <si>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</si>
  <si>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</si>
  <si>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</si>
  <si>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</si>
  <si>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</si>
  <si>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</si>
  <si>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</si>
  <si>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</si>
  <si>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</si>
  <si>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</si>
  <si>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</si>
  <si>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</si>
  <si>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</si>
  <si>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</si>
  <si>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</si>
  <si>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</si>
  <si>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</si>
  <si>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</si>
  <si>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</si>
  <si>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</si>
  <si>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</si>
  <si>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</si>
  <si>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</si>
  <si>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</si>
  <si>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</si>
  <si>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</si>
  <si>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</si>
  <si>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</si>
  <si>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</si>
  <si>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</si>
  <si>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</si>
  <si>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</si>
  <si>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</si>
  <si>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</si>
  <si>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</si>
  <si>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</si>
  <si>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</si>
  <si>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</si>
  <si>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</si>
  <si>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</si>
  <si>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</si>
  <si>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</si>
  <si>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</si>
  <si>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</si>
  <si>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</si>
  <si>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</si>
  <si>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</si>
  <si>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</si>
  <si>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</si>
  <si>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</si>
  <si>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</si>
  <si>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</si>
  <si>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</si>
  <si>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</si>
  <si>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</si>
  <si>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</si>
  <si>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</si>
  <si>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</si>
  <si>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</si>
  <si>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</si>
  <si>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</si>
  <si>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</si>
  <si>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</si>
  <si>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</si>
  <si>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</si>
  <si>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</si>
  <si>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</si>
  <si>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</si>
  <si>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</si>
  <si>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</si>
  <si>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</si>
  <si>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</si>
  <si>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</si>
  <si>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</si>
  <si>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</si>
  <si>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</si>
  <si>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</si>
  <si>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</si>
  <si>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</si>
  <si>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</si>
  <si>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</si>
  <si>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</si>
  <si>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</si>
  <si>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</si>
  <si>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</si>
  <si>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</si>
  <si>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</si>
  <si>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</si>
  <si>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</si>
  <si>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</si>
  <si>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</si>
  <si>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</si>
  <si>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</si>
  <si>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</si>
  <si>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</si>
  <si>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</si>
  <si>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</si>
  <si>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</si>
  <si>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</si>
  <si>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</si>
  <si>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</si>
  <si>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</si>
  <si>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</si>
  <si>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</si>
  <si>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</si>
  <si>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</si>
  <si>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</si>
  <si>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</si>
  <si>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</si>
  <si>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</si>
  <si>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</si>
  <si>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</si>
  <si>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</si>
  <si>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</si>
  <si>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</si>
  <si>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</si>
  <si>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</si>
  <si>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</si>
  <si>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</si>
  <si>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</si>
  <si>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</si>
  <si>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</si>
  <si>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</si>
  <si>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</si>
  <si>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</si>
  <si>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</si>
  <si>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</si>
  <si>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</si>
  <si>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</si>
  <si>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</si>
  <si>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</si>
  <si>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</si>
  <si>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</si>
  <si>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</si>
  <si>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</si>
  <si>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</si>
  <si>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</si>
  <si>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</si>
  <si>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</si>
  <si>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</si>
  <si>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</si>
  <si>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</si>
  <si>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</si>
  <si>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</si>
  <si>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</si>
  <si>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</si>
  <si>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</si>
  <si>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</si>
  <si>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</si>
  <si>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</si>
  <si>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</si>
  <si>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</si>
  <si>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</si>
  <si>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</si>
  <si>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</si>
  <si>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</si>
  <si>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</si>
  <si>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</si>
  <si>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</si>
  <si>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</si>
  <si>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</si>
  <si>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</si>
  <si>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</si>
  <si>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</si>
  <si>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</si>
  <si>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</si>
  <si>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</si>
  <si>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</si>
  <si>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</si>
  <si>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</si>
  <si>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</si>
  <si>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</si>
  <si>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</si>
  <si>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</si>
  <si>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</si>
  <si>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</si>
  <si>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</si>
  <si>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</si>
  <si>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</si>
  <si>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</si>
  <si>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</si>
  <si>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</si>
  <si>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</si>
  <si>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</si>
  <si>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</si>
  <si>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</si>
  <si>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</si>
  <si>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</si>
  <si>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</si>
  <si>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</si>
  <si>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</si>
  <si>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</si>
  <si>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</si>
  <si>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</si>
  <si>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</si>
  <si>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</si>
  <si>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</si>
  <si>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</si>
  <si>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</si>
  <si>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</si>
  <si>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</si>
  <si>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</si>
  <si>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</si>
  <si>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</si>
  <si>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</si>
  <si>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</si>
  <si>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</si>
  <si>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</si>
  <si>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</si>
  <si>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</si>
  <si>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</si>
  <si>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</si>
  <si>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</si>
  <si>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</si>
  <si>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</si>
  <si>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</si>
  <si>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</si>
  <si>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</si>
  <si>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</si>
  <si>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</si>
  <si>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</si>
  <si>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</si>
  <si>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</si>
  <si>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</si>
  <si>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</si>
  <si>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</si>
  <si>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</si>
  <si>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</si>
  <si>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</si>
  <si>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</si>
  <si>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</si>
  <si>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</si>
  <si>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</si>
  <si>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</si>
  <si>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</si>
  <si>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</si>
  <si>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</si>
  <si>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</si>
  <si>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</si>
  <si>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</si>
  <si>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</si>
  <si>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</si>
  <si>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</si>
  <si>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</si>
  <si>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</si>
  <si>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</si>
  <si>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</si>
  <si>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</si>
  <si>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</si>
  <si>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</si>
  <si>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</si>
  <si>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</si>
  <si>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</si>
  <si>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</si>
  <si>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</si>
  <si>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</si>
  <si>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</si>
  <si>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</si>
  <si>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</si>
  <si>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</si>
  <si>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</si>
  <si>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</si>
  <si>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</si>
  <si>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</si>
  <si>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</si>
  <si>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</si>
  <si>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</si>
  <si>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</si>
  <si>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</si>
  <si>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</si>
  <si>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</si>
  <si>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</si>
  <si>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</si>
  <si>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</si>
  <si>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</si>
  <si>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</si>
  <si>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</si>
  <si>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</si>
  <si>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</si>
  <si>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</si>
  <si>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</si>
  <si>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</si>
  <si>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</si>
  <si>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</si>
  <si>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</si>
  <si>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</si>
  <si>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</si>
  <si>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</si>
  <si>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</si>
  <si>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</si>
  <si>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</si>
  <si>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</si>
  <si>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</si>
  <si>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</si>
  <si>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</si>
  <si>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</si>
  <si>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</si>
  <si>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</si>
  <si>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</si>
  <si>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</si>
  <si>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</si>
  <si>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</si>
  <si>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</si>
  <si>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</si>
  <si>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</si>
  <si>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</si>
  <si>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</si>
  <si>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</si>
  <si>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</si>
  <si>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</si>
  <si>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</si>
  <si>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</si>
  <si>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</si>
  <si>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</si>
  <si>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</si>
  <si>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</si>
  <si>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</si>
  <si>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</si>
  <si>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</si>
  <si>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</si>
  <si>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</si>
  <si>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</si>
  <si>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</si>
  <si>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</si>
  <si>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</si>
  <si>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</si>
  <si>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</si>
  <si>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</si>
  <si>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</si>
  <si>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</si>
  <si>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</si>
  <si>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</si>
  <si>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</si>
  <si>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</si>
  <si>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</si>
  <si>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</si>
  <si>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</si>
  <si>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</si>
  <si>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</si>
  <si>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</si>
  <si>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</si>
  <si>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</si>
  <si>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</si>
  <si>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</si>
  <si>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</si>
  <si>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</si>
  <si>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</si>
  <si>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</si>
  <si>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</si>
  <si>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</si>
  <si>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</si>
  <si>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</si>
  <si>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</si>
  <si>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</si>
  <si>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</si>
  <si>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</si>
  <si>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</si>
  <si>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</si>
  <si>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</si>
  <si>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</si>
  <si>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</si>
  <si>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</si>
  <si>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</si>
  <si>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</si>
  <si>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</si>
  <si>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</si>
  <si>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</si>
  <si>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</si>
  <si>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</si>
  <si>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</si>
  <si>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</si>
  <si>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</si>
  <si>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</si>
  <si>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</si>
  <si>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</si>
  <si>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</si>
  <si>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</si>
  <si>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</si>
  <si>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</si>
  <si>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</si>
  <si>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</si>
  <si>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</si>
  <si>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</si>
  <si>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</si>
  <si>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</si>
  <si>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</si>
  <si>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</si>
  <si>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</si>
  <si>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</si>
  <si>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</si>
  <si>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</si>
  <si>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</si>
  <si>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</si>
  <si>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</si>
  <si>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</si>
  <si>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</si>
  <si>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</si>
  <si>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</si>
  <si>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</si>
  <si>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</si>
  <si>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</si>
  <si>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</si>
  <si>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</si>
  <si>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</si>
  <si>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</si>
  <si>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</si>
  <si>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</si>
  <si>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</si>
  <si>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</si>
  <si>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</si>
  <si>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</si>
  <si>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</si>
  <si>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</si>
  <si>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</si>
  <si>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</si>
  <si>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</si>
  <si>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</si>
  <si>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</si>
  <si>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</si>
  <si>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</si>
  <si>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</si>
  <si>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</si>
  <si>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</si>
  <si>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</si>
  <si>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</si>
  <si>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</si>
  <si>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</si>
  <si>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</si>
  <si>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</si>
  <si>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</si>
  <si>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</si>
  <si>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</si>
  <si>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</si>
  <si>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</si>
  <si>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</si>
  <si>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</si>
  <si>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</si>
  <si>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</si>
  <si>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</si>
  <si>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</si>
  <si>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</si>
  <si>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</si>
  <si>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</si>
  <si>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</si>
  <si>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</si>
  <si>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</si>
  <si>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</si>
  <si>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</si>
  <si>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</si>
  <si>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</si>
  <si>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</si>
  <si>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</si>
  <si>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</si>
  <si>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</si>
  <si>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</si>
  <si>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</si>
  <si>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</si>
  <si>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</si>
  <si>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</si>
  <si>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</si>
  <si>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</si>
  <si>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</si>
  <si>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</si>
  <si>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</si>
  <si>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</si>
  <si>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</si>
  <si>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</si>
  <si>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</si>
  <si>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</si>
  <si>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</si>
  <si>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</si>
  <si>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</si>
  <si>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</si>
  <si>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</si>
  <si>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</si>
  <si>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</si>
  <si>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</si>
  <si>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</si>
  <si>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</si>
  <si>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</si>
  <si>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</si>
  <si>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</si>
  <si>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</si>
  <si>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</si>
  <si>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</si>
  <si>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</si>
  <si>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</si>
  <si>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</si>
  <si>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</si>
  <si>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</si>
  <si>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</si>
  <si>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</si>
  <si>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</si>
  <si>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</si>
  <si>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</si>
  <si>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</si>
  <si>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</si>
  <si>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</si>
  <si>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</si>
  <si>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</si>
  <si>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</si>
  <si>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</si>
  <si>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</si>
  <si>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</si>
  <si>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</si>
  <si>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</si>
  <si>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</si>
  <si>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</si>
  <si>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</si>
  <si>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</si>
  <si>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</si>
  <si>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</si>
  <si>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</si>
  <si>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</si>
  <si>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</si>
  <si>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</si>
  <si>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</si>
  <si>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</si>
  <si>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</si>
  <si>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</si>
  <si>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</si>
  <si>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</si>
  <si>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</si>
  <si>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</si>
  <si>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</si>
  <si>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</si>
  <si>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</si>
  <si>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</si>
  <si>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</si>
  <si>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</si>
  <si>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</si>
  <si>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</si>
  <si>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</si>
  <si>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</si>
  <si>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</si>
  <si>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</si>
  <si>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</si>
  <si>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</si>
  <si>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</si>
  <si>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</si>
  <si>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</si>
  <si>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</si>
  <si>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</si>
  <si>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</si>
  <si>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</si>
  <si>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</si>
  <si>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</si>
  <si>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</si>
  <si>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</si>
  <si>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</si>
  <si>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</si>
  <si>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</si>
  <si>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</si>
  <si>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</si>
  <si>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</si>
  <si>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</si>
  <si>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</si>
  <si>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</si>
  <si>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</si>
  <si>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</si>
  <si>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</si>
  <si>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</si>
  <si>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</si>
  <si>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</si>
  <si>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</si>
  <si>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</si>
  <si>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</si>
  <si>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</si>
  <si>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</si>
  <si>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</si>
  <si>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</si>
  <si>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</si>
  <si>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</si>
  <si>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</si>
  <si>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</si>
  <si>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</si>
  <si>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</si>
  <si>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</si>
  <si>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</si>
  <si>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</si>
  <si>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</si>
  <si>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</si>
  <si>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</si>
  <si>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</si>
  <si>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</si>
  <si>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</si>
  <si>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</si>
  <si>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</si>
  <si>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</si>
  <si>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</si>
  <si>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</si>
  <si>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</si>
  <si>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</si>
  <si>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</si>
  <si>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</si>
  <si>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</si>
  <si>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</si>
  <si>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</si>
  <si>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</si>
  <si>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</si>
  <si>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</si>
  <si>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</si>
  <si>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</si>
  <si>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</si>
  <si>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</si>
  <si>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</si>
  <si>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</si>
  <si>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</si>
  <si>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</si>
  <si>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</si>
  <si>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</si>
  <si>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</si>
  <si>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</si>
  <si>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</si>
  <si>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</si>
  <si>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</si>
  <si>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</si>
  <si>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</si>
  <si>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</si>
  <si>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</si>
  <si>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</si>
  <si>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</si>
  <si>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</si>
  <si>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</si>
  <si>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</si>
  <si>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</si>
  <si>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</si>
  <si>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</si>
  <si>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</si>
  <si>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</si>
  <si>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</si>
  <si>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</si>
  <si>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</si>
  <si>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</si>
  <si>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</si>
  <si>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</si>
  <si>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</si>
  <si>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</si>
  <si>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</si>
  <si>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</si>
  <si>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</si>
  <si>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</si>
  <si>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</si>
  <si>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</si>
  <si>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</si>
  <si>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</si>
  <si>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</si>
  <si>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</si>
  <si>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</si>
  <si>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</si>
  <si>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</si>
  <si>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</si>
  <si>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</si>
  <si>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</si>
  <si>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</si>
  <si>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</si>
  <si>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</si>
  <si>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</si>
  <si>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</si>
  <si>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</si>
  <si>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</si>
  <si>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</si>
  <si>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</si>
  <si>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</si>
  <si>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</si>
  <si>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</si>
  <si>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</si>
  <si>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</si>
  <si>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</si>
  <si>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</si>
  <si>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</si>
  <si>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</si>
  <si>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</si>
  <si>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</si>
  <si>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</si>
  <si>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</si>
  <si>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</si>
  <si>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</si>
  <si>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</si>
  <si>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</si>
  <si>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</si>
  <si>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</si>
  <si>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</si>
  <si>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</si>
  <si>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</si>
  <si>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</si>
  <si>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</si>
  <si>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</si>
  <si>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</si>
  <si>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</si>
  <si>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</si>
  <si>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</si>
  <si>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</si>
  <si>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</si>
  <si>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</si>
  <si>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</si>
  <si>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</si>
  <si>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</si>
  <si>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</si>
  <si>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</si>
  <si>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</si>
  <si>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</si>
  <si>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</si>
  <si>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</si>
  <si>
    <t>Demo Piece</t>
  </si>
  <si>
    <t>Mohan Sir, (Demo)</t>
  </si>
  <si>
    <t>Saturday (Challan)</t>
  </si>
  <si>
    <t>Saturday (one kit of 12 Pcs) (Payment Slip)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</si>
</sst>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9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3496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3579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3578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3566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3466</v>
      </c>
      <c r="N1678" s="47">
        <v>45911</v>
      </c>
      <c r="O1678" s="57">
        <f>16391.25*4</f>
        <v>65565</v>
      </c>
      <c r="P1678" s="26" t="s">
        <v>3462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3564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3568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3569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3564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3543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3543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3543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3541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3467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3468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3469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3470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3576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3565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3575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3577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3575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3577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3492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3493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3625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3625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3625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3625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3625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3625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3625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3625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3625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3625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3625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3625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3625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3625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3563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3563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3563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3563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3563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3563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3563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3563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3563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3563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3563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3560</v>
      </c>
      <c r="N2480" s="47">
        <v>45915</v>
      </c>
      <c r="O2480" s="57">
        <v>16391.25</v>
      </c>
      <c r="P2480" s="26" t="s">
        <v>27</v>
      </c>
      <c r="Q2480" s="26" t="s">
        <v>3572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3494</v>
      </c>
      <c r="U2503" s="26" t="s">
        <v>19</v>
      </c>
      <c r="V2503" s="26" t="str">
        <f>VLOOKUP(P2503,'Customer List'!B:C,2,)</f>
        <v>Noida</v>
      </c>
      <c r="W2503" s="59" t="s">
        <v>3495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3621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3620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3413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3423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3414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3410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3412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3420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3438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3618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3442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3547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3442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3547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3540</v>
      </c>
      <c r="N2555" s="47">
        <v>45913</v>
      </c>
      <c r="O2555" s="57">
        <v>11718</v>
      </c>
      <c r="P2555" s="26" t="s">
        <v>3443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3566</v>
      </c>
      <c r="N2556" s="47">
        <v>45915</v>
      </c>
      <c r="O2556" s="57">
        <v>4464</v>
      </c>
      <c r="P2556" s="26" t="s">
        <v>3444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3622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3545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3545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3540</v>
      </c>
      <c r="N2560" s="47">
        <v>45913</v>
      </c>
      <c r="O2560" s="57">
        <v>13615.2</v>
      </c>
      <c r="P2560" s="26" t="s">
        <v>3443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3540</v>
      </c>
      <c r="N2561" s="47">
        <v>45913</v>
      </c>
      <c r="O2561" s="57">
        <v>19641</v>
      </c>
      <c r="P2561" s="26" t="s">
        <v>3443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3545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3442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3547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3442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3540</v>
      </c>
      <c r="N2565" s="47">
        <v>45913</v>
      </c>
      <c r="O2565" s="57">
        <v>20980.799999999999</v>
      </c>
      <c r="P2565" s="26" t="s">
        <v>3443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3442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3547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3442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3545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3442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3545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3442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3547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3442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3547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3442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3545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3442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3545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3442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3533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3442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3622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3442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3547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3442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3545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3442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3540</v>
      </c>
      <c r="N2577" s="47">
        <v>45913</v>
      </c>
      <c r="O2577" s="57">
        <v>33368.400000000001</v>
      </c>
      <c r="P2577" s="26" t="s">
        <v>3443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3442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3545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3442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3547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3442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3622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3442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3547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3442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3442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3532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3442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3442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3442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3463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3442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3548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3442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3463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3442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3463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3442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3546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3442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3546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3442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3554</v>
      </c>
      <c r="N2592" s="47">
        <v>45913</v>
      </c>
      <c r="O2592" s="57">
        <v>15177.6</v>
      </c>
      <c r="P2592" s="26" t="s">
        <v>192</v>
      </c>
      <c r="Q2592" s="26" t="s">
        <v>3570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3442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3548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3442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3546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3442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3548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3442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3464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3442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3548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3442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3464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3442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3622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3442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3546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3442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3539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3442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3537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3442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3464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3442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3546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3442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3546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3442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3546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3442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3465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3442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3537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3442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3464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3442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3537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3442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3552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3442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3559</v>
      </c>
      <c r="N2612" s="47">
        <v>45915</v>
      </c>
      <c r="O2612" s="57">
        <v>11284</v>
      </c>
      <c r="P2612" s="26" t="s">
        <v>225</v>
      </c>
      <c r="Q2612" s="26" t="s">
        <v>3574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3442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3548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3442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3555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3445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3442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3548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3546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3442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3539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3442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3539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3442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3446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3442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3548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3442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3447</v>
      </c>
      <c r="U2622" s="26" t="s">
        <v>19</v>
      </c>
      <c r="V2622" s="26" t="str">
        <f>VLOOKUP(P2622,'Customer List'!B:C,2,)</f>
        <v>Delhi</v>
      </c>
      <c r="W2622" s="59" t="s">
        <v>3448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3442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3447</v>
      </c>
      <c r="U2623" s="26" t="s">
        <v>19</v>
      </c>
      <c r="V2623" s="26" t="str">
        <f>VLOOKUP(P2623,'Customer List'!B:C,2,)</f>
        <v>Delhi</v>
      </c>
      <c r="W2623" s="59" t="s">
        <v>3448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3442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3546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3442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3532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3442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3548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3442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3548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3442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3548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3442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3536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3442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3548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3442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3536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3442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3532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3442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3536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3548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3532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3442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3536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3442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3536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3442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3548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3442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3532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3442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3532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3442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3532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3532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3442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3532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3442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3548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3442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3532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3442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3532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3442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3532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3442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3532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3442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3536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3442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3442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3531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3442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3540</v>
      </c>
      <c r="N2652" s="47">
        <v>45913</v>
      </c>
      <c r="O2652" s="57">
        <v>39060</v>
      </c>
      <c r="P2652" s="26" t="s">
        <v>3443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3442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3555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3442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3545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3442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3547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3442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3535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3442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3545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3545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3442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3545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3442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3538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3442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3557</v>
      </c>
      <c r="N2661" s="47">
        <v>45915</v>
      </c>
      <c r="O2661" s="57">
        <v>41447</v>
      </c>
      <c r="P2661" s="26" t="s">
        <v>899</v>
      </c>
      <c r="Q2661" s="26" t="s">
        <v>3573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3442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3546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3442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3566</v>
      </c>
      <c r="N2663" s="47">
        <v>45915</v>
      </c>
      <c r="O2663" s="57">
        <v>10912</v>
      </c>
      <c r="P2663" s="26" t="s">
        <v>3444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3442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3546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3442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3566</v>
      </c>
      <c r="N2665" s="47">
        <v>45915</v>
      </c>
      <c r="O2665" s="57">
        <v>5456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3442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3547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3442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3547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3442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3547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3442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3545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3442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3442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3545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3442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3446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3442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3547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3442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3547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3442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3545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3442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3449</v>
      </c>
      <c r="U2676" s="26" t="s">
        <v>19</v>
      </c>
      <c r="V2676" s="26" t="str">
        <f>VLOOKUP(P2676,'Customer List'!B:C,2,)</f>
        <v>STOCK</v>
      </c>
      <c r="W2676" s="59" t="s">
        <v>3450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3442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3530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3442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3530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3442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3530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3442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3530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3442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3530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3530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3530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3530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3530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3442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3449</v>
      </c>
      <c r="U2686" s="26" t="s">
        <v>19</v>
      </c>
      <c r="V2686" s="26" t="str">
        <f>VLOOKUP(P2686,'Customer List'!B:C,2,)</f>
        <v>STOCK</v>
      </c>
      <c r="W2686" s="59" t="s">
        <v>3450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3442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3545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3442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3534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3442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3463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3473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3471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3549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3474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3473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3472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3549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3474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3475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3581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3476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3567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3477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3478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3527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3479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3480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3551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3479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3481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3551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3479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3482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3551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3479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3483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3544</v>
      </c>
      <c r="N2702" s="47">
        <v>45913</v>
      </c>
      <c r="O2702" s="57">
        <v>3360</v>
      </c>
      <c r="P2702" s="26" t="s">
        <v>3484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3485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3486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3542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3487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3488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3550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3487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3489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3550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3497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3553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3498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3526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3499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3562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3526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3500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3562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3526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3501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3562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3526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3502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3562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3526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3503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3562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3526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3504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3562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3526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3505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3562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3526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3506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3562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3526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3507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3562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3526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3508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3562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3526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3509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3562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3526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3510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3526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3511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3526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3512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3526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3513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3526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3514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3526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3515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3526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3516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3526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3517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3526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3518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3526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3519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3526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3520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3526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3521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3526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3522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3558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3526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3523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3558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3526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3524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3556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3526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3556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3526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3526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3525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3628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3528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3561</v>
      </c>
      <c r="N2737" s="47">
        <v>45915</v>
      </c>
      <c r="O2737" s="57">
        <v>16244</v>
      </c>
      <c r="P2737" s="26" t="s">
        <v>3529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3528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3582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3583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3590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>
        <v>1</v>
      </c>
      <c r="L2741" s="26">
        <f t="shared" si="340"/>
        <v>0</v>
      </c>
      <c r="M2741" s="26"/>
      <c r="N2741" s="47">
        <v>45918</v>
      </c>
      <c r="O2741" s="57"/>
      <c r="P2741" s="26" t="s">
        <v>3592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3527</v>
      </c>
      <c r="X2741" s="47"/>
      <c r="Y2741" s="26" t="str">
        <f t="shared" si="355"/>
        <v/>
      </c>
      <c r="Z2741" s="26" t="str">
        <f t="shared" si="356"/>
        <v>Thursday</v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3590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>
        <v>1</v>
      </c>
      <c r="L2742" s="26">
        <f t="shared" si="340"/>
        <v>0</v>
      </c>
      <c r="M2742" s="26"/>
      <c r="N2742" s="47">
        <v>45918</v>
      </c>
      <c r="O2742" s="57"/>
      <c r="P2742" s="26" t="s">
        <v>3592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3527</v>
      </c>
      <c r="X2742" s="47"/>
      <c r="Y2742" s="26" t="str">
        <f t="shared" si="355"/>
        <v/>
      </c>
      <c r="Z2742" s="26" t="str">
        <f t="shared" si="356"/>
        <v>Thursday</v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3590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3584</v>
      </c>
      <c r="I2743" s="26"/>
      <c r="J2743" s="26">
        <v>3</v>
      </c>
      <c r="K2743" s="26">
        <v>3</v>
      </c>
      <c r="L2743" s="26">
        <f t="shared" si="340"/>
        <v>0</v>
      </c>
      <c r="M2743" s="26"/>
      <c r="N2743" s="47">
        <v>45918</v>
      </c>
      <c r="O2743" s="57"/>
      <c r="P2743" s="26" t="s">
        <v>3592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3527</v>
      </c>
      <c r="X2743" s="47"/>
      <c r="Y2743" s="26" t="str">
        <f t="shared" si="355"/>
        <v/>
      </c>
      <c r="Z2743" s="26" t="str">
        <f t="shared" si="356"/>
        <v>Thursday</v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3590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3585</v>
      </c>
      <c r="I2744" s="26"/>
      <c r="J2744" s="26">
        <v>3</v>
      </c>
      <c r="K2744" s="26">
        <v>3</v>
      </c>
      <c r="L2744" s="26">
        <f t="shared" si="340"/>
        <v>0</v>
      </c>
      <c r="M2744" s="26"/>
      <c r="N2744" s="47">
        <v>45918</v>
      </c>
      <c r="O2744" s="57"/>
      <c r="P2744" s="26" t="s">
        <v>3592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3527</v>
      </c>
      <c r="X2744" s="47"/>
      <c r="Y2744" s="26" t="str">
        <f t="shared" si="355"/>
        <v/>
      </c>
      <c r="Z2744" s="26" t="str">
        <f t="shared" si="356"/>
        <v>Thursday</v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3590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3586</v>
      </c>
      <c r="I2745" s="26"/>
      <c r="J2745" s="26">
        <v>3</v>
      </c>
      <c r="K2745" s="26">
        <v>3</v>
      </c>
      <c r="L2745" s="26">
        <f t="shared" si="340"/>
        <v>0</v>
      </c>
      <c r="M2745" s="26"/>
      <c r="N2745" s="47">
        <v>45918</v>
      </c>
      <c r="O2745" s="57"/>
      <c r="P2745" s="26" t="s">
        <v>3592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3527</v>
      </c>
      <c r="X2745" s="47"/>
      <c r="Y2745" s="26" t="str">
        <f t="shared" si="355"/>
        <v/>
      </c>
      <c r="Z2745" s="26" t="str">
        <f t="shared" si="356"/>
        <v>Thursday</v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3590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3587</v>
      </c>
      <c r="I2746" s="26"/>
      <c r="J2746" s="26">
        <v>3</v>
      </c>
      <c r="K2746" s="26">
        <v>3</v>
      </c>
      <c r="L2746" s="26">
        <f t="shared" si="340"/>
        <v>0</v>
      </c>
      <c r="M2746" s="26"/>
      <c r="N2746" s="47">
        <v>45918</v>
      </c>
      <c r="O2746" s="57"/>
      <c r="P2746" s="26" t="s">
        <v>3592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3527</v>
      </c>
      <c r="X2746" s="47"/>
      <c r="Y2746" s="26" t="str">
        <f t="shared" si="355"/>
        <v/>
      </c>
      <c r="Z2746" s="26" t="str">
        <f t="shared" si="356"/>
        <v>Thursday</v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3590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3588</v>
      </c>
      <c r="I2747" s="26"/>
      <c r="J2747" s="26">
        <v>5</v>
      </c>
      <c r="K2747" s="26">
        <v>5</v>
      </c>
      <c r="L2747" s="26">
        <f t="shared" si="340"/>
        <v>0</v>
      </c>
      <c r="M2747" s="26"/>
      <c r="N2747" s="47">
        <v>45918</v>
      </c>
      <c r="O2747" s="57"/>
      <c r="P2747" s="26" t="s">
        <v>3592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3527</v>
      </c>
      <c r="X2747" s="47"/>
      <c r="Y2747" s="26" t="str">
        <f t="shared" si="355"/>
        <v/>
      </c>
      <c r="Z2747" s="26" t="str">
        <f t="shared" si="356"/>
        <v>Thursday</v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3590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3591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3618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3590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3589</v>
      </c>
      <c r="I2749" s="26"/>
      <c r="J2749" s="26">
        <v>1</v>
      </c>
      <c r="K2749" s="26">
        <v>1</v>
      </c>
      <c r="L2749" s="26">
        <f t="shared" si="340"/>
        <v>0</v>
      </c>
      <c r="M2749" s="26"/>
      <c r="N2749" s="47">
        <v>45918</v>
      </c>
      <c r="O2749" s="57"/>
      <c r="P2749" s="26" t="s">
        <v>3592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3527</v>
      </c>
      <c r="X2749" s="47"/>
      <c r="Y2749" s="26" t="str">
        <f t="shared" si="355"/>
        <v/>
      </c>
      <c r="Z2749" s="26" t="str">
        <f t="shared" si="356"/>
        <v>Thursday</v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3618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3596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3623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3624</v>
      </c>
      <c r="V2753" s="26" t="str">
        <f>VLOOKUP(P2753,'Customer List'!B:C,2,)</f>
        <v>Mumbai</v>
      </c>
      <c r="W2753" s="59" t="s">
        <v>3618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3602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3605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3614</v>
      </c>
      <c r="V2754" s="26" t="str">
        <f>VLOOKUP(P2754,'Customer List'!B:C,2,)</f>
        <v>Gujrat</v>
      </c>
      <c r="W2754" s="59" t="s">
        <v>3618</v>
      </c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3602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3606</v>
      </c>
      <c r="I2755" s="26"/>
      <c r="J2755" s="26">
        <v>1</v>
      </c>
      <c r="K2755" s="26"/>
      <c r="L2755" s="26">
        <f t="shared" si="340"/>
        <v>1</v>
      </c>
      <c r="M2755" s="26"/>
      <c r="N2755" s="47"/>
      <c r="O2755" s="57"/>
      <c r="P2755" s="26" t="s">
        <v>255</v>
      </c>
      <c r="Q2755" s="26"/>
      <c r="R2755" s="26"/>
      <c r="S2755" s="3">
        <v>-20</v>
      </c>
      <c r="T2755" s="58"/>
      <c r="U2755" s="26" t="s">
        <v>3614</v>
      </c>
      <c r="V2755" s="26" t="str">
        <f>VLOOKUP(P2755,'Customer List'!B:C,2,)</f>
        <v>Delhi</v>
      </c>
      <c r="W2755" s="59" t="s">
        <v>606</v>
      </c>
      <c r="X2755" s="47"/>
      <c r="Y2755" s="26" t="str">
        <f t="shared" si="368"/>
        <v/>
      </c>
      <c r="Z2755" s="26" t="str">
        <f t="shared" si="369"/>
        <v/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3602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3607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3614</v>
      </c>
      <c r="V2756" s="26" t="str">
        <f>VLOOKUP(P2756,'Customer List'!B:C,2,)</f>
        <v>Banglore</v>
      </c>
      <c r="W2756" s="59" t="s">
        <v>3618</v>
      </c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3602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3608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3614</v>
      </c>
      <c r="V2757" s="26" t="str">
        <f>VLOOKUP(P2757,'Customer List'!B:C,2,)</f>
        <v>Banglore</v>
      </c>
      <c r="W2757" s="59" t="s">
        <v>3618</v>
      </c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3602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3614</v>
      </c>
      <c r="V2758" s="26" t="str">
        <f>VLOOKUP(P2758,'Customer List'!B:C,2,)</f>
        <v>Banglore</v>
      </c>
      <c r="W2758" s="59" t="s">
        <v>3618</v>
      </c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3602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3609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3614</v>
      </c>
      <c r="V2759" s="26" t="str">
        <f>VLOOKUP(P2759,'Customer List'!B:C,2,)</f>
        <v>Lucknow</v>
      </c>
      <c r="W2759" s="59" t="s">
        <v>3618</v>
      </c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3602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3610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3614</v>
      </c>
      <c r="V2760" s="26" t="str">
        <f>VLOOKUP(P2760,'Customer List'!B:C,2,)</f>
        <v>Banglore</v>
      </c>
      <c r="W2760" s="59" t="s">
        <v>3618</v>
      </c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3602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3611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3614</v>
      </c>
      <c r="V2761" s="26" t="str">
        <f>VLOOKUP(P2761,'Customer List'!B:C,2,)</f>
        <v>Gujrat</v>
      </c>
      <c r="W2761" s="59" t="s">
        <v>3618</v>
      </c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3602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3614</v>
      </c>
      <c r="V2762" s="26" t="str">
        <f>VLOOKUP(P2762,'Customer List'!B:C,2,)</f>
        <v>Banglore</v>
      </c>
      <c r="W2762" s="59" t="s">
        <v>3618</v>
      </c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3602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3612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3614</v>
      </c>
      <c r="V2763" s="26" t="str">
        <f>VLOOKUP(P2763,'Customer List'!B:C,2,)</f>
        <v>Banglore</v>
      </c>
      <c r="W2763" s="59" t="s">
        <v>3618</v>
      </c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3602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/>
      <c r="L2764" s="26">
        <f t="shared" si="371"/>
        <v>1</v>
      </c>
      <c r="M2764" s="26"/>
      <c r="N2764" s="47"/>
      <c r="O2764" s="57"/>
      <c r="P2764" s="26" t="s">
        <v>255</v>
      </c>
      <c r="Q2764" s="26"/>
      <c r="R2764" s="26"/>
      <c r="S2764" s="3">
        <v>4</v>
      </c>
      <c r="T2764" s="58"/>
      <c r="U2764" s="26" t="s">
        <v>3614</v>
      </c>
      <c r="V2764" s="26" t="str">
        <f>VLOOKUP(P2764,'Customer List'!B:C,2,)</f>
        <v>Delhi</v>
      </c>
      <c r="W2764" s="59" t="s">
        <v>606</v>
      </c>
      <c r="X2764" s="47"/>
      <c r="Y2764" s="26" t="str">
        <f t="shared" si="368"/>
        <v/>
      </c>
      <c r="Z2764" s="26" t="str">
        <f t="shared" si="369"/>
        <v/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3603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/>
      <c r="L2765" s="26">
        <f t="shared" si="371"/>
        <v>1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 t="s">
        <v>606</v>
      </c>
      <c r="X2765" s="47"/>
      <c r="Y2765" s="26" t="str">
        <f t="shared" si="368"/>
        <v/>
      </c>
      <c r="Z2765" s="26" t="str">
        <f t="shared" si="369"/>
        <v/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3603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/>
      <c r="L2766" s="26">
        <f t="shared" si="371"/>
        <v>1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 t="s">
        <v>606</v>
      </c>
      <c r="X2766" s="47"/>
      <c r="Y2766" s="26" t="str">
        <f t="shared" si="368"/>
        <v/>
      </c>
      <c r="Z2766" s="26" t="str">
        <f t="shared" si="369"/>
        <v/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3603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/>
      <c r="L2767" s="26">
        <f t="shared" si="371"/>
        <v>1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 t="s">
        <v>606</v>
      </c>
      <c r="X2767" s="47"/>
      <c r="Y2767" s="26" t="str">
        <f t="shared" si="368"/>
        <v/>
      </c>
      <c r="Z2767" s="26" t="str">
        <f t="shared" si="369"/>
        <v/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3603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/>
      <c r="L2768" s="26">
        <f t="shared" si="371"/>
        <v>1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 t="s">
        <v>606</v>
      </c>
      <c r="X2768" s="47"/>
      <c r="Y2768" s="26" t="str">
        <f t="shared" si="368"/>
        <v/>
      </c>
      <c r="Z2768" s="26" t="str">
        <f t="shared" si="369"/>
        <v/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3603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/>
      <c r="L2769" s="26">
        <f t="shared" si="371"/>
        <v>1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 t="s">
        <v>606</v>
      </c>
      <c r="X2769" s="47"/>
      <c r="Y2769" s="26" t="str">
        <f t="shared" si="368"/>
        <v/>
      </c>
      <c r="Z2769" s="26" t="str">
        <f t="shared" si="369"/>
        <v/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3603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/>
      <c r="L2770" s="26">
        <f t="shared" si="371"/>
        <v>1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 t="s">
        <v>606</v>
      </c>
      <c r="X2770" s="47"/>
      <c r="Y2770" s="26" t="str">
        <f t="shared" si="368"/>
        <v/>
      </c>
      <c r="Z2770" s="26" t="str">
        <f t="shared" si="369"/>
        <v/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3603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/>
      <c r="L2771" s="26">
        <f t="shared" si="371"/>
        <v>1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 t="s">
        <v>606</v>
      </c>
      <c r="X2771" s="47"/>
      <c r="Y2771" s="26" t="str">
        <f t="shared" si="368"/>
        <v/>
      </c>
      <c r="Z2771" s="26" t="str">
        <f t="shared" si="369"/>
        <v/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3603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/>
      <c r="L2772" s="26">
        <f t="shared" si="371"/>
        <v>1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 t="s">
        <v>606</v>
      </c>
      <c r="X2772" s="47"/>
      <c r="Y2772" s="26" t="str">
        <f t="shared" si="368"/>
        <v/>
      </c>
      <c r="Z2772" s="26" t="str">
        <f t="shared" si="369"/>
        <v/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3603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/>
      <c r="L2773" s="26">
        <f t="shared" si="371"/>
        <v>1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 t="s">
        <v>606</v>
      </c>
      <c r="X2773" s="47"/>
      <c r="Y2773" s="26" t="str">
        <f t="shared" si="368"/>
        <v/>
      </c>
      <c r="Z2773" s="26" t="str">
        <f t="shared" si="369"/>
        <v/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3603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/>
      <c r="L2774" s="26">
        <f t="shared" si="371"/>
        <v>1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 t="s">
        <v>606</v>
      </c>
      <c r="X2774" s="47"/>
      <c r="Y2774" s="26" t="str">
        <f t="shared" si="368"/>
        <v/>
      </c>
      <c r="Z2774" s="26" t="str">
        <f t="shared" si="369"/>
        <v/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3603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/>
      <c r="L2775" s="26">
        <f t="shared" si="371"/>
        <v>2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 t="s">
        <v>606</v>
      </c>
      <c r="X2775" s="47"/>
      <c r="Y2775" s="26" t="str">
        <f t="shared" si="368"/>
        <v/>
      </c>
      <c r="Z2775" s="26" t="str">
        <f t="shared" si="369"/>
        <v/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3603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/>
      <c r="L2776" s="26">
        <f t="shared" si="371"/>
        <v>1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 t="s">
        <v>606</v>
      </c>
      <c r="X2776" s="47"/>
      <c r="Y2776" s="26" t="str">
        <f t="shared" si="368"/>
        <v/>
      </c>
      <c r="Z2776" s="26" t="str">
        <f t="shared" si="369"/>
        <v/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3603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/>
      <c r="L2777" s="26">
        <f t="shared" si="371"/>
        <v>1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 t="s">
        <v>606</v>
      </c>
      <c r="X2777" s="47"/>
      <c r="Y2777" s="26" t="str">
        <f t="shared" si="368"/>
        <v/>
      </c>
      <c r="Z2777" s="26" t="str">
        <f t="shared" si="369"/>
        <v/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3603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/>
      <c r="L2778" s="26">
        <f t="shared" si="371"/>
        <v>1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 t="s">
        <v>606</v>
      </c>
      <c r="X2778" s="47"/>
      <c r="Y2778" s="26" t="str">
        <f t="shared" si="368"/>
        <v/>
      </c>
      <c r="Z2778" s="26" t="str">
        <f t="shared" si="369"/>
        <v/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3603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/>
      <c r="L2779" s="26">
        <f t="shared" si="371"/>
        <v>1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 t="s">
        <v>606</v>
      </c>
      <c r="X2779" s="47"/>
      <c r="Y2779" s="26" t="str">
        <f t="shared" si="368"/>
        <v/>
      </c>
      <c r="Z2779" s="26" t="str">
        <f t="shared" si="369"/>
        <v/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3603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/>
      <c r="L2780" s="26">
        <f t="shared" si="371"/>
        <v>1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 t="s">
        <v>606</v>
      </c>
      <c r="X2780" s="47"/>
      <c r="Y2780" s="26" t="str">
        <f t="shared" si="368"/>
        <v/>
      </c>
      <c r="Z2780" s="26" t="str">
        <f t="shared" si="369"/>
        <v/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3603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/>
      <c r="L2781" s="26">
        <f t="shared" si="371"/>
        <v>1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 t="s">
        <v>606</v>
      </c>
      <c r="X2781" s="47"/>
      <c r="Y2781" s="26" t="str">
        <f t="shared" si="368"/>
        <v/>
      </c>
      <c r="Z2781" s="26" t="str">
        <f t="shared" si="369"/>
        <v/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3603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/>
      <c r="L2782" s="26">
        <f t="shared" si="371"/>
        <v>1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 t="s">
        <v>606</v>
      </c>
      <c r="X2782" s="47"/>
      <c r="Y2782" s="26" t="str">
        <f t="shared" si="368"/>
        <v/>
      </c>
      <c r="Z2782" s="26" t="str">
        <f t="shared" si="369"/>
        <v/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3603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/>
      <c r="L2783" s="26">
        <f t="shared" si="371"/>
        <v>1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 t="s">
        <v>606</v>
      </c>
      <c r="X2783" s="47"/>
      <c r="Y2783" s="26" t="str">
        <f t="shared" si="368"/>
        <v/>
      </c>
      <c r="Z2783" s="26" t="str">
        <f t="shared" si="369"/>
        <v/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3603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/>
      <c r="L2784" s="26">
        <f t="shared" si="371"/>
        <v>1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 t="s">
        <v>606</v>
      </c>
      <c r="X2784" s="47"/>
      <c r="Y2784" s="26" t="str">
        <f t="shared" si="368"/>
        <v/>
      </c>
      <c r="Z2784" s="26" t="str">
        <f t="shared" si="369"/>
        <v/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3603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/>
      <c r="L2785" s="26">
        <f t="shared" si="371"/>
        <v>1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 t="s">
        <v>606</v>
      </c>
      <c r="X2785" s="47"/>
      <c r="Y2785" s="26" t="str">
        <f t="shared" si="368"/>
        <v/>
      </c>
      <c r="Z2785" s="26" t="str">
        <f t="shared" si="369"/>
        <v/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3603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/>
      <c r="L2786" s="26">
        <f t="shared" si="371"/>
        <v>1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 t="s">
        <v>606</v>
      </c>
      <c r="X2786" s="47"/>
      <c r="Y2786" s="26" t="str">
        <f t="shared" si="368"/>
        <v/>
      </c>
      <c r="Z2786" s="26" t="str">
        <f t="shared" si="369"/>
        <v/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3603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/>
      <c r="L2787" s="26">
        <f t="shared" si="371"/>
        <v>1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 t="s">
        <v>606</v>
      </c>
      <c r="X2787" s="47"/>
      <c r="Y2787" s="26" t="str">
        <f t="shared" si="368"/>
        <v/>
      </c>
      <c r="Z2787" s="26" t="str">
        <f t="shared" si="369"/>
        <v/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3603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/>
      <c r="L2788" s="26">
        <f t="shared" si="371"/>
        <v>1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 t="s">
        <v>606</v>
      </c>
      <c r="X2788" s="47"/>
      <c r="Y2788" s="26" t="str">
        <f t="shared" si="368"/>
        <v/>
      </c>
      <c r="Z2788" s="26" t="str">
        <f t="shared" si="369"/>
        <v/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3603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/>
      <c r="L2789" s="26">
        <f t="shared" si="371"/>
        <v>1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 t="s">
        <v>606</v>
      </c>
      <c r="X2789" s="47"/>
      <c r="Y2789" s="26" t="str">
        <f t="shared" si="368"/>
        <v/>
      </c>
      <c r="Z2789" s="26" t="str">
        <f t="shared" si="369"/>
        <v/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3603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/>
      <c r="L2790" s="26">
        <f t="shared" si="371"/>
        <v>1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 t="s">
        <v>606</v>
      </c>
      <c r="X2790" s="47"/>
      <c r="Y2790" s="26" t="str">
        <f t="shared" si="368"/>
        <v/>
      </c>
      <c r="Z2790" s="26" t="str">
        <f t="shared" si="369"/>
        <v/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3603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/>
      <c r="L2791" s="26">
        <f t="shared" si="371"/>
        <v>3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 t="s">
        <v>606</v>
      </c>
      <c r="X2791" s="47"/>
      <c r="Y2791" s="26" t="str">
        <f t="shared" si="368"/>
        <v/>
      </c>
      <c r="Z2791" s="26" t="str">
        <f t="shared" si="369"/>
        <v/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3603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/>
      <c r="L2792" s="26">
        <f t="shared" si="371"/>
        <v>1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 t="s">
        <v>606</v>
      </c>
      <c r="X2792" s="47"/>
      <c r="Y2792" s="26" t="str">
        <f t="shared" si="368"/>
        <v/>
      </c>
      <c r="Z2792" s="26" t="str">
        <f t="shared" si="369"/>
        <v/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3603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/>
      <c r="L2793" s="26">
        <f t="shared" si="371"/>
        <v>1</v>
      </c>
      <c r="M2793" s="26"/>
      <c r="N2793" s="47"/>
      <c r="O2793" s="57"/>
      <c r="P2793" s="26" t="s">
        <v>50</v>
      </c>
      <c r="Q2793" s="26"/>
      <c r="R2793" s="26"/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 t="s">
        <v>606</v>
      </c>
      <c r="X2793" s="47"/>
      <c r="Y2793" s="26" t="str">
        <f t="shared" si="368"/>
        <v/>
      </c>
      <c r="Z2793" s="26" t="str">
        <f t="shared" si="369"/>
        <v/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3603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/>
      <c r="L2794" s="26">
        <f t="shared" si="371"/>
        <v>1</v>
      </c>
      <c r="M2794" s="26"/>
      <c r="N2794" s="47"/>
      <c r="O2794" s="57"/>
      <c r="P2794" s="26" t="s">
        <v>50</v>
      </c>
      <c r="Q2794" s="26"/>
      <c r="R2794" s="26"/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 t="s">
        <v>606</v>
      </c>
      <c r="X2794" s="47"/>
      <c r="Y2794" s="26" t="str">
        <f t="shared" si="368"/>
        <v/>
      </c>
      <c r="Z2794" s="26" t="str">
        <f t="shared" si="369"/>
        <v/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3604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 t="s">
        <v>3618</v>
      </c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3604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 t="s">
        <v>3618</v>
      </c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3604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 t="s">
        <v>3618</v>
      </c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3604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 t="s">
        <v>3618</v>
      </c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3604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 t="s">
        <v>3618</v>
      </c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3604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 t="s">
        <v>3618</v>
      </c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3604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 t="s">
        <v>3618</v>
      </c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3604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 t="s">
        <v>3618</v>
      </c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3604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 t="s">
        <v>3618</v>
      </c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3604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 t="s">
        <v>3618</v>
      </c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3604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 t="s">
        <v>3618</v>
      </c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3604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 t="s">
        <v>3618</v>
      </c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3604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 t="s">
        <v>3618</v>
      </c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3604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 t="s">
        <v>3618</v>
      </c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3604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 t="s">
        <v>3618</v>
      </c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3604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 t="s">
        <v>3618</v>
      </c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3604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/>
      <c r="L2811" s="26">
        <f t="shared" si="371"/>
        <v>2</v>
      </c>
      <c r="M2811" s="26"/>
      <c r="N2811" s="47"/>
      <c r="O2811" s="57"/>
      <c r="P2811" s="26" t="s">
        <v>654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 t="s">
        <v>606</v>
      </c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3604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 t="s">
        <v>3618</v>
      </c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3604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 t="s">
        <v>3618</v>
      </c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3604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 t="s">
        <v>3618</v>
      </c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3604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 t="s">
        <v>3618</v>
      </c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3604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 t="s">
        <v>3618</v>
      </c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3604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 t="s">
        <v>3618</v>
      </c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3604</v>
      </c>
      <c r="C2818" s="47">
        <v>45912</v>
      </c>
      <c r="D2818" s="47">
        <v>45918</v>
      </c>
      <c r="E2818" s="8">
        <v>156.75</v>
      </c>
      <c r="F2818" s="8">
        <f t="shared" ref="F2818:F2859" si="373">IF(AB2818="DOLLAR",E2818*88,E2818)</f>
        <v>13794</v>
      </c>
      <c r="G2818" s="56">
        <f t="shared" ref="G2818:G2859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 t="s">
        <v>3618</v>
      </c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3604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 t="s">
        <v>3618</v>
      </c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3604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 t="s">
        <v>3618</v>
      </c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59" si="379">A2820+1</f>
        <v>2820</v>
      </c>
      <c r="B2821" s="26" t="s">
        <v>3604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 t="s">
        <v>3618</v>
      </c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3604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 t="s">
        <v>3618</v>
      </c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3604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 t="s">
        <v>3618</v>
      </c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3604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 t="s">
        <v>3618</v>
      </c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3604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 t="s">
        <v>606</v>
      </c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3604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 t="s">
        <v>3618</v>
      </c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3604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 t="s">
        <v>3618</v>
      </c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3604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 t="s">
        <v>3618</v>
      </c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3604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 t="s">
        <v>3618</v>
      </c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3604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 t="s">
        <v>3618</v>
      </c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3604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 t="s">
        <v>3618</v>
      </c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3604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3613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 t="s">
        <v>3618</v>
      </c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3604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 t="s">
        <v>3618</v>
      </c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3604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 t="s">
        <v>3618</v>
      </c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3604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3615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 t="s">
        <v>3618</v>
      </c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3604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 t="s">
        <v>3618</v>
      </c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3604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 t="s">
        <v>3618</v>
      </c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3604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 t="s">
        <v>3618</v>
      </c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3604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 t="s">
        <v>3618</v>
      </c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3604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 t="s">
        <v>3618</v>
      </c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3604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 t="s">
        <v>3629</v>
      </c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3604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 t="s">
        <v>3629</v>
      </c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3604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 t="s">
        <v>3629</v>
      </c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3604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 t="s">
        <v>3629</v>
      </c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3604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 t="s">
        <v>3629</v>
      </c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3604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 t="s">
        <v>3629</v>
      </c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3604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 t="s">
        <v>3629</v>
      </c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3604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 t="s">
        <v>3629</v>
      </c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3604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 t="s">
        <v>3629</v>
      </c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3604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 t="s">
        <v>3629</v>
      </c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3604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3626</v>
      </c>
      <c r="Q2851" s="26"/>
      <c r="R2851" s="26"/>
      <c r="S2851" s="3">
        <v>4</v>
      </c>
      <c r="T2851" s="58" t="s">
        <v>3627</v>
      </c>
      <c r="U2851" s="26" t="s">
        <v>19</v>
      </c>
      <c r="V2851" s="26" t="e">
        <f>VLOOKUP(P2851,'Customer List'!B:C,2,)</f>
        <v>#N/A</v>
      </c>
      <c r="W2851" s="59" t="s">
        <v>3627</v>
      </c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3604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 t="s">
        <v>3629</v>
      </c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3604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 t="s">
        <v>3629</v>
      </c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3604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 t="s">
        <v>3618</v>
      </c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3604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3616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 t="s">
        <v>3618</v>
      </c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3604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3616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 t="s">
        <v>3618</v>
      </c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3604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 t="s">
        <v>3618</v>
      </c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3604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 t="s">
        <v>3618</v>
      </c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3604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 t="s">
        <v>3618</v>
      </c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5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5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>
        <v>0</v>
      </c>
      <c r="B2775" s="48">
        <v>0</v>
      </c>
      <c r="C2775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3462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3484</v>
      </c>
      <c r="C195" s="13" t="s">
        <v>3490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3491</v>
      </c>
      <c r="C196" s="13" t="s">
        <v>3490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3593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3594</v>
      </c>
      <c r="C198" s="13" t="s">
        <v>3595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3616</v>
      </c>
      <c r="C200" s="13" t="s">
        <v>3617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3619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 filterMode="1"/>
  <dimension ref="A1:T365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hidden="1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3571</v>
      </c>
    </row>
    <row r="3" spans="1:20" hidden="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3601</v>
      </c>
    </row>
    <row r="4" spans="1:20" hidden="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3580</v>
      </c>
    </row>
    <row r="5" spans="1:20" hidden="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3580</v>
      </c>
    </row>
    <row r="6" spans="1:20" hidden="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3598</v>
      </c>
    </row>
    <row r="7" spans="1:20" hidden="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3599</v>
      </c>
    </row>
    <row r="8" spans="1:20" hidden="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3600</v>
      </c>
    </row>
    <row r="9" spans="1:20" hidden="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3597</v>
      </c>
    </row>
    <row r="10" spans="1:20" hidden="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3580</v>
      </c>
    </row>
    <row r="11" spans="1:20" hidden="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3580</v>
      </c>
    </row>
    <row r="12" spans="1:20" hidden="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hidden="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hidden="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hidden="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hidden="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hidden="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hidden="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hidden="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hidden="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hidden="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hidden="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hidden="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hidden="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hidden="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hidden="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hidden="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hidden="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hidden="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hidden="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hidden="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hidden="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hidden="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hidden="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hidden="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hidden="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hidden="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hidden="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hidden="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hidden="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hidden="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hidden="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hidden="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hidden="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hidden="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hidden="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hidden="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hidden="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hidden="1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hidden="1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hidden="1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hidden="1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hidden="1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hidden="1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hidden="1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hidden="1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hidden="1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hidden="1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hidden="1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hidden="1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hidden="1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hidden="1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hidden="1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hidden="1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hidden="1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hidden="1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hidden="1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hidden="1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hidden="1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hidden="1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hidden="1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hidden="1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hidden="1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hidden="1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hidden="1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hidden="1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hidden="1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hidden="1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hidden="1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hidden="1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hidden="1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hidden="1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hidden="1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hidden="1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hidden="1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hidden="1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hidden="1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hidden="1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hidden="1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hidden="1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hidden="1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hidden="1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hidden="1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hidden="1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hidden="1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hidden="1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hidden="1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hidden="1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hidden="1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hidden="1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hidden="1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hidden="1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hidden="1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hidden="1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hidden="1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hidden="1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hidden="1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hidden="1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hidden="1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hidden="1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hidden="1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hidden="1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hidden="1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hidden="1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hidden="1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hidden="1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hidden="1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hidden="1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hidden="1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hidden="1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hidden="1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hidden="1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hidden="1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hidden="1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hidden="1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hidden="1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hidden="1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hidden="1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hidden="1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hidden="1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hidden="1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hidden="1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hidden="1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hidden="1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hidden="1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hidden="1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hidden="1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hidden="1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hidden="1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hidden="1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hidden="1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hidden="1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hidden="1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hidden="1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hidden="1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hidden="1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hidden="1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hidden="1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hidden="1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hidden="1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hidden="1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hidden="1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hidden="1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hidden="1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hidden="1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hidden="1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hidden="1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hidden="1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hidden="1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hidden="1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hidden="1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hidden="1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hidden="1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hidden="1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hidden="1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hidden="1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hidden="1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hidden="1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hidden="1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hidden="1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hidden="1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hidden="1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hidden="1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hidden="1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hidden="1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hidden="1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hidden="1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hidden="1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hidden="1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hidden="1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hidden="1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hidden="1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hidden="1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hidden="1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hidden="1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hidden="1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hidden="1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hidden="1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hidden="1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hidden="1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hidden="1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hidden="1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hidden="1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hidden="1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hidden="1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hidden="1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hidden="1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hidden="1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hidden="1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hidden="1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hidden="1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hidden="1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hidden="1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hidden="1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hidden="1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hidden="1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hidden="1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hidden="1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hidden="1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hidden="1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hidden="1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hidden="1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hidden="1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hidden="1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hidden="1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hidden="1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hidden="1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hidden="1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hidden="1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hidden="1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hidden="1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hidden="1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hidden="1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hidden="1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hidden="1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hidden="1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hidden="1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hidden="1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hidden="1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hidden="1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hidden="1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hidden="1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hidden="1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hidden="1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hidden="1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hidden="1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hidden="1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hidden="1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hidden="1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hidden="1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hidden="1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hidden="1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hidden="1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hidden="1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hidden="1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hidden="1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hidden="1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hidden="1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hidden="1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hidden="1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hidden="1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hidden="1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hidden="1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hidden="1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hidden="1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hidden="1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hidden="1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hidden="1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hidden="1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hidden="1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hidden="1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hidden="1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hidden="1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hidden="1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hidden="1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hidden="1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hidden="1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hidden="1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hidden="1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hidden="1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hidden="1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hidden="1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hidden="1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hidden="1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hidden="1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hidden="1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hidden="1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hidden="1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hidden="1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hidden="1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hidden="1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hidden="1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hidden="1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hidden="1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hidden="1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hidden="1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hidden="1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hidden="1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hidden="1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hidden="1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hidden="1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hidden="1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hidden="1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hidden="1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hidden="1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hidden="1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hidden="1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hidden="1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hidden="1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hidden="1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hidden="1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hidden="1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hidden="1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hidden="1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hidden="1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hidden="1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hidden="1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hidden="1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hidden="1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hidden="1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hidden="1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hidden="1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hidden="1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hidden="1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hidden="1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hidden="1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hidden="1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hidden="1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hidden="1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hidden="1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hidden="1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hidden="1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hidden="1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hidden="1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hidden="1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hidden="1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hidden="1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hidden="1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hidden="1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hidden="1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hidden="1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hidden="1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hidden="1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hidden="1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hidden="1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hidden="1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hidden="1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hidden="1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hidden="1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autoFilter ref="A1:F365" xr:uid="{00000000-0001-0000-0400-000000000000}">
    <filterColumn colId="0">
      <filters>
        <dateGroupItem year="2025" month="9" day="11" dateTimeGrouping="day"/>
        <dateGroupItem year="2025" month="9" day="13" dateTimeGrouping="day"/>
        <dateGroupItem year="2025" month="9" day="15" dateTimeGrouping="day"/>
      </filters>
    </filterColumn>
  </autoFilter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K1" zoomScale="85" zoomScaleNormal="85" workbookViewId="0">
      <selection activeCell="K1" sqref="K1:S7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7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218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</v>
      </c>
      <c r="K3" s="1">
        <f t="shared" si="0"/>
        <v>1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</v>
      </c>
      <c r="R3" s="1">
        <f t="shared" si="1"/>
        <v>1</v>
      </c>
      <c r="S3" s="1" t="str">
        <f>VLOOKUP(P3,'Customer List'!C:D,2,)</f>
        <v>OutStation</v>
      </c>
    </row>
    <row r="4" spans="1:19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 t="str">
        <v>Priyanka Madam</v>
      </c>
      <c r="K4" s="1">
        <f t="shared" si="0"/>
        <v>1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 t="str">
        <v>Priyanka Madam</v>
      </c>
      <c r="R4" s="1">
        <f t="shared" si="1"/>
        <v>1</v>
      </c>
      <c r="S4" s="1" t="str">
        <f>VLOOKUP(P4,'Customer List'!C:D,2,)</f>
        <v>Local</v>
      </c>
    </row>
    <row r="5" spans="1:19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Saturday</v>
      </c>
      <c r="K5" s="1">
        <f t="shared" si="0"/>
        <v>2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Saturday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 t="str">
        <v>Saturday</v>
      </c>
      <c r="K6" s="1">
        <f t="shared" si="0"/>
        <v>4</v>
      </c>
      <c r="L6" s="1" t="str">
        <v>ARVIND MEDICAL</v>
      </c>
      <c r="M6" s="1">
        <v>4</v>
      </c>
      <c r="N6" s="1" t="str">
        <v>BioLegend</v>
      </c>
      <c r="O6" s="1">
        <v>0</v>
      </c>
      <c r="P6" s="1" t="str">
        <v>MADURAI</v>
      </c>
      <c r="Q6" s="1" t="str">
        <v>Saturday</v>
      </c>
      <c r="R6" s="1">
        <f t="shared" si="1"/>
        <v>4</v>
      </c>
      <c r="S6" s="1" t="str">
        <f>VLOOKUP(P6,'Customer List'!C:D,2,)</f>
        <v>OutStation</v>
      </c>
    </row>
    <row r="7" spans="1:19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>
        <v>0</v>
      </c>
      <c r="G7" s="1" t="str">
        <v>MADURAI</v>
      </c>
      <c r="H7" s="1" t="str">
        <v>Saturday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>
        <f t="shared" si="1"/>
        <v>5</v>
      </c>
      <c r="S7" s="1" t="str">
        <f>VLOOKUP(P7,'Customer List'!C:D,2,)</f>
        <v>OutStation</v>
      </c>
    </row>
    <row r="8" spans="1:19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>
        <v>0</v>
      </c>
      <c r="G9" s="1" t="str">
        <v>Banglore</v>
      </c>
      <c r="H9" s="1" t="str">
        <v>Saturday</v>
      </c>
      <c r="K9" s="1">
        <f t="shared" si="0"/>
        <v>48</v>
      </c>
      <c r="L9" s="1" t="str">
        <v>AURIGINE SERVICE</v>
      </c>
      <c r="M9" s="1">
        <v>4</v>
      </c>
      <c r="N9" s="1" t="str">
        <v>BioLegend</v>
      </c>
      <c r="O9" s="1">
        <v>0</v>
      </c>
      <c r="P9" s="1" t="str">
        <v>Hyderabad</v>
      </c>
      <c r="Q9" s="1" t="str">
        <v>Saturday</v>
      </c>
      <c r="R9" s="1">
        <f t="shared" si="1"/>
        <v>48</v>
      </c>
      <c r="S9" s="1" t="str">
        <f>VLOOKUP(P9,'Customer List'!C:D,2,)</f>
        <v>OutStation</v>
      </c>
    </row>
    <row r="10" spans="1:19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 t="str">
        <v>Saturday</v>
      </c>
      <c r="K10" s="1">
        <f t="shared" si="0"/>
        <v>1</v>
      </c>
      <c r="L10" s="1" t="str">
        <v>BIO AID</v>
      </c>
      <c r="M10" s="1">
        <v>4</v>
      </c>
      <c r="N10" s="1" t="str">
        <v>BioLegend</v>
      </c>
      <c r="O10" s="1">
        <v>0</v>
      </c>
      <c r="P10" s="1" t="str">
        <v>Bhopal</v>
      </c>
      <c r="Q10" s="1" t="str">
        <v>Saturday</v>
      </c>
      <c r="R10" s="1">
        <f t="shared" si="1"/>
        <v>1</v>
      </c>
      <c r="S10" s="1" t="str">
        <f>VLOOKUP(P10,'Customer List'!C:D,2,)</f>
        <v>OutStation</v>
      </c>
    </row>
    <row r="11" spans="1:19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 t="str">
        <v>Saturday</v>
      </c>
      <c r="K11" s="1">
        <f t="shared" si="0"/>
        <v>4</v>
      </c>
      <c r="L11" s="1" t="str">
        <v>BIO SOLUTION</v>
      </c>
      <c r="M11" s="1">
        <v>-20</v>
      </c>
      <c r="N11" s="1" t="str">
        <v>BioLegend</v>
      </c>
      <c r="O11" s="1">
        <v>0</v>
      </c>
      <c r="P11" s="1" t="str">
        <v>Hyderabad</v>
      </c>
      <c r="Q11" s="1" t="str">
        <v>Saturday</v>
      </c>
      <c r="R11" s="1">
        <f t="shared" si="1"/>
        <v>4</v>
      </c>
      <c r="S11" s="1" t="str">
        <f>VLOOKUP(P11,'Customer List'!C:D,2,)</f>
        <v>OutStation</v>
      </c>
    </row>
    <row r="12" spans="1:19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 t="str">
        <v>Saturday</v>
      </c>
      <c r="K12" s="1">
        <f t="shared" si="0"/>
        <v>2</v>
      </c>
      <c r="L12" s="1" t="str">
        <v>BIO SOLUTION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Saturday</v>
      </c>
      <c r="R12" s="1">
        <f t="shared" si="1"/>
        <v>2</v>
      </c>
      <c r="S12" s="1" t="str">
        <f>VLOOKUP(P12,'Customer List'!C:D,2,)</f>
        <v>OutStation</v>
      </c>
    </row>
    <row r="13" spans="1:19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 t="str">
        <v>Saturday</v>
      </c>
      <c r="K13" s="1">
        <f t="shared" si="0"/>
        <v>2</v>
      </c>
      <c r="L13" s="1" t="str">
        <v>BIOCON</v>
      </c>
      <c r="M13" s="1">
        <v>4</v>
      </c>
      <c r="N13" s="1" t="str">
        <v>BioLegend</v>
      </c>
      <c r="O13" s="1" t="str">
        <v xml:space="preserve">Pending Confirmation By Customer </v>
      </c>
      <c r="P13" s="1" t="str">
        <v>Banglore</v>
      </c>
      <c r="Q13" s="1" t="str">
        <v xml:space="preserve">Pending Confirmation By Customer </v>
      </c>
      <c r="R13" s="1">
        <f t="shared" si="1"/>
        <v>2</v>
      </c>
      <c r="S13" s="1" t="str">
        <f>VLOOKUP(P13,'Customer List'!C:D,2,)</f>
        <v>OutStation</v>
      </c>
    </row>
    <row r="14" spans="1:19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 t="str">
        <v>Saturday</v>
      </c>
      <c r="K14" s="1">
        <f t="shared" si="0"/>
        <v>1</v>
      </c>
      <c r="L14" s="1" t="str">
        <v>Demo Piece</v>
      </c>
      <c r="M14" s="1">
        <v>4</v>
      </c>
      <c r="N14" s="1" t="str">
        <v>BioLegend</v>
      </c>
      <c r="O14" s="1" t="str">
        <v>Mohan Sir, (Demo)</v>
      </c>
      <c r="P14" s="1" t="e">
        <v>#N/A</v>
      </c>
      <c r="Q14" s="1" t="str">
        <v>Mohan Sir, (Demo)</v>
      </c>
      <c r="R14" s="1">
        <f t="shared" si="1"/>
        <v>1</v>
      </c>
      <c r="S14" s="1" t="e">
        <f>VLOOKUP(P14,'Customer List'!C:D,2,)</f>
        <v>#N/A</v>
      </c>
    </row>
    <row r="15" spans="1:19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 t="str">
        <v>Saturday</v>
      </c>
      <c r="K15" s="1">
        <f t="shared" si="0"/>
        <v>4</v>
      </c>
      <c r="L15" s="1" t="str">
        <v>GK Bio</v>
      </c>
      <c r="M15" s="1">
        <v>4</v>
      </c>
      <c r="N15" s="1" t="str">
        <v>BioLegend</v>
      </c>
      <c r="O15" s="1">
        <v>0</v>
      </c>
      <c r="P15" s="1" t="str">
        <v>Pune</v>
      </c>
      <c r="Q15" s="1" t="str">
        <v>Saturday</v>
      </c>
      <c r="R15" s="1">
        <f t="shared" si="1"/>
        <v>4</v>
      </c>
      <c r="S15" s="1" t="str">
        <f>VLOOKUP(P15,'Customer List'!C:D,2,)</f>
        <v>OutStation</v>
      </c>
    </row>
    <row r="16" spans="1:19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 t="str">
        <v>Saturday</v>
      </c>
      <c r="K16" s="1">
        <f t="shared" si="0"/>
        <v>1</v>
      </c>
      <c r="L16" s="1" t="str">
        <v>Goldlake</v>
      </c>
      <c r="M16" s="1">
        <v>4</v>
      </c>
      <c r="N16" s="1" t="str">
        <v>Cytoskeleton</v>
      </c>
      <c r="O16" s="1">
        <v>0</v>
      </c>
      <c r="P16" s="1" t="str">
        <v>PUNE</v>
      </c>
      <c r="Q16" s="1" t="str">
        <v>Payment Hold</v>
      </c>
      <c r="R16" s="1">
        <f t="shared" si="1"/>
        <v>1</v>
      </c>
      <c r="S16" s="1" t="str">
        <f>VLOOKUP(P16,'Customer List'!C:D,2,)</f>
        <v>OutStation</v>
      </c>
    </row>
    <row r="17" spans="1:19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 t="str">
        <v>Saturday</v>
      </c>
      <c r="K17" s="1">
        <f t="shared" si="0"/>
        <v>1</v>
      </c>
      <c r="L17" s="1" t="str">
        <v>HELIX</v>
      </c>
      <c r="M17" s="1">
        <v>-20</v>
      </c>
      <c r="N17" s="1" t="str">
        <v>BioLegend</v>
      </c>
      <c r="O17" s="1">
        <v>0</v>
      </c>
      <c r="P17" s="1" t="str">
        <v>Kerala</v>
      </c>
      <c r="Q17" s="1" t="str">
        <v>Saturday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 t="str">
        <v>Saturday</v>
      </c>
      <c r="K18" s="1">
        <f t="shared" si="0"/>
        <v>1</v>
      </c>
      <c r="L18" s="1" t="str">
        <v>Hinduja</v>
      </c>
      <c r="M18" s="1">
        <v>4</v>
      </c>
      <c r="N18" s="1" t="str">
        <v>BioLegend</v>
      </c>
      <c r="O18" s="1" t="str">
        <v>PO Awaited</v>
      </c>
      <c r="P18" s="1" t="str">
        <v>Mumbai</v>
      </c>
      <c r="Q18" s="1" t="str">
        <v>PO Awaited</v>
      </c>
      <c r="R18" s="1">
        <f t="shared" si="1"/>
        <v>1</v>
      </c>
      <c r="S18" s="1" t="str">
        <f>VLOOKUP(P18,'Customer List'!C:D,2,)</f>
        <v>OutStation</v>
      </c>
    </row>
    <row r="19" spans="1:19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 t="str">
        <v>Saturday</v>
      </c>
      <c r="K19" s="1">
        <f t="shared" si="0"/>
        <v>3</v>
      </c>
      <c r="L19" s="1" t="str">
        <v>IMMUNEEL</v>
      </c>
      <c r="M19" s="1">
        <v>4</v>
      </c>
      <c r="N19" s="1" t="str">
        <v>BioLegend</v>
      </c>
      <c r="O19" s="1">
        <v>0</v>
      </c>
      <c r="P19" s="1" t="str">
        <v>Banglore</v>
      </c>
      <c r="Q19" s="1" t="str">
        <v>Saturday</v>
      </c>
      <c r="R19" s="1">
        <f t="shared" si="1"/>
        <v>3</v>
      </c>
      <c r="S19" s="1" t="str">
        <f>VLOOKUP(P19,'Customer List'!C:D,2,)</f>
        <v>OutStation</v>
      </c>
    </row>
    <row r="20" spans="1:19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 t="str">
        <v>Saturday</v>
      </c>
      <c r="K20" s="1">
        <f t="shared" si="0"/>
        <v>1</v>
      </c>
      <c r="L20" s="1" t="str">
        <v>INTAS</v>
      </c>
      <c r="M20" s="1">
        <v>4</v>
      </c>
      <c r="N20" s="1" t="str">
        <v>BioLegend</v>
      </c>
      <c r="O20" s="1">
        <v>0</v>
      </c>
      <c r="P20" s="1" t="str">
        <v>Ahemedabad</v>
      </c>
      <c r="Q20" s="1" t="str">
        <v>Saturday</v>
      </c>
      <c r="R20" s="1">
        <f t="shared" si="1"/>
        <v>1</v>
      </c>
      <c r="S20" s="1" t="str">
        <f>VLOOKUP(P20,'Customer List'!C:D,2,)</f>
        <v>OutStation</v>
      </c>
    </row>
    <row r="21" spans="1:19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 t="str">
        <v>Saturday</v>
      </c>
      <c r="K21" s="1">
        <f t="shared" si="0"/>
        <v>2</v>
      </c>
      <c r="L21" s="1" t="str">
        <v>INVITRO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>
        <f t="shared" si="1"/>
        <v>2</v>
      </c>
      <c r="S21" s="1" t="str">
        <f>VLOOKUP(P21,'Customer List'!C:D,2,)</f>
        <v>Local</v>
      </c>
    </row>
    <row r="22" spans="1:19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 t="str">
        <v>Saturday</v>
      </c>
      <c r="K22" s="1">
        <f t="shared" si="0"/>
        <v>1</v>
      </c>
      <c r="L22" s="1" t="str">
        <v>JNU</v>
      </c>
      <c r="M22" s="1">
        <v>4</v>
      </c>
      <c r="N22" s="1" t="str">
        <v>MABTECH</v>
      </c>
      <c r="O22" s="1">
        <v>0</v>
      </c>
      <c r="P22" s="1" t="str">
        <v>DELHI</v>
      </c>
      <c r="Q22" s="1" t="str">
        <v>Priyanka Madam</v>
      </c>
      <c r="R22" s="1">
        <f t="shared" si="1"/>
        <v>1</v>
      </c>
      <c r="S22" s="1" t="str">
        <f>VLOOKUP(P22,'Customer List'!C:D,2,)</f>
        <v>Local</v>
      </c>
    </row>
    <row r="23" spans="1:19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 t="str">
        <v>Saturday</v>
      </c>
      <c r="K23" s="1">
        <f t="shared" si="0"/>
        <v>1</v>
      </c>
      <c r="L23" s="1" t="str">
        <v>MANIPAL</v>
      </c>
      <c r="M23" s="1">
        <v>-80</v>
      </c>
      <c r="N23" s="1" t="str">
        <v>DHARMACON</v>
      </c>
      <c r="O23" s="1">
        <v>0</v>
      </c>
      <c r="P23" s="1" t="str">
        <v>Banglore</v>
      </c>
      <c r="Q23" s="1" t="str">
        <v>Saturday</v>
      </c>
      <c r="R23" s="1">
        <f t="shared" si="1"/>
        <v>1</v>
      </c>
      <c r="S23" s="1" t="str">
        <f>VLOOKUP(P23,'Customer List'!C:D,2,)</f>
        <v>OutStation</v>
      </c>
    </row>
    <row r="24" spans="1:19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 t="str">
        <v>Saturday</v>
      </c>
      <c r="K24" s="1">
        <f t="shared" si="0"/>
        <v>14</v>
      </c>
      <c r="L24" s="1" t="str">
        <v>MIRANDA</v>
      </c>
      <c r="M24" s="1">
        <v>4</v>
      </c>
      <c r="N24" s="1" t="str">
        <v>BioLegend</v>
      </c>
      <c r="O24" s="1">
        <v>0</v>
      </c>
      <c r="P24" s="1" t="str">
        <v>Delhi</v>
      </c>
      <c r="Q24" s="1" t="str">
        <v>Priyanka Madam (one Kit of 14pcs)</v>
      </c>
      <c r="R24" s="1">
        <f t="shared" si="1"/>
        <v>14</v>
      </c>
      <c r="S24" s="1" t="str">
        <f>VLOOKUP(P24,'Customer List'!C:D,2,)</f>
        <v>Local</v>
      </c>
    </row>
    <row r="25" spans="1:19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</v>
      </c>
      <c r="K25" s="1">
        <f t="shared" si="0"/>
        <v>1</v>
      </c>
      <c r="L25" s="1" t="str">
        <v>Nanogen Healthcare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1</v>
      </c>
      <c r="S25" s="1" t="str">
        <f>VLOOKUP(P25,'Customer List'!C:D,2,)</f>
        <v>Local</v>
      </c>
    </row>
    <row r="26" spans="1:19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</v>
      </c>
      <c r="K26" s="1">
        <f t="shared" si="0"/>
        <v>4</v>
      </c>
      <c r="L26" s="1" t="str">
        <v>NCBS</v>
      </c>
      <c r="M26" s="1">
        <v>-20</v>
      </c>
      <c r="N26" s="1" t="str">
        <v>DHARMACON</v>
      </c>
      <c r="O26" s="1">
        <v>0</v>
      </c>
      <c r="P26" s="1" t="str">
        <v>Banglore</v>
      </c>
      <c r="Q26" s="1" t="str">
        <v>Saturday</v>
      </c>
      <c r="R26" s="1">
        <f t="shared" si="1"/>
        <v>4</v>
      </c>
      <c r="S26" s="1" t="str">
        <f>VLOOKUP(P26,'Customer List'!C:D,2,)</f>
        <v>OutStation</v>
      </c>
    </row>
    <row r="27" spans="1:19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 t="str">
        <v>Saturday</v>
      </c>
      <c r="K27" s="1">
        <f t="shared" si="0"/>
        <v>4</v>
      </c>
      <c r="L27" s="1" t="str">
        <v>NCBS</v>
      </c>
      <c r="M27" s="1">
        <v>4</v>
      </c>
      <c r="N27" s="1" t="str">
        <v>DHARMACON</v>
      </c>
      <c r="O27" s="1">
        <v>0</v>
      </c>
      <c r="P27" s="1" t="str">
        <v>Banglore</v>
      </c>
      <c r="Q27" s="1" t="str">
        <v>Saturday</v>
      </c>
      <c r="R27" s="1">
        <f t="shared" si="1"/>
        <v>4</v>
      </c>
      <c r="S27" s="1" t="str">
        <f>VLOOKUP(P27,'Customer List'!C:D,2,)</f>
        <v>OutStation</v>
      </c>
    </row>
    <row r="28" spans="1:19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</v>
      </c>
      <c r="K28" s="1">
        <f t="shared" si="0"/>
        <v>2</v>
      </c>
      <c r="L28" s="1" t="str">
        <v>NCCS</v>
      </c>
      <c r="M28" s="1">
        <v>4</v>
      </c>
      <c r="N28" s="1" t="str">
        <v>BioLegend</v>
      </c>
      <c r="O28" s="1">
        <v>0</v>
      </c>
      <c r="P28" s="1" t="str">
        <v>Pune</v>
      </c>
      <c r="Q28" s="1" t="str">
        <v>Saturday</v>
      </c>
      <c r="R28" s="1">
        <f t="shared" si="1"/>
        <v>2</v>
      </c>
      <c r="S28" s="1" t="str">
        <f>VLOOKUP(P28,'Customer List'!C:D,2,)</f>
        <v>OutStation</v>
      </c>
    </row>
    <row r="29" spans="1:19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 t="str">
        <v>Saturday</v>
      </c>
      <c r="K29" s="1">
        <f t="shared" si="0"/>
        <v>7</v>
      </c>
      <c r="L29" s="1" t="str">
        <v>NCCS</v>
      </c>
      <c r="M29" s="1" t="str">
        <v>RT</v>
      </c>
      <c r="N29" s="1" t="str">
        <v>BioLegend</v>
      </c>
      <c r="O29" s="1">
        <v>0</v>
      </c>
      <c r="P29" s="1" t="str">
        <v>Pune</v>
      </c>
      <c r="Q29" s="1" t="str">
        <v>Saturday</v>
      </c>
      <c r="R29" s="1">
        <f t="shared" si="1"/>
        <v>7</v>
      </c>
      <c r="S29" s="1" t="str">
        <f>VLOOKUP(P29,'Customer List'!C:D,2,)</f>
        <v>OutStation</v>
      </c>
    </row>
    <row r="30" spans="1:19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</v>
      </c>
      <c r="K30" s="1">
        <f t="shared" si="0"/>
        <v>1</v>
      </c>
      <c r="L30" s="1" t="str">
        <v>NCCS</v>
      </c>
      <c r="M30" s="1">
        <v>-20</v>
      </c>
      <c r="N30" s="1" t="str">
        <v>BioLegend</v>
      </c>
      <c r="O30" s="1">
        <v>0</v>
      </c>
      <c r="P30" s="1" t="str">
        <v>Pune</v>
      </c>
      <c r="Q30" s="1" t="str">
        <v>Saturday</v>
      </c>
      <c r="R30" s="1">
        <f t="shared" si="1"/>
        <v>1</v>
      </c>
      <c r="S30" s="1" t="str">
        <f>VLOOKUP(P30,'Customer List'!C:D,2,)</f>
        <v>OutStation</v>
      </c>
    </row>
    <row r="31" spans="1:19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</v>
      </c>
      <c r="K31" s="1">
        <f t="shared" si="0"/>
        <v>1</v>
      </c>
      <c r="L31" s="1" t="str">
        <v>NIAB</v>
      </c>
      <c r="M31" s="1">
        <v>-20</v>
      </c>
      <c r="N31" s="1" t="str">
        <v>Dharmacon</v>
      </c>
      <c r="O31" s="1" t="str">
        <v>FOC</v>
      </c>
      <c r="P31" s="1" t="str">
        <v>Hyderabad</v>
      </c>
      <c r="Q31" s="1" t="str">
        <v>Saturday (Challan)</v>
      </c>
      <c r="R31" s="1">
        <f t="shared" si="1"/>
        <v>1</v>
      </c>
      <c r="S31" s="1" t="str">
        <f>VLOOKUP(P31,'Customer List'!C:D,2,)</f>
        <v>OutStation</v>
      </c>
    </row>
    <row r="32" spans="1:19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</v>
      </c>
      <c r="K32" s="1">
        <f t="shared" si="0"/>
        <v>32</v>
      </c>
      <c r="L32" s="1" t="str">
        <v>NII</v>
      </c>
      <c r="M32" s="1">
        <v>4</v>
      </c>
      <c r="N32" s="1" t="str">
        <v>BioLegend</v>
      </c>
      <c r="O32" s="1">
        <v>0</v>
      </c>
      <c r="P32" s="1" t="str">
        <v>Delhi</v>
      </c>
      <c r="Q32" s="1" t="str">
        <v>Priyanka Madam</v>
      </c>
      <c r="R32" s="1">
        <f t="shared" si="1"/>
        <v>32</v>
      </c>
      <c r="S32" s="1" t="str">
        <f>VLOOKUP(P32,'Customer List'!C:D,2,)</f>
        <v>Local</v>
      </c>
    </row>
    <row r="33" spans="1:19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 t="str">
        <v>Saturday</v>
      </c>
      <c r="K33" s="1">
        <f t="shared" si="0"/>
        <v>1</v>
      </c>
      <c r="L33" s="1" t="str">
        <v>NII</v>
      </c>
      <c r="M33" s="1">
        <v>-20</v>
      </c>
      <c r="N33" s="1" t="str">
        <v>BioLegend</v>
      </c>
      <c r="O33" s="1">
        <v>0</v>
      </c>
      <c r="P33" s="1" t="str">
        <v>Delhi</v>
      </c>
      <c r="Q33" s="1" t="str">
        <v>Priyanka Madam</v>
      </c>
      <c r="R33" s="1">
        <f t="shared" si="1"/>
        <v>1</v>
      </c>
      <c r="S33" s="1" t="str">
        <f>VLOOKUP(P33,'Customer List'!C:D,2,)</f>
        <v>Local</v>
      </c>
    </row>
    <row r="34" spans="1:19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>
        <v>0</v>
      </c>
      <c r="G34" s="1" t="str">
        <v>Hyderabad</v>
      </c>
      <c r="H34" s="1" t="str">
        <v>Saturday</v>
      </c>
      <c r="K34" s="1">
        <f t="shared" ref="K34:K62" si="2">SUMIFS(B:B,C:C, L34,D:D, M34,E:E, N34,F:F, O34,G:G, P34,H:H, Q34)</f>
        <v>12</v>
      </c>
      <c r="L34" s="1" t="str">
        <v>NIMHANS</v>
      </c>
      <c r="M34" s="1">
        <v>4</v>
      </c>
      <c r="N34" s="1" t="str">
        <v>BioLegend</v>
      </c>
      <c r="O34" s="1">
        <v>0</v>
      </c>
      <c r="P34" s="1" t="str">
        <v>Banglore</v>
      </c>
      <c r="Q34" s="1" t="str">
        <v>Saturday (one kit of 12 Pcs) (Payment Slip)</v>
      </c>
      <c r="R34" s="1">
        <f t="shared" ref="R34:R62" si="3">SUMIFS(B:B,C:C, L34,D:D, M34,E:E, N34,F:F, O34,G:G, P34,H:H, Q34)</f>
        <v>12</v>
      </c>
      <c r="S34" s="1" t="str">
        <f>VLOOKUP(P34,'Customer List'!C:D,2,)</f>
        <v>OutStation</v>
      </c>
    </row>
    <row r="35" spans="1:19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</v>
      </c>
      <c r="K35" s="1">
        <f t="shared" si="2"/>
        <v>1</v>
      </c>
      <c r="L35" s="1" t="str">
        <v>NIRRCH</v>
      </c>
      <c r="M35" s="1">
        <v>4</v>
      </c>
      <c r="N35" s="1" t="str">
        <v>MYBIOSOURCE</v>
      </c>
      <c r="O35" s="1">
        <v>0</v>
      </c>
      <c r="P35" s="1" t="str">
        <v>Mumbai</v>
      </c>
      <c r="Q35" s="1" t="str">
        <v>Saturday</v>
      </c>
      <c r="R35" s="1">
        <f t="shared" si="3"/>
        <v>1</v>
      </c>
      <c r="S35" s="1" t="str">
        <f>VLOOKUP(P35,'Customer List'!C:D,2,)</f>
        <v>OutStation</v>
      </c>
    </row>
    <row r="36" spans="1:19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>
        <f t="shared" si="3"/>
        <v>1</v>
      </c>
      <c r="S36" s="1" t="str">
        <f>VLOOKUP(P36,'Customer List'!C:D,2,)</f>
        <v>STOCK</v>
      </c>
    </row>
    <row r="37" spans="1:19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 xml:space="preserve">Pending Confirmation By Customer </v>
      </c>
      <c r="G37" s="1" t="str">
        <v>Banglore</v>
      </c>
      <c r="H37" s="1" t="str">
        <v xml:space="preserve">Pending Confirmation By Customer </v>
      </c>
      <c r="K37" s="1">
        <f t="shared" si="2"/>
        <v>12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>
        <f t="shared" si="3"/>
        <v>12</v>
      </c>
      <c r="S37" s="1" t="str">
        <f>VLOOKUP(P37,'Customer List'!C:D,2,)</f>
        <v>STOCK</v>
      </c>
    </row>
    <row r="38" spans="1:19" x14ac:dyDescent="0.25">
      <c r="A38" s="1">
        <v>740809</v>
      </c>
      <c r="B38" s="1">
        <v>1</v>
      </c>
      <c r="C38" s="1" t="str">
        <v>Demo Piece</v>
      </c>
      <c r="D38" s="1">
        <v>4</v>
      </c>
      <c r="E38" s="1" t="str">
        <v>BioLegend</v>
      </c>
      <c r="F38" s="1" t="str">
        <v>Mohan Sir, (Demo)</v>
      </c>
      <c r="G38" s="1" t="e">
        <v>#N/A</v>
      </c>
      <c r="H38" s="1" t="str">
        <v>Mohan Sir, (Demo)</v>
      </c>
      <c r="K38" s="1">
        <f t="shared" si="2"/>
        <v>17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>
        <f t="shared" si="3"/>
        <v>17</v>
      </c>
      <c r="S38" s="1" t="str">
        <f>VLOOKUP(P38,'Customer List'!C:D,2,)</f>
        <v>STOCK</v>
      </c>
    </row>
    <row r="39" spans="1:19" x14ac:dyDescent="0.25">
      <c r="A39" s="1">
        <v>356619</v>
      </c>
      <c r="B39" s="1">
        <v>1</v>
      </c>
      <c r="C39" s="1" t="str">
        <v>GK Bio</v>
      </c>
      <c r="D39" s="1">
        <v>4</v>
      </c>
      <c r="E39" s="1" t="str">
        <v>BioLegend</v>
      </c>
      <c r="F39" s="1">
        <v>0</v>
      </c>
      <c r="G39" s="1" t="str">
        <v>Pune</v>
      </c>
      <c r="H39" s="1" t="str">
        <v>Saturday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>
        <f t="shared" si="3"/>
        <v>1</v>
      </c>
      <c r="S39" s="1" t="str">
        <f>VLOOKUP(P39,'Customer List'!C:D,2,)</f>
        <v>STOCK</v>
      </c>
    </row>
    <row r="40" spans="1:19" x14ac:dyDescent="0.25">
      <c r="A40" s="1">
        <v>359413</v>
      </c>
      <c r="B40" s="1">
        <v>1</v>
      </c>
      <c r="C40" s="1" t="str">
        <v>GK Bio</v>
      </c>
      <c r="D40" s="1">
        <v>4</v>
      </c>
      <c r="E40" s="1" t="str">
        <v>BioLegend</v>
      </c>
      <c r="F40" s="1">
        <v>0</v>
      </c>
      <c r="G40" s="1" t="str">
        <v>Pune</v>
      </c>
      <c r="H40" s="1" t="str">
        <v>Saturday</v>
      </c>
      <c r="K40" s="1">
        <f t="shared" si="2"/>
        <v>23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>
        <f t="shared" si="3"/>
        <v>23</v>
      </c>
      <c r="S40" s="1" t="str">
        <f>VLOOKUP(P40,'Customer List'!C:D,2,)</f>
        <v>STOCK</v>
      </c>
    </row>
    <row r="41" spans="1:19" x14ac:dyDescent="0.25">
      <c r="A41" s="1">
        <v>360731</v>
      </c>
      <c r="B41" s="1">
        <v>1</v>
      </c>
      <c r="C41" s="1" t="str">
        <v>GK Bio</v>
      </c>
      <c r="D41" s="1">
        <v>4</v>
      </c>
      <c r="E41" s="1" t="str">
        <v>BioLegend</v>
      </c>
      <c r="F41" s="1">
        <v>0</v>
      </c>
      <c r="G41" s="1" t="str">
        <v>Pune</v>
      </c>
      <c r="H41" s="1" t="str">
        <v>Saturday</v>
      </c>
      <c r="K41" s="1">
        <f t="shared" si="2"/>
        <v>5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Saturday</v>
      </c>
      <c r="R41" s="1">
        <f t="shared" si="3"/>
        <v>5</v>
      </c>
      <c r="S41" s="1" t="str">
        <f>VLOOKUP(P41,'Customer List'!C:D,2,)</f>
        <v>OutStation</v>
      </c>
    </row>
    <row r="42" spans="1:19" x14ac:dyDescent="0.25">
      <c r="A42" s="1">
        <v>379207</v>
      </c>
      <c r="B42" s="1">
        <v>1</v>
      </c>
      <c r="C42" s="1" t="str">
        <v>GK Bio</v>
      </c>
      <c r="D42" s="1">
        <v>4</v>
      </c>
      <c r="E42" s="1" t="str">
        <v>BioLegend</v>
      </c>
      <c r="F42" s="1">
        <v>0</v>
      </c>
      <c r="G42" s="1" t="str">
        <v>Pune</v>
      </c>
      <c r="H42" s="1" t="str">
        <v>Saturday</v>
      </c>
      <c r="K42" s="1">
        <f t="shared" si="2"/>
        <v>1</v>
      </c>
      <c r="L42" s="1" t="str">
        <v>RCB</v>
      </c>
      <c r="M42" s="1">
        <v>-20</v>
      </c>
      <c r="N42" s="1" t="str">
        <v>DHARMACON</v>
      </c>
      <c r="O42" s="1">
        <v>0</v>
      </c>
      <c r="P42" s="1" t="str">
        <v>Delhi</v>
      </c>
      <c r="Q42" s="1" t="str">
        <v>Priyanka Madam</v>
      </c>
      <c r="R42" s="1">
        <f t="shared" si="3"/>
        <v>1</v>
      </c>
      <c r="S42" s="1" t="str">
        <f>VLOOKUP(P42,'Customer List'!C:D,2,)</f>
        <v>Local</v>
      </c>
    </row>
    <row r="43" spans="1:19" x14ac:dyDescent="0.25">
      <c r="A43" s="1" t="str">
        <v>BK011P</v>
      </c>
      <c r="B43" s="1">
        <v>1</v>
      </c>
      <c r="C43" s="1" t="str">
        <v>Goldlake</v>
      </c>
      <c r="D43" s="1">
        <v>4</v>
      </c>
      <c r="E43" s="1" t="str">
        <v>Cytoskeleton</v>
      </c>
      <c r="F43" s="1">
        <v>0</v>
      </c>
      <c r="G43" s="1" t="str">
        <v>PUNE</v>
      </c>
      <c r="H43" s="1" t="str">
        <v>Payment Hold</v>
      </c>
      <c r="K43" s="1">
        <f t="shared" si="2"/>
        <v>1</v>
      </c>
      <c r="L43" s="1" t="str">
        <v>RCB</v>
      </c>
      <c r="M43" s="1">
        <v>4</v>
      </c>
      <c r="N43" s="1" t="str">
        <v>DHARMACON</v>
      </c>
      <c r="O43" s="1">
        <v>0</v>
      </c>
      <c r="P43" s="1" t="str">
        <v>Delhi</v>
      </c>
      <c r="Q43" s="1" t="str">
        <v>Priyanka Madam</v>
      </c>
      <c r="R43" s="1">
        <f t="shared" si="3"/>
        <v>1</v>
      </c>
      <c r="S43" s="1" t="str">
        <f>VLOOKUP(P43,'Customer List'!C:D,2,)</f>
        <v>Local</v>
      </c>
    </row>
    <row r="44" spans="1:19" x14ac:dyDescent="0.25">
      <c r="A44" s="1">
        <v>575304</v>
      </c>
      <c r="B44" s="1">
        <v>1</v>
      </c>
      <c r="C44" s="1" t="str">
        <v>HELIX</v>
      </c>
      <c r="D44" s="1">
        <v>-20</v>
      </c>
      <c r="E44" s="1" t="str">
        <v>BioLegend</v>
      </c>
      <c r="F44" s="1">
        <v>0</v>
      </c>
      <c r="G44" s="1" t="str">
        <v>Kerala</v>
      </c>
      <c r="H44" s="1" t="str">
        <v>Saturday</v>
      </c>
      <c r="K44" s="1">
        <f t="shared" si="2"/>
        <v>1</v>
      </c>
      <c r="L44" s="1" t="str">
        <v>RG SONS</v>
      </c>
      <c r="M44" s="1">
        <v>-20</v>
      </c>
      <c r="N44" s="1" t="str">
        <v>DHARMACON</v>
      </c>
      <c r="O44" s="1">
        <v>0</v>
      </c>
      <c r="P44" s="1" t="str">
        <v>Lucknow</v>
      </c>
      <c r="Q44" s="1" t="str">
        <v>Saturday</v>
      </c>
      <c r="R44" s="1">
        <f t="shared" si="3"/>
        <v>1</v>
      </c>
      <c r="S44" s="1" t="str">
        <f>VLOOKUP(P44,'Customer List'!C:D,2,)</f>
        <v>OutStation</v>
      </c>
    </row>
    <row r="45" spans="1:19" x14ac:dyDescent="0.25">
      <c r="A45" s="1">
        <v>303706</v>
      </c>
      <c r="B45" s="1">
        <v>1</v>
      </c>
      <c r="C45" s="1" t="str">
        <v>Hinduja</v>
      </c>
      <c r="D45" s="1">
        <v>4</v>
      </c>
      <c r="E45" s="1" t="str">
        <v>BioLegend</v>
      </c>
      <c r="F45" s="1" t="str">
        <v>PO Awaited</v>
      </c>
      <c r="G45" s="1" t="str">
        <v>Mumbai</v>
      </c>
      <c r="H45" s="1" t="str">
        <v>PO Awaited</v>
      </c>
      <c r="K45" s="1">
        <f t="shared" si="2"/>
        <v>6</v>
      </c>
      <c r="L45" s="1" t="str">
        <v>SAI LIFE</v>
      </c>
      <c r="M45" s="1">
        <v>4</v>
      </c>
      <c r="N45" s="1" t="str">
        <v>BioLegend</v>
      </c>
      <c r="O45" s="1">
        <v>0</v>
      </c>
      <c r="P45" s="1" t="str">
        <v>Pune</v>
      </c>
      <c r="Q45" s="1" t="str">
        <v>Saturday</v>
      </c>
      <c r="R45" s="1">
        <f t="shared" si="3"/>
        <v>6</v>
      </c>
      <c r="S45" s="1" t="str">
        <f>VLOOKUP(P45,'Customer List'!C:D,2,)</f>
        <v>OutStation</v>
      </c>
    </row>
    <row r="46" spans="1:19" x14ac:dyDescent="0.25">
      <c r="A46" s="1">
        <v>369616</v>
      </c>
      <c r="B46" s="1">
        <v>1</v>
      </c>
      <c r="C46" s="1" t="str">
        <v>IMMUNEEL</v>
      </c>
      <c r="D46" s="1">
        <v>4</v>
      </c>
      <c r="E46" s="1" t="str">
        <v>BioLegend</v>
      </c>
      <c r="F46" s="1">
        <v>0</v>
      </c>
      <c r="G46" s="1" t="str">
        <v>Banglore</v>
      </c>
      <c r="H46" s="1" t="str">
        <v>Saturday</v>
      </c>
      <c r="K46" s="1">
        <f t="shared" si="2"/>
        <v>5</v>
      </c>
      <c r="L46" s="1" t="str">
        <v>Sample (PM)</v>
      </c>
      <c r="M46" s="1">
        <v>4</v>
      </c>
      <c r="N46" s="1" t="str">
        <v>Hansa Biomed</v>
      </c>
      <c r="O46" s="1" t="str">
        <v>Priyanka Madam</v>
      </c>
      <c r="P46" s="1" t="str">
        <v>delhi</v>
      </c>
      <c r="Q46" s="1" t="str">
        <v>Priyanka Madam</v>
      </c>
      <c r="R46" s="1">
        <f t="shared" si="3"/>
        <v>5</v>
      </c>
      <c r="S46" s="1" t="str">
        <f>VLOOKUP(P46,'Customer List'!C:D,2,)</f>
        <v>Local</v>
      </c>
    </row>
    <row r="47" spans="1:19" x14ac:dyDescent="0.25">
      <c r="A47" s="1">
        <v>373746</v>
      </c>
      <c r="B47" s="1">
        <v>2</v>
      </c>
      <c r="C47" s="1" t="str">
        <v>IMMUNEEL</v>
      </c>
      <c r="D47" s="1">
        <v>4</v>
      </c>
      <c r="E47" s="1" t="str">
        <v>BioLegend</v>
      </c>
      <c r="F47" s="1">
        <v>0</v>
      </c>
      <c r="G47" s="1" t="str">
        <v>Banglore</v>
      </c>
      <c r="H47" s="1" t="str">
        <v>Saturday</v>
      </c>
      <c r="K47" s="1">
        <f t="shared" si="2"/>
        <v>1</v>
      </c>
      <c r="L47" s="1" t="str">
        <v>Shubh Sales</v>
      </c>
      <c r="M47" s="1">
        <v>-80</v>
      </c>
      <c r="N47" s="1" t="str">
        <v>BPS</v>
      </c>
      <c r="O47" s="1">
        <v>0</v>
      </c>
      <c r="P47" s="1" t="str">
        <v>JAIPUR</v>
      </c>
      <c r="Q47" s="1" t="str">
        <v>Saturday</v>
      </c>
      <c r="R47" s="1">
        <f t="shared" si="3"/>
        <v>1</v>
      </c>
      <c r="S47" s="1" t="str">
        <f>VLOOKUP(P47,'Customer List'!C:D,2,)</f>
        <v>OutStation</v>
      </c>
    </row>
    <row r="48" spans="1:19" x14ac:dyDescent="0.25">
      <c r="A48" s="1">
        <v>426103</v>
      </c>
      <c r="B48" s="1">
        <v>1</v>
      </c>
      <c r="C48" s="1" t="str">
        <v>INTAS</v>
      </c>
      <c r="D48" s="1">
        <v>4</v>
      </c>
      <c r="E48" s="1" t="str">
        <v>BioLegend</v>
      </c>
      <c r="F48" s="1">
        <v>0</v>
      </c>
      <c r="G48" s="1" t="str">
        <v>Ahemedabad</v>
      </c>
      <c r="H48" s="1" t="str">
        <v>Saturday</v>
      </c>
      <c r="K48" s="1">
        <f t="shared" si="2"/>
        <v>2</v>
      </c>
      <c r="L48" s="1" t="str">
        <v>SOUTH CAMPUS</v>
      </c>
      <c r="M48" s="1" t="str">
        <v>RT</v>
      </c>
      <c r="N48" s="1" t="str">
        <v>HOEFER</v>
      </c>
      <c r="O48" s="1">
        <v>0</v>
      </c>
      <c r="P48" s="1" t="str">
        <v>Delhi</v>
      </c>
      <c r="Q48" s="1" t="str">
        <v>Sample</v>
      </c>
      <c r="R48" s="1">
        <f t="shared" si="3"/>
        <v>2</v>
      </c>
      <c r="S48" s="1" t="str">
        <f>VLOOKUP(P48,'Customer List'!C:D,2,)</f>
        <v>Local</v>
      </c>
    </row>
    <row r="49" spans="1:19" x14ac:dyDescent="0.25">
      <c r="A49" s="1">
        <v>303529</v>
      </c>
      <c r="B49" s="1">
        <v>2</v>
      </c>
      <c r="C49" s="1" t="str">
        <v>INVITRO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K49" s="1">
        <f t="shared" si="2"/>
        <v>3</v>
      </c>
      <c r="L49" s="1" t="str">
        <v>STOCK</v>
      </c>
      <c r="M49" s="1">
        <v>4</v>
      </c>
      <c r="N49" s="1" t="str">
        <v>BioLegend</v>
      </c>
      <c r="O49" s="1" t="str">
        <v>FOC Informed By Priya Madam and informed to SM Sir</v>
      </c>
      <c r="P49" s="1" t="str">
        <v>STOCK</v>
      </c>
      <c r="Q49" s="1" t="str">
        <v>Stock</v>
      </c>
      <c r="R49" s="1">
        <f t="shared" si="3"/>
        <v>3</v>
      </c>
      <c r="S49" s="1" t="str">
        <f>VLOOKUP(P49,'Customer List'!C:D,2,)</f>
        <v>STOCK</v>
      </c>
    </row>
    <row r="50" spans="1:19" x14ac:dyDescent="0.25">
      <c r="A50" s="1" t="str">
        <v>FSP-3145-2</v>
      </c>
      <c r="B50" s="1">
        <v>1</v>
      </c>
      <c r="C50" s="1" t="str">
        <v>JNU</v>
      </c>
      <c r="D50" s="1">
        <v>4</v>
      </c>
      <c r="E50" s="1" t="str">
        <v>MABTECH</v>
      </c>
      <c r="F50" s="1">
        <v>0</v>
      </c>
      <c r="G50" s="1" t="str">
        <v>DELHI</v>
      </c>
      <c r="H50" s="1" t="str">
        <v>Priyanka Madam</v>
      </c>
      <c r="K50" s="1">
        <f t="shared" si="2"/>
        <v>1</v>
      </c>
      <c r="L50" s="1" t="str">
        <v>stock</v>
      </c>
      <c r="M50" s="1">
        <v>-20</v>
      </c>
      <c r="N50" s="1" t="str">
        <v>Dharmacon</v>
      </c>
      <c r="O50" s="1" t="str">
        <v>Extra Item Purchased (Informed by Dharmendra Sir)</v>
      </c>
      <c r="P50" s="1" t="str">
        <v>STOCK</v>
      </c>
      <c r="Q50" s="1" t="str">
        <v>Stock</v>
      </c>
      <c r="R50" s="1">
        <f t="shared" si="3"/>
        <v>1</v>
      </c>
      <c r="S50" s="1" t="str">
        <f>VLOOKUP(P50,'Customer List'!C:D,2,)</f>
        <v>STOCK</v>
      </c>
    </row>
    <row r="51" spans="1:19" x14ac:dyDescent="0.25">
      <c r="A51" s="1" t="str">
        <v>VSGH12442-253046112</v>
      </c>
      <c r="B51" s="1">
        <v>1</v>
      </c>
      <c r="C51" s="1" t="str">
        <v>MANIPAL</v>
      </c>
      <c r="D51" s="1">
        <v>-80</v>
      </c>
      <c r="E51" s="1" t="str">
        <v>DHARMACON</v>
      </c>
      <c r="F51" s="1">
        <v>0</v>
      </c>
      <c r="G51" s="1" t="str">
        <v>Banglore</v>
      </c>
      <c r="H51" s="1" t="str">
        <v>Saturday</v>
      </c>
      <c r="K51" s="1">
        <f t="shared" si="2"/>
        <v>3</v>
      </c>
      <c r="L51" s="1" t="str">
        <v>STOCK</v>
      </c>
      <c r="M51" s="1">
        <v>-20</v>
      </c>
      <c r="N51" s="1" t="str">
        <v>BioLegend</v>
      </c>
      <c r="O51" s="1" t="str">
        <v xml:space="preserve">Same item dispatched to Aiims from Opening Stock </v>
      </c>
      <c r="P51" s="1" t="str">
        <v>STOCK</v>
      </c>
      <c r="Q51" s="1" t="str">
        <v>Stock</v>
      </c>
      <c r="R51" s="1">
        <f t="shared" si="3"/>
        <v>3</v>
      </c>
      <c r="S51" s="1" t="str">
        <f>VLOOKUP(P51,'Customer List'!C:D,2,)</f>
        <v>STOCK</v>
      </c>
    </row>
    <row r="52" spans="1:19" x14ac:dyDescent="0.25">
      <c r="A52" s="1">
        <v>740379</v>
      </c>
      <c r="B52" s="1">
        <v>1</v>
      </c>
      <c r="C52" s="1" t="str">
        <v>MIRANDA</v>
      </c>
      <c r="D52" s="1">
        <v>4</v>
      </c>
      <c r="E52" s="1" t="str">
        <v>BioLegend</v>
      </c>
      <c r="F52" s="1">
        <v>0</v>
      </c>
      <c r="G52" s="1" t="str">
        <v>Delhi</v>
      </c>
      <c r="H52" s="1" t="str">
        <v>Priyanka Madam (one Kit of 14pcs)</v>
      </c>
      <c r="K52" s="1">
        <f t="shared" si="2"/>
        <v>2</v>
      </c>
      <c r="L52" s="1" t="str">
        <v>STOCK</v>
      </c>
      <c r="M52" s="1" t="str">
        <v>RT</v>
      </c>
      <c r="N52" s="1" t="str">
        <v>Revvity</v>
      </c>
      <c r="O52" s="1" t="str">
        <v>MACHINE (PRIYANKA MADAM)</v>
      </c>
      <c r="P52" s="1" t="str">
        <v>STOCK</v>
      </c>
      <c r="Q52" s="1" t="str">
        <v>Stock</v>
      </c>
      <c r="R52" s="1">
        <f t="shared" si="3"/>
        <v>2</v>
      </c>
      <c r="S52" s="1" t="str">
        <f>VLOOKUP(P52,'Customer List'!C:D,2,)</f>
        <v>STOCK</v>
      </c>
    </row>
    <row r="53" spans="1:19" x14ac:dyDescent="0.25">
      <c r="A53" s="1">
        <v>740830</v>
      </c>
      <c r="B53" s="1">
        <v>1</v>
      </c>
      <c r="C53" s="1" t="str">
        <v>MIRANDA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 (one Kit of 14pcs)</v>
      </c>
      <c r="K53" s="1">
        <f t="shared" si="2"/>
        <v>1</v>
      </c>
      <c r="L53" s="1" t="str">
        <v>STOCK</v>
      </c>
      <c r="M53" s="1">
        <v>4</v>
      </c>
      <c r="N53" s="1" t="str">
        <v>BioLegend</v>
      </c>
      <c r="O53" s="1" t="str">
        <v>Return From Bio Health (Extra Purchase infromed by Priynka Madam)</v>
      </c>
      <c r="P53" s="1" t="str">
        <v>STOCK</v>
      </c>
      <c r="Q53" s="1" t="str">
        <v>Priyanka Madam</v>
      </c>
      <c r="R53" s="1">
        <f t="shared" si="3"/>
        <v>1</v>
      </c>
      <c r="S53" s="1" t="str">
        <f>VLOOKUP(P53,'Customer List'!C:D,2,)</f>
        <v>STOCK</v>
      </c>
    </row>
    <row r="54" spans="1:19" x14ac:dyDescent="0.25">
      <c r="A54" s="1">
        <v>740831</v>
      </c>
      <c r="B54" s="1">
        <v>1</v>
      </c>
      <c r="C54" s="1" t="str">
        <v>MIRANDA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 (one Kit of 14pcs)</v>
      </c>
      <c r="K54" s="1">
        <f t="shared" si="2"/>
        <v>9</v>
      </c>
      <c r="L54" s="1" t="str">
        <v>Stock</v>
      </c>
      <c r="M54" s="1">
        <v>4</v>
      </c>
      <c r="N54" s="1" t="str">
        <v>BioLegend</v>
      </c>
      <c r="O54" s="1">
        <v>0</v>
      </c>
      <c r="P54" s="1" t="str">
        <v>STOCK</v>
      </c>
      <c r="Q54" s="1" t="str">
        <v>Stock</v>
      </c>
      <c r="R54" s="1">
        <f t="shared" si="3"/>
        <v>9</v>
      </c>
      <c r="S54" s="1" t="str">
        <f>VLOOKUP(P54,'Customer List'!C:D,2,)</f>
        <v>STOCK</v>
      </c>
    </row>
    <row r="55" spans="1:19" x14ac:dyDescent="0.25">
      <c r="A55" s="1">
        <v>740832</v>
      </c>
      <c r="B55" s="1">
        <v>1</v>
      </c>
      <c r="C55" s="1" t="str">
        <v>MIRANDA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 (one Kit of 14pcs)</v>
      </c>
      <c r="K55" s="1">
        <f t="shared" si="2"/>
        <v>1</v>
      </c>
      <c r="L55" s="1" t="str">
        <v>STOCK</v>
      </c>
      <c r="M55" s="1" t="str">
        <v>4</v>
      </c>
      <c r="N55" s="1" t="str">
        <v>BioLegend</v>
      </c>
      <c r="O55" s="1" t="str">
        <v>Extra Purchase By Priya Madam</v>
      </c>
      <c r="P55" s="1" t="str">
        <v>STOCK</v>
      </c>
      <c r="Q55" s="1" t="str">
        <v>Stock</v>
      </c>
      <c r="R55" s="1">
        <f t="shared" si="3"/>
        <v>1</v>
      </c>
      <c r="S55" s="1" t="str">
        <f>VLOOKUP(P55,'Customer List'!C:D,2,)</f>
        <v>STOCK</v>
      </c>
    </row>
    <row r="56" spans="1:19" x14ac:dyDescent="0.25">
      <c r="A56" s="1">
        <v>740833</v>
      </c>
      <c r="B56" s="1">
        <v>1</v>
      </c>
      <c r="C56" s="1" t="str">
        <v>MIRANDA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 (one Kit of 14pcs)</v>
      </c>
      <c r="K56" s="1">
        <f t="shared" si="2"/>
        <v>5</v>
      </c>
      <c r="L56" s="1" t="str">
        <v>Stock</v>
      </c>
      <c r="M56" s="1" t="str">
        <v>RT</v>
      </c>
      <c r="N56" s="1" t="str">
        <v>Biotium</v>
      </c>
      <c r="O56" s="1">
        <v>0</v>
      </c>
      <c r="P56" s="1" t="str">
        <v>STOCK</v>
      </c>
      <c r="Q56" s="1" t="str">
        <v>Stock</v>
      </c>
      <c r="R56" s="1">
        <f t="shared" si="3"/>
        <v>5</v>
      </c>
      <c r="S56" s="1" t="str">
        <f>VLOOKUP(P56,'Customer List'!C:D,2,)</f>
        <v>STOCK</v>
      </c>
    </row>
    <row r="57" spans="1:19" x14ac:dyDescent="0.25">
      <c r="A57" s="1">
        <v>740834</v>
      </c>
      <c r="B57" s="1">
        <v>1</v>
      </c>
      <c r="C57" s="1" t="str">
        <v>MIRANDA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 (one Kit of 14pcs)</v>
      </c>
      <c r="K57" s="1">
        <f t="shared" si="2"/>
        <v>6</v>
      </c>
      <c r="L57" s="1" t="str">
        <v>STOCK</v>
      </c>
      <c r="M57" s="1">
        <v>4</v>
      </c>
      <c r="N57" s="1" t="str">
        <v>BioLegend</v>
      </c>
      <c r="O57" s="1" t="str">
        <v>Extra Received</v>
      </c>
      <c r="P57" s="1" t="str">
        <v>STOCK</v>
      </c>
      <c r="Q57" s="1" t="str">
        <v>Stock</v>
      </c>
      <c r="R57" s="1">
        <f t="shared" si="3"/>
        <v>6</v>
      </c>
      <c r="S57" s="1" t="str">
        <f>VLOOKUP(P57,'Customer List'!C:D,2,)</f>
        <v>STOCK</v>
      </c>
    </row>
    <row r="58" spans="1:19" x14ac:dyDescent="0.25">
      <c r="A58" s="1">
        <v>740835</v>
      </c>
      <c r="B58" s="1">
        <v>1</v>
      </c>
      <c r="C58" s="1" t="str">
        <v>MIRANDA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 (one Kit of 14pcs)</v>
      </c>
      <c r="K58" s="1">
        <f t="shared" si="2"/>
        <v>2</v>
      </c>
      <c r="L58" s="1" t="str">
        <v>STOCK</v>
      </c>
      <c r="M58" s="1" t="str">
        <v>RT</v>
      </c>
      <c r="N58" s="1" t="str">
        <v>Genei Lab</v>
      </c>
      <c r="O58" s="1">
        <v>0</v>
      </c>
      <c r="P58" s="1" t="str">
        <v>STOCK</v>
      </c>
      <c r="Q58" s="1" t="str">
        <v>Stock</v>
      </c>
      <c r="R58" s="1">
        <f t="shared" si="3"/>
        <v>2</v>
      </c>
      <c r="S58" s="1" t="str">
        <f>VLOOKUP(P58,'Customer List'!C:D,2,)</f>
        <v>STOCK</v>
      </c>
    </row>
    <row r="59" spans="1:19" x14ac:dyDescent="0.25">
      <c r="A59" s="1">
        <v>740836</v>
      </c>
      <c r="B59" s="1">
        <v>1</v>
      </c>
      <c r="C59" s="1" t="str">
        <v>MIRANDA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 (one Kit of 14pcs)</v>
      </c>
      <c r="K59" s="1">
        <f t="shared" si="2"/>
        <v>2</v>
      </c>
      <c r="L59" s="1" t="str">
        <v>STOCK</v>
      </c>
      <c r="M59" s="1">
        <v>-20</v>
      </c>
      <c r="N59" s="1" t="str">
        <v>Genei Lab</v>
      </c>
      <c r="O59" s="1" t="str">
        <v>One Piece Damaged received (Replacement received)</v>
      </c>
      <c r="P59" s="1" t="str">
        <v>STOCK</v>
      </c>
      <c r="Q59" s="1" t="str">
        <v>Stock</v>
      </c>
      <c r="R59" s="1">
        <f t="shared" si="3"/>
        <v>2</v>
      </c>
      <c r="S59" s="1" t="str">
        <f>VLOOKUP(P59,'Customer List'!C:D,2,)</f>
        <v>STOCK</v>
      </c>
    </row>
    <row r="60" spans="1:19" x14ac:dyDescent="0.25">
      <c r="A60" s="1">
        <v>740837</v>
      </c>
      <c r="B60" s="1">
        <v>1</v>
      </c>
      <c r="C60" s="1" t="str">
        <v>MIRANDA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 (one Kit of 14pcs)</v>
      </c>
      <c r="K60" s="1">
        <f t="shared" si="2"/>
        <v>3</v>
      </c>
      <c r="L60" s="1" t="str">
        <v>STOCK</v>
      </c>
      <c r="M60" s="1">
        <v>-20</v>
      </c>
      <c r="N60" s="1" t="str">
        <v>Genei Lab</v>
      </c>
      <c r="O60" s="1">
        <v>0</v>
      </c>
      <c r="P60" s="1" t="str">
        <v>STOCK</v>
      </c>
      <c r="Q60" s="1" t="str">
        <v>Stock</v>
      </c>
      <c r="R60" s="1">
        <f t="shared" si="3"/>
        <v>3</v>
      </c>
      <c r="S60" s="1" t="str">
        <f>VLOOKUP(P60,'Customer List'!C:D,2,)</f>
        <v>STOCK</v>
      </c>
    </row>
    <row r="61" spans="1:19" x14ac:dyDescent="0.25">
      <c r="A61" s="1">
        <v>740838</v>
      </c>
      <c r="B61" s="1">
        <v>1</v>
      </c>
      <c r="C61" s="1" t="str">
        <v>MIRANDA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 (one Kit of 14pcs)</v>
      </c>
      <c r="K61" s="1">
        <f t="shared" si="2"/>
        <v>3</v>
      </c>
      <c r="L61" s="1" t="str">
        <v>STOCK</v>
      </c>
      <c r="M61" s="1" t="str">
        <v>rt</v>
      </c>
      <c r="N61" s="1" t="str">
        <v>BioLegend</v>
      </c>
      <c r="O61" s="1" t="str">
        <v>Extra Received</v>
      </c>
      <c r="P61" s="1" t="str">
        <v>STOCK</v>
      </c>
      <c r="Q61" s="1" t="str">
        <v>Stock</v>
      </c>
      <c r="R61" s="1">
        <f t="shared" si="3"/>
        <v>3</v>
      </c>
      <c r="S61" s="1" t="str">
        <f>VLOOKUP(P61,'Customer List'!C:D,2,)</f>
        <v>STOCK</v>
      </c>
    </row>
    <row r="62" spans="1:19" x14ac:dyDescent="0.25">
      <c r="A62" s="1">
        <v>740840</v>
      </c>
      <c r="B62" s="1">
        <v>1</v>
      </c>
      <c r="C62" s="1" t="str">
        <v>MIRANDA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 (one Kit of 14pcs)</v>
      </c>
      <c r="K62" s="1">
        <f t="shared" si="2"/>
        <v>3</v>
      </c>
      <c r="L62" s="1" t="str">
        <v>stock</v>
      </c>
      <c r="M62" s="1">
        <v>4</v>
      </c>
      <c r="N62" s="1" t="str">
        <v>Genexis Biotech</v>
      </c>
      <c r="O62" s="1" t="str">
        <v>Sample Received (Priyanka madam)</v>
      </c>
      <c r="P62" s="1" t="str">
        <v>STOCK</v>
      </c>
      <c r="Q62" s="1" t="str">
        <v>Stock</v>
      </c>
      <c r="R62" s="1">
        <f t="shared" si="3"/>
        <v>3</v>
      </c>
      <c r="S62" s="1" t="str">
        <f>VLOOKUP(P62,'Customer List'!C:D,2,)</f>
        <v>STOCK</v>
      </c>
    </row>
    <row r="63" spans="1:19" x14ac:dyDescent="0.25">
      <c r="A63" s="1">
        <v>740843</v>
      </c>
      <c r="B63" s="1">
        <v>1</v>
      </c>
      <c r="C63" s="1" t="str">
        <v>MIRANDA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 (one Kit of 14pcs)</v>
      </c>
      <c r="K63" s="1">
        <f t="shared" ref="K63:K87" si="4">SUMIFS(B:B,C:C, L63,D:D, M63,E:E, N63,F:F, O63,G:G, P63,H:H, Q63)</f>
        <v>7</v>
      </c>
      <c r="L63" s="1" t="str">
        <v>stock</v>
      </c>
      <c r="M63" s="1">
        <v>-20</v>
      </c>
      <c r="N63" s="1" t="str">
        <v>Intron</v>
      </c>
      <c r="O63" s="1">
        <v>0</v>
      </c>
      <c r="P63" s="1" t="str">
        <v>STOCK</v>
      </c>
      <c r="Q63" s="1" t="str">
        <v>Stock</v>
      </c>
      <c r="R63" s="1">
        <f t="shared" ref="R63:R64" si="5">SUMIFS(B:B,C:C, L63,D:D, M63,E:E, N63,F:F, O63,G:G, P63,H:H, Q63)</f>
        <v>7</v>
      </c>
      <c r="S63" s="1" t="str">
        <f>VLOOKUP(P63,'Customer List'!C:D,2,)</f>
        <v>STOCK</v>
      </c>
    </row>
    <row r="64" spans="1:19" x14ac:dyDescent="0.25">
      <c r="A64" s="1">
        <v>740844</v>
      </c>
      <c r="B64" s="1">
        <v>1</v>
      </c>
      <c r="C64" s="1" t="str">
        <v>MIRANDA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 (one Kit of 14pcs)</v>
      </c>
      <c r="K64" s="1">
        <f t="shared" si="4"/>
        <v>71</v>
      </c>
      <c r="L64" s="1" t="str">
        <v>Stock</v>
      </c>
      <c r="M64" s="1" t="str">
        <v>RT</v>
      </c>
      <c r="N64" s="1" t="str">
        <v>Sartorius</v>
      </c>
      <c r="O64" s="1">
        <v>0</v>
      </c>
      <c r="P64" s="1" t="str">
        <v>STOCK</v>
      </c>
      <c r="Q64" s="1" t="str">
        <v>Stock</v>
      </c>
      <c r="R64" s="1">
        <f t="shared" si="5"/>
        <v>71</v>
      </c>
      <c r="S64" s="1" t="str">
        <f>VLOOKUP(P64,'Customer List'!C:D,2,)</f>
        <v>STOCK</v>
      </c>
    </row>
    <row r="65" spans="1:19" x14ac:dyDescent="0.25">
      <c r="A65" s="1">
        <v>741446</v>
      </c>
      <c r="B65" s="1">
        <v>1</v>
      </c>
      <c r="C65" s="1" t="str">
        <v>MIRANDA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 (one Kit of 14pcs)</v>
      </c>
      <c r="K65" s="1">
        <f t="shared" si="4"/>
        <v>28</v>
      </c>
      <c r="L65" s="1" t="str">
        <v>Stock</v>
      </c>
      <c r="M65" s="1" t="str">
        <v>RT</v>
      </c>
      <c r="N65" s="1" t="str">
        <v>Mp Bio</v>
      </c>
      <c r="O65" s="1">
        <v>0</v>
      </c>
      <c r="P65" s="1" t="str">
        <v>STOCK</v>
      </c>
      <c r="Q65" s="1" t="str">
        <v>Stock</v>
      </c>
      <c r="R65" s="1">
        <f t="shared" ref="R65:R87" si="6">SUMIFS(B:B,C:C, L65,D:D, M65,E:E, N65,F:F, O65,G:G, P65,H:H, Q65)</f>
        <v>28</v>
      </c>
      <c r="S65" s="1" t="str">
        <f>VLOOKUP(P65,'Customer List'!C:D,2,)</f>
        <v>STOCK</v>
      </c>
    </row>
    <row r="66" spans="1:19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11</v>
      </c>
      <c r="L66" s="1" t="str">
        <v>Stock</v>
      </c>
      <c r="M66" s="1">
        <v>-20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>
        <f t="shared" si="6"/>
        <v>11</v>
      </c>
      <c r="S66" s="1" t="str">
        <f>VLOOKUP(P66,'Customer List'!C:D,2,)</f>
        <v>STOCK</v>
      </c>
    </row>
    <row r="67" spans="1:19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>
        <v>0</v>
      </c>
      <c r="G67" s="1" t="str">
        <v>Banglore</v>
      </c>
      <c r="H67" s="1" t="str">
        <v>Saturday</v>
      </c>
      <c r="K67" s="1">
        <f t="shared" si="4"/>
        <v>1</v>
      </c>
      <c r="L67" s="1" t="str">
        <v>STOCK</v>
      </c>
      <c r="M67" s="1">
        <v>4</v>
      </c>
      <c r="N67" s="1" t="str">
        <v>BioLegend</v>
      </c>
      <c r="O67" s="1">
        <v>0</v>
      </c>
      <c r="P67" s="1" t="str">
        <v>STOCK</v>
      </c>
      <c r="Q67" s="1" t="str">
        <v>Priyanka Madam</v>
      </c>
      <c r="R67" s="1">
        <f t="shared" si="6"/>
        <v>1</v>
      </c>
      <c r="S67" s="1" t="str">
        <f>VLOOKUP(P67,'Customer List'!C:D,2,)</f>
        <v>STOCK</v>
      </c>
    </row>
    <row r="68" spans="1:19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>
        <v>0</v>
      </c>
      <c r="G68" s="1" t="str">
        <v>Banglore</v>
      </c>
      <c r="H68" s="1" t="str">
        <v>Saturday</v>
      </c>
      <c r="K68" s="1">
        <f t="shared" si="4"/>
        <v>4</v>
      </c>
      <c r="L68" s="1" t="str">
        <v>Stock</v>
      </c>
      <c r="M68" s="1">
        <v>4</v>
      </c>
      <c r="N68" s="1" t="str">
        <v>BioLegend</v>
      </c>
      <c r="O68" s="1" t="str">
        <v>Retrun From IGIB , Invoice Number 1058</v>
      </c>
      <c r="P68" s="1" t="str">
        <v>STOCK</v>
      </c>
      <c r="Q68" s="1" t="str">
        <v>Stock</v>
      </c>
      <c r="R68" s="1">
        <f t="shared" si="6"/>
        <v>4</v>
      </c>
      <c r="S68" s="1" t="str">
        <f>VLOOKUP(P68,'Customer List'!C:D,2,)</f>
        <v>STOCK</v>
      </c>
    </row>
    <row r="69" spans="1:19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>
        <v>0</v>
      </c>
      <c r="G69" s="1" t="str">
        <v>Banglore</v>
      </c>
      <c r="H69" s="1" t="str">
        <v>Saturday</v>
      </c>
      <c r="K69" s="1">
        <f t="shared" si="4"/>
        <v>2</v>
      </c>
      <c r="L69" s="1" t="str">
        <v>Stock</v>
      </c>
      <c r="M69" s="1">
        <v>4</v>
      </c>
      <c r="N69" s="1" t="str">
        <v>Dharmacon</v>
      </c>
      <c r="O69" s="1" t="str">
        <v>Retrun From IGIB , Invoice Number 1058</v>
      </c>
      <c r="P69" s="1" t="str">
        <v>STOCK</v>
      </c>
      <c r="Q69" s="1" t="str">
        <v>Stock</v>
      </c>
      <c r="R69" s="1">
        <f t="shared" si="6"/>
        <v>2</v>
      </c>
      <c r="S69" s="1" t="str">
        <f>VLOOKUP(P69,'Customer List'!C:D,2,)</f>
        <v>STOCK</v>
      </c>
    </row>
    <row r="70" spans="1:19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>
        <v>0</v>
      </c>
      <c r="G70" s="1" t="str">
        <v>Banglore</v>
      </c>
      <c r="H70" s="1" t="str">
        <v>Saturday</v>
      </c>
      <c r="K70" s="1">
        <f t="shared" si="4"/>
        <v>6</v>
      </c>
      <c r="L70" s="1" t="str">
        <v>Stock</v>
      </c>
      <c r="M70" s="1">
        <v>4</v>
      </c>
      <c r="N70" s="1" t="str">
        <v>BioLegend</v>
      </c>
      <c r="O70" s="1" t="str">
        <v>Demo Kit Mohan Sir</v>
      </c>
      <c r="P70" s="1" t="str">
        <v>STOCK</v>
      </c>
      <c r="Q70" s="1" t="str">
        <v>DemoKit (Mohan Sir)</v>
      </c>
      <c r="R70" s="1">
        <f t="shared" si="6"/>
        <v>6</v>
      </c>
      <c r="S70" s="1" t="str">
        <f>VLOOKUP(P70,'Customer List'!C:D,2,)</f>
        <v>STOCK</v>
      </c>
    </row>
    <row r="71" spans="1:19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>
        <v>0</v>
      </c>
      <c r="G71" s="1" t="str">
        <v>Banglore</v>
      </c>
      <c r="H71" s="1" t="str">
        <v>Saturday</v>
      </c>
      <c r="K71" s="1">
        <f t="shared" si="4"/>
        <v>1</v>
      </c>
      <c r="L71" s="1" t="str">
        <v>Sun Pharma</v>
      </c>
      <c r="M71" s="1">
        <v>-20</v>
      </c>
      <c r="N71" s="1" t="str">
        <v>DHARMACON</v>
      </c>
      <c r="O71" s="1">
        <v>0</v>
      </c>
      <c r="P71" s="1" t="str">
        <v>Gujrat</v>
      </c>
      <c r="Q71" s="1" t="str">
        <v>Saturday</v>
      </c>
      <c r="R71" s="1">
        <f t="shared" si="6"/>
        <v>1</v>
      </c>
      <c r="S71" s="1" t="str">
        <f>VLOOKUP(P71,'Customer List'!C:D,2,)</f>
        <v>OutStation</v>
      </c>
    </row>
    <row r="72" spans="1:19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>
        <v>0</v>
      </c>
      <c r="G72" s="1" t="str">
        <v>Pune</v>
      </c>
      <c r="H72" s="1" t="str">
        <v>Saturday</v>
      </c>
      <c r="K72" s="1">
        <f t="shared" si="4"/>
        <v>1</v>
      </c>
      <c r="L72" s="1" t="str">
        <v>Sun Pharma</v>
      </c>
      <c r="M72" s="1">
        <v>-80</v>
      </c>
      <c r="N72" s="1" t="str">
        <v>DHARMACON</v>
      </c>
      <c r="O72" s="1">
        <v>0</v>
      </c>
      <c r="P72" s="1" t="str">
        <v>Gujrat</v>
      </c>
      <c r="Q72" s="1" t="str">
        <v>Saturday</v>
      </c>
      <c r="R72" s="1">
        <f t="shared" si="6"/>
        <v>1</v>
      </c>
      <c r="S72" s="1" t="str">
        <f>VLOOKUP(P72,'Customer List'!C:D,2,)</f>
        <v>OutStation</v>
      </c>
    </row>
    <row r="73" spans="1:19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>
        <v>0</v>
      </c>
      <c r="G73" s="1" t="str">
        <v>Pune</v>
      </c>
      <c r="H73" s="1" t="str">
        <v>Saturday</v>
      </c>
      <c r="K73" s="1">
        <f t="shared" si="4"/>
        <v>4</v>
      </c>
      <c r="L73" s="1" t="str">
        <v>SYNGENE</v>
      </c>
      <c r="M73" s="1">
        <v>-20</v>
      </c>
      <c r="N73" s="1" t="str">
        <v>MABTECH</v>
      </c>
      <c r="O73" s="1">
        <v>0</v>
      </c>
      <c r="P73" s="1" t="str">
        <v>Banglore</v>
      </c>
      <c r="Q73" s="1" t="str">
        <v>Saturday</v>
      </c>
      <c r="R73" s="1">
        <f t="shared" si="6"/>
        <v>4</v>
      </c>
      <c r="S73" s="1" t="str">
        <f>VLOOKUP(P73,'Customer List'!C:D,2,)</f>
        <v>OutStation</v>
      </c>
    </row>
    <row r="74" spans="1:19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>
        <v>0</v>
      </c>
      <c r="G74" s="1" t="str">
        <v>Pune</v>
      </c>
      <c r="H74" s="1" t="str">
        <v>Saturday</v>
      </c>
      <c r="K74" s="1">
        <f t="shared" si="4"/>
        <v>1</v>
      </c>
      <c r="L74" s="1" t="str">
        <v>TECHWEST</v>
      </c>
      <c r="M74" s="1">
        <v>4</v>
      </c>
      <c r="N74" s="1" t="str">
        <v>BioLegend</v>
      </c>
      <c r="O74" s="1">
        <v>0</v>
      </c>
      <c r="P74" s="1" t="str">
        <v>Gujrat</v>
      </c>
      <c r="Q74" s="1" t="str">
        <v>Saturday</v>
      </c>
      <c r="R74" s="1">
        <f t="shared" si="6"/>
        <v>1</v>
      </c>
      <c r="S74" s="1" t="str">
        <f>VLOOKUP(P74,'Customer List'!C:D,2,)</f>
        <v>OutStation</v>
      </c>
    </row>
    <row r="75" spans="1:19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>
        <v>0</v>
      </c>
      <c r="G75" s="1" t="str">
        <v>Pune</v>
      </c>
      <c r="H75" s="1" t="str">
        <v>Saturday</v>
      </c>
      <c r="K75" s="1">
        <f t="shared" si="4"/>
        <v>1</v>
      </c>
      <c r="L75" s="1" t="str">
        <v>viganahar</v>
      </c>
      <c r="M75" s="1">
        <v>4</v>
      </c>
      <c r="N75" s="1" t="str">
        <v>BioLegend</v>
      </c>
      <c r="O75" s="1">
        <v>0</v>
      </c>
      <c r="P75" s="1" t="str">
        <v>Hyderabad</v>
      </c>
      <c r="Q75" s="1" t="str">
        <v>Saturday</v>
      </c>
      <c r="R75" s="1">
        <f t="shared" si="6"/>
        <v>1</v>
      </c>
      <c r="S75" s="1" t="str">
        <f>VLOOKUP(P75,'Customer List'!C:D,2,)</f>
        <v>OutStation</v>
      </c>
    </row>
    <row r="76" spans="1:19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>
        <v>0</v>
      </c>
      <c r="G76" s="1" t="str">
        <v>Pune</v>
      </c>
      <c r="H76" s="1" t="str">
        <v>Saturday</v>
      </c>
      <c r="K76" s="1">
        <f t="shared" si="4"/>
        <v>1</v>
      </c>
      <c r="L76" s="1" t="str">
        <v>VISHAL</v>
      </c>
      <c r="M76" s="1">
        <v>4</v>
      </c>
      <c r="N76" s="1" t="str">
        <v>BioLegend</v>
      </c>
      <c r="O76" s="1" t="str">
        <v>Demo Vail</v>
      </c>
      <c r="P76" s="1" t="str">
        <v>Noida</v>
      </c>
      <c r="Q76" s="1" t="str">
        <v>VISHAL Demo Vail</v>
      </c>
      <c r="R76" s="1">
        <f t="shared" si="6"/>
        <v>1</v>
      </c>
      <c r="S76" s="1" t="str">
        <f>VLOOKUP(P76,'Customer List'!C:D,2,)</f>
        <v>Local</v>
      </c>
    </row>
    <row r="77" spans="1:19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FOC</v>
      </c>
      <c r="G77" s="1" t="str">
        <v>Hyderabad</v>
      </c>
      <c r="H77" s="1" t="str">
        <v>Saturday (Challan)</v>
      </c>
      <c r="K77" s="1">
        <f t="shared" si="4"/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Priyanka Madam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>
        <v>0</v>
      </c>
      <c r="G79" s="1" t="str">
        <v>Delhi</v>
      </c>
      <c r="H79" s="1" t="str">
        <v>Priyanka Madam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>
        <v>0</v>
      </c>
      <c r="G80" s="1" t="str">
        <v>Delhi</v>
      </c>
      <c r="H80" s="1" t="str">
        <v>Priyanka Madam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>
        <v>0</v>
      </c>
      <c r="G81" s="1" t="str">
        <v>Delhi</v>
      </c>
      <c r="H81" s="1" t="str">
        <v>Priyanka Madam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>Priyanka Madam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>
        <v>0</v>
      </c>
      <c r="G83" s="1" t="str">
        <v>Delhi</v>
      </c>
      <c r="H83" s="1" t="str">
        <v>Priyanka Madam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>
        <v>0</v>
      </c>
      <c r="G84" s="1" t="str">
        <v>Delhi</v>
      </c>
      <c r="H84" s="1" t="str">
        <v>Priyanka Madam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>
        <v>0</v>
      </c>
      <c r="G85" s="1" t="str">
        <v>Delhi</v>
      </c>
      <c r="H85" s="1" t="str">
        <v>Priyanka Madam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Priyanka Madam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Priyanka Madam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Priyanka Madam</v>
      </c>
    </row>
    <row r="89" spans="1:19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Priyanka Madam</v>
      </c>
    </row>
    <row r="90" spans="1:19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>
        <v>0</v>
      </c>
      <c r="G90" s="1" t="str">
        <v>Delhi</v>
      </c>
      <c r="H90" s="1" t="str">
        <v>Priyanka Madam</v>
      </c>
    </row>
    <row r="91" spans="1:19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>
        <v>0</v>
      </c>
      <c r="G91" s="1" t="str">
        <v>Delhi</v>
      </c>
      <c r="H91" s="1" t="str">
        <v>Priyanka Madam</v>
      </c>
    </row>
    <row r="92" spans="1:19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>
        <v>0</v>
      </c>
      <c r="G92" s="1" t="str">
        <v>Delhi</v>
      </c>
      <c r="H92" s="1" t="str">
        <v>Priyanka Madam</v>
      </c>
    </row>
    <row r="93" spans="1:19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</row>
    <row r="94" spans="1:19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</row>
    <row r="95" spans="1:19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>
        <v>0</v>
      </c>
      <c r="G95" s="1" t="str">
        <v>Delhi</v>
      </c>
      <c r="H95" s="1" t="str">
        <v>Priyanka Madam</v>
      </c>
    </row>
    <row r="96" spans="1:19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>
        <v>0</v>
      </c>
      <c r="G96" s="1" t="str">
        <v>Delhi</v>
      </c>
      <c r="H96" s="1" t="str">
        <v>Priyanka Madam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>
        <v>0</v>
      </c>
      <c r="G97" s="1" t="str">
        <v>Delhi</v>
      </c>
      <c r="H97" s="1" t="str">
        <v>Priyanka Madam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>
        <v>0</v>
      </c>
      <c r="G98" s="1" t="str">
        <v>Delhi</v>
      </c>
      <c r="H98" s="1" t="str">
        <v>Priyanka Madam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>
        <v>0</v>
      </c>
      <c r="G99" s="1" t="str">
        <v>Delhi</v>
      </c>
      <c r="H99" s="1" t="str">
        <v>Priyanka Madam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>
        <v>0</v>
      </c>
      <c r="G100" s="1" t="str">
        <v>Delhi</v>
      </c>
      <c r="H100" s="1" t="str">
        <v>Priyanka Madam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>
        <v>0</v>
      </c>
      <c r="G101" s="1" t="str">
        <v>Delhi</v>
      </c>
      <c r="H101" s="1" t="str">
        <v>Priyanka Madam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>
        <v>0</v>
      </c>
      <c r="G102" s="1" t="str">
        <v>Delhi</v>
      </c>
      <c r="H102" s="1" t="str">
        <v>Priyanka Madam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>
        <v>0</v>
      </c>
      <c r="G103" s="1" t="str">
        <v>Delhi</v>
      </c>
      <c r="H103" s="1" t="str">
        <v>Priyanka Madam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>
        <v>0</v>
      </c>
      <c r="G104" s="1" t="str">
        <v>Delhi</v>
      </c>
      <c r="H104" s="1" t="str">
        <v>Priyanka Madam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>
        <v>0</v>
      </c>
      <c r="G105" s="1" t="str">
        <v>Delhi</v>
      </c>
      <c r="H105" s="1" t="str">
        <v>Priyanka Madam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>
        <v>0</v>
      </c>
      <c r="G106" s="1" t="str">
        <v>Delhi</v>
      </c>
      <c r="H106" s="1" t="str">
        <v>Priyanka Madam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>
        <v>0</v>
      </c>
      <c r="G107" s="1" t="str">
        <v>Delhi</v>
      </c>
      <c r="H107" s="1" t="str">
        <v>Priyanka Madam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>
        <v>0</v>
      </c>
      <c r="G108" s="1" t="str">
        <v>Banglore</v>
      </c>
      <c r="H108" s="1" t="str">
        <v>Saturday (one kit of 12 Pcs) (Payment Slip)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>
        <v>0</v>
      </c>
      <c r="G109" s="1" t="str">
        <v>Banglore</v>
      </c>
      <c r="H109" s="1" t="str">
        <v>Saturday (one kit of 12 Pcs) (Payment Slip)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>
        <v>0</v>
      </c>
      <c r="G110" s="1" t="str">
        <v>Banglore</v>
      </c>
      <c r="H110" s="1" t="str">
        <v>Saturday (one kit of 12 Pcs) (Payment Slip)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>
        <v>0</v>
      </c>
      <c r="G111" s="1" t="str">
        <v>Banglore</v>
      </c>
      <c r="H111" s="1" t="str">
        <v>Saturday (one kit of 12 Pcs) (Payment Slip)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>
        <v>0</v>
      </c>
      <c r="G112" s="1" t="str">
        <v>Banglore</v>
      </c>
      <c r="H112" s="1" t="str">
        <v>Saturday (one kit of 12 Pcs) (Payment Slip)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>
        <v>0</v>
      </c>
      <c r="G113" s="1" t="str">
        <v>Banglore</v>
      </c>
      <c r="H113" s="1" t="str">
        <v>Saturday (one kit of 12 Pcs) (Payment Slip)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>
        <v>0</v>
      </c>
      <c r="G114" s="1" t="str">
        <v>Banglore</v>
      </c>
      <c r="H114" s="1" t="str">
        <v>Saturday (one kit of 12 Pcs) (Payment Slip)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>
        <v>0</v>
      </c>
      <c r="G115" s="1" t="str">
        <v>Banglore</v>
      </c>
      <c r="H115" s="1" t="str">
        <v>Saturday (one kit of 12 Pcs) (Payment Slip)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>
        <v>0</v>
      </c>
      <c r="G116" s="1" t="str">
        <v>Banglore</v>
      </c>
      <c r="H116" s="1" t="str">
        <v>Saturday (one kit of 12 Pcs) (Payment Slip)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>
        <v>0</v>
      </c>
      <c r="G117" s="1" t="str">
        <v>Banglore</v>
      </c>
      <c r="H117" s="1" t="str">
        <v>Saturday (one kit of 12 Pcs) (Payment Slip)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>
        <v>0</v>
      </c>
      <c r="G118" s="1" t="str">
        <v>Banglore</v>
      </c>
      <c r="H118" s="1" t="str">
        <v>Saturday (one kit of 12 Pcs) (Payment Slip)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>
        <v>0</v>
      </c>
      <c r="G119" s="1" t="str">
        <v>Banglore</v>
      </c>
      <c r="H119" s="1" t="str">
        <v>Saturday (one kit of 12 Pcs) (Payment Slip)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>
        <v>0</v>
      </c>
      <c r="G120" s="1" t="str">
        <v>Mumbai</v>
      </c>
      <c r="H120" s="1" t="str">
        <v>Saturday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Set of 4 item code (N-187978-01-0020, N-187978-02-0020, N-187978-03-0020, N-187978-04-0020)</v>
      </c>
      <c r="G121" s="1" t="str">
        <v>STOCK</v>
      </c>
      <c r="H121" s="1" t="str"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>
        <v>0</v>
      </c>
      <c r="G133" s="1" t="str">
        <v>Telangana</v>
      </c>
      <c r="H133" s="1" t="str">
        <v>Saturday</v>
      </c>
    </row>
    <row r="134" spans="1:8" x14ac:dyDescent="0.25">
      <c r="A134" s="1" t="str">
        <v>G-114705-025</v>
      </c>
      <c r="B134" s="1">
        <v>1</v>
      </c>
      <c r="C134" s="1" t="str">
        <v>RCB</v>
      </c>
      <c r="D134" s="1">
        <v>-20</v>
      </c>
      <c r="E134" s="1" t="str">
        <v>DHARMACON</v>
      </c>
      <c r="F134" s="1">
        <v>0</v>
      </c>
      <c r="G134" s="1" t="str">
        <v>Delhi</v>
      </c>
      <c r="H134" s="1" t="str">
        <v>Priyanka Madam</v>
      </c>
    </row>
    <row r="135" spans="1:8" x14ac:dyDescent="0.25">
      <c r="A135" s="1" t="str">
        <v>T-2001-03</v>
      </c>
      <c r="B135" s="1">
        <v>1</v>
      </c>
      <c r="C135" s="1" t="str">
        <v>RCB</v>
      </c>
      <c r="D135" s="1">
        <v>4</v>
      </c>
      <c r="E135" s="1" t="str">
        <v>DHARMACON</v>
      </c>
      <c r="F135" s="1">
        <v>0</v>
      </c>
      <c r="G135" s="1" t="str">
        <v>Delhi</v>
      </c>
      <c r="H135" s="1" t="str">
        <v>Priyanka Madam</v>
      </c>
    </row>
    <row r="136" spans="1:8" x14ac:dyDescent="0.25">
      <c r="A136" s="1" t="str">
        <v>D-012251-01-0002</v>
      </c>
      <c r="B136" s="1">
        <v>1</v>
      </c>
      <c r="C136" s="1" t="str">
        <v>RG SONS</v>
      </c>
      <c r="D136" s="1">
        <v>-20</v>
      </c>
      <c r="E136" s="1" t="str">
        <v>DHARMACON</v>
      </c>
      <c r="F136" s="1">
        <v>0</v>
      </c>
      <c r="G136" s="1" t="str">
        <v>Lucknow</v>
      </c>
      <c r="H136" s="1" t="str">
        <v>Saturday</v>
      </c>
    </row>
    <row r="137" spans="1:8" x14ac:dyDescent="0.25">
      <c r="A137" s="1">
        <v>101320</v>
      </c>
      <c r="B137" s="1">
        <v>2</v>
      </c>
      <c r="C137" s="1" t="str">
        <v>SAI LIFE</v>
      </c>
      <c r="D137" s="1">
        <v>4</v>
      </c>
      <c r="E137" s="1" t="str">
        <v>BioLegend</v>
      </c>
      <c r="F137" s="1">
        <v>0</v>
      </c>
      <c r="G137" s="1" t="str">
        <v>Pune</v>
      </c>
      <c r="H137" s="1" t="str">
        <v>Saturday</v>
      </c>
    </row>
    <row r="138" spans="1:8" x14ac:dyDescent="0.25">
      <c r="A138" s="1">
        <v>103116</v>
      </c>
      <c r="B138" s="1">
        <v>1</v>
      </c>
      <c r="C138" s="1" t="str">
        <v>SAI LIFE</v>
      </c>
      <c r="D138" s="1">
        <v>4</v>
      </c>
      <c r="E138" s="1" t="str">
        <v>BioLegend</v>
      </c>
      <c r="F138" s="1">
        <v>0</v>
      </c>
      <c r="G138" s="1" t="str">
        <v>Pune</v>
      </c>
      <c r="H138" s="1" t="str">
        <v>Saturday</v>
      </c>
    </row>
    <row r="139" spans="1:8" x14ac:dyDescent="0.25">
      <c r="A139" s="1">
        <v>103227</v>
      </c>
      <c r="B139" s="1">
        <v>3</v>
      </c>
      <c r="C139" s="1" t="str">
        <v>SAI LIFE</v>
      </c>
      <c r="D139" s="1">
        <v>4</v>
      </c>
      <c r="E139" s="1" t="str">
        <v>BioLegend</v>
      </c>
      <c r="F139" s="1">
        <v>0</v>
      </c>
      <c r="G139" s="1" t="str">
        <v>Pune</v>
      </c>
      <c r="H139" s="1" t="str">
        <v>Saturday</v>
      </c>
    </row>
    <row r="140" spans="1:8" x14ac:dyDescent="0.25">
      <c r="A140" s="1" t="str">
        <v>HBM-EXP-B2.5</v>
      </c>
      <c r="B140" s="1">
        <v>5</v>
      </c>
      <c r="C140" s="1" t="str">
        <v>Sample (PM)</v>
      </c>
      <c r="D140" s="1">
        <v>4</v>
      </c>
      <c r="E140" s="1" t="str">
        <v>Hansa Biomed</v>
      </c>
      <c r="F140" s="1" t="str">
        <v>Priyanka Madam</v>
      </c>
      <c r="G140" s="1" t="str">
        <v>delhi</v>
      </c>
      <c r="H140" s="1" t="str">
        <v>Priyanka Madam</v>
      </c>
    </row>
    <row r="141" spans="1:8" x14ac:dyDescent="0.25">
      <c r="A141" s="1">
        <v>79700</v>
      </c>
      <c r="B141" s="1">
        <v>1</v>
      </c>
      <c r="C141" s="1" t="str">
        <v>Shubh Sales</v>
      </c>
      <c r="D141" s="1">
        <v>-80</v>
      </c>
      <c r="E141" s="1" t="str">
        <v>BPS</v>
      </c>
      <c r="F141" s="1">
        <v>0</v>
      </c>
      <c r="G141" s="1" t="str">
        <v>JAIPUR</v>
      </c>
      <c r="H141" s="1" t="str">
        <v>Saturday</v>
      </c>
    </row>
    <row r="142" spans="1:8" x14ac:dyDescent="0.25">
      <c r="A142" s="1" t="str">
        <v>SE2619T-2-1.5</v>
      </c>
      <c r="B142" s="1">
        <v>1</v>
      </c>
      <c r="C142" s="1" t="str">
        <v>SOUTH CAMPUS</v>
      </c>
      <c r="D142" s="1" t="str">
        <v>RT</v>
      </c>
      <c r="E142" s="1" t="str">
        <v>HOEFER</v>
      </c>
      <c r="F142" s="1">
        <v>0</v>
      </c>
      <c r="G142" s="1" t="str">
        <v>Delhi</v>
      </c>
      <c r="H142" s="1" t="str">
        <v>Sample</v>
      </c>
    </row>
    <row r="143" spans="1:8" x14ac:dyDescent="0.25">
      <c r="A143" s="1" t="str">
        <v>SE211A-10-1.5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>
        <v>0</v>
      </c>
      <c r="G143" s="1" t="str">
        <v>Delhi</v>
      </c>
      <c r="H143" s="1" t="str">
        <v>Sample</v>
      </c>
    </row>
    <row r="144" spans="1:8" x14ac:dyDescent="0.25">
      <c r="A144" s="1">
        <v>631151</v>
      </c>
      <c r="B144" s="1">
        <v>1</v>
      </c>
      <c r="C144" s="1" t="str">
        <v>STOCK</v>
      </c>
      <c r="D144" s="1">
        <v>4</v>
      </c>
      <c r="E144" s="1" t="str">
        <v>BioLegend</v>
      </c>
      <c r="F144" s="1" t="str">
        <v>FOC Informed By Priya Madam and informed to SM Sir</v>
      </c>
      <c r="G144" s="1" t="str">
        <v>STOCK</v>
      </c>
      <c r="H144" s="1" t="str">
        <v>Stock</v>
      </c>
    </row>
    <row r="145" spans="1:8" x14ac:dyDescent="0.25">
      <c r="A145" s="1">
        <v>656801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FOC Informed By Priya Madam and informed to SM Sir</v>
      </c>
      <c r="G145" s="1" t="str">
        <v>STOCK</v>
      </c>
      <c r="H145" s="1" t="str">
        <v>Stock</v>
      </c>
    </row>
    <row r="146" spans="1:8" x14ac:dyDescent="0.25">
      <c r="A146" s="1">
        <v>805002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FOC Informed By Priya Madam and informed to SM Sir</v>
      </c>
      <c r="G146" s="1" t="str">
        <v>STOCK</v>
      </c>
      <c r="H146" s="1" t="str">
        <v>Stock</v>
      </c>
    </row>
    <row r="147" spans="1:8" x14ac:dyDescent="0.25">
      <c r="A147" s="1" t="str">
        <v>J-004924-06-0010</v>
      </c>
      <c r="B147" s="1">
        <v>1</v>
      </c>
      <c r="C147" s="1" t="str">
        <v>stock</v>
      </c>
      <c r="D147" s="1">
        <v>-20</v>
      </c>
      <c r="E147" s="1" t="str">
        <v>Dharmacon</v>
      </c>
      <c r="F147" s="1" t="str">
        <v>Extra Item Purchased (Informed by Dharmendra Sir)</v>
      </c>
      <c r="G147" s="1" t="str">
        <v>STOCK</v>
      </c>
      <c r="H147" s="1" t="str">
        <v>Stock</v>
      </c>
    </row>
    <row r="148" spans="1:8" x14ac:dyDescent="0.25">
      <c r="A148" s="1">
        <v>423303</v>
      </c>
      <c r="B148" s="1">
        <v>3</v>
      </c>
      <c r="C148" s="1" t="str">
        <v>STOCK</v>
      </c>
      <c r="D148" s="1">
        <v>-20</v>
      </c>
      <c r="E148" s="1" t="str">
        <v>BioLegend</v>
      </c>
      <c r="F148" s="1" t="str">
        <v xml:space="preserve">Same item dispatched to Aiims from Opening Stock </v>
      </c>
      <c r="G148" s="1" t="str">
        <v>STOCK</v>
      </c>
      <c r="H148" s="1" t="str">
        <v>Stock</v>
      </c>
    </row>
    <row r="149" spans="1:8" x14ac:dyDescent="0.25">
      <c r="A149" s="1" t="str">
        <v>TM125-220</v>
      </c>
      <c r="B149" s="1">
        <v>1</v>
      </c>
      <c r="C149" s="1" t="str">
        <v>STOCK</v>
      </c>
      <c r="D149" s="1" t="str">
        <v>RT</v>
      </c>
      <c r="E149" s="1" t="str">
        <v>Revvity</v>
      </c>
      <c r="F149" s="1" t="str">
        <v>MACHINE (PRIYANKA MADAM)</v>
      </c>
      <c r="G149" s="1" t="str">
        <v>STOCK</v>
      </c>
      <c r="H149" s="1" t="str">
        <v>Stock</v>
      </c>
    </row>
    <row r="150" spans="1:8" x14ac:dyDescent="0.25">
      <c r="A150" s="1" t="str">
        <v>TM-125-220-05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MACHINE (PRIYANKA MADAM)</v>
      </c>
      <c r="G150" s="1" t="str">
        <v>STOCK</v>
      </c>
      <c r="H150" s="1" t="str">
        <v>Stock</v>
      </c>
    </row>
    <row r="151" spans="1:8" x14ac:dyDescent="0.25">
      <c r="A151" s="1">
        <v>344812</v>
      </c>
      <c r="B151" s="1">
        <v>1</v>
      </c>
      <c r="C151" s="1" t="str">
        <v>STOCK</v>
      </c>
      <c r="D151" s="1">
        <v>4</v>
      </c>
      <c r="E151" s="1" t="str">
        <v>BioLegend</v>
      </c>
      <c r="F151" s="1" t="str">
        <v>Return From Bio Health (Extra Purchase infromed by Priynka Madam)</v>
      </c>
      <c r="G151" s="1" t="str">
        <v>STOCK</v>
      </c>
      <c r="H151" s="1" t="str">
        <v>Priyanka Madam</v>
      </c>
    </row>
    <row r="152" spans="1:8" x14ac:dyDescent="0.25">
      <c r="A152" s="1">
        <v>421403</v>
      </c>
      <c r="B152" s="1">
        <v>1</v>
      </c>
      <c r="C152" s="1" t="str">
        <v>Stock</v>
      </c>
      <c r="D152" s="1">
        <v>4</v>
      </c>
      <c r="E152" s="1" t="str">
        <v>BioLegend</v>
      </c>
      <c r="F152" s="1">
        <v>0</v>
      </c>
      <c r="G152" s="1" t="str">
        <v>STOCK</v>
      </c>
      <c r="H152" s="1" t="str">
        <v>Stock</v>
      </c>
    </row>
    <row r="153" spans="1:8" x14ac:dyDescent="0.25">
      <c r="A153" s="1">
        <v>300408</v>
      </c>
      <c r="B153" s="1">
        <v>1</v>
      </c>
      <c r="C153" s="1" t="str">
        <v>STOCK</v>
      </c>
      <c r="D153" s="1" t="str">
        <v>4</v>
      </c>
      <c r="E153" s="1" t="str">
        <v>BioLegend</v>
      </c>
      <c r="F153" s="1" t="str">
        <v>Extra Purchase By Priya Madam</v>
      </c>
      <c r="G153" s="1" t="str">
        <v>STOCK</v>
      </c>
      <c r="H153" s="1" t="str">
        <v>Stock</v>
      </c>
    </row>
    <row r="154" spans="1:8" x14ac:dyDescent="0.25">
      <c r="A154" s="1">
        <v>41003</v>
      </c>
      <c r="B154" s="1">
        <v>1</v>
      </c>
      <c r="C154" s="1" t="str">
        <v>Stock</v>
      </c>
      <c r="D154" s="1" t="str">
        <v>RT</v>
      </c>
      <c r="E154" s="1" t="str">
        <v>Biotium</v>
      </c>
      <c r="F154" s="1">
        <v>0</v>
      </c>
      <c r="G154" s="1" t="str">
        <v>STOCK</v>
      </c>
      <c r="H154" s="1" t="str">
        <v>Stock</v>
      </c>
    </row>
    <row r="155" spans="1:8" x14ac:dyDescent="0.25">
      <c r="A155" s="1">
        <v>432504</v>
      </c>
      <c r="B155" s="1">
        <v>1</v>
      </c>
      <c r="C155" s="1" t="str">
        <v>STOCK</v>
      </c>
      <c r="D155" s="1">
        <v>4</v>
      </c>
      <c r="E155" s="1" t="str">
        <v>BioLegend</v>
      </c>
      <c r="F155" s="1" t="str">
        <v>Extra Received</v>
      </c>
      <c r="G155" s="1" t="str">
        <v>STOCK</v>
      </c>
      <c r="H155" s="1" t="str">
        <v>Stock</v>
      </c>
    </row>
    <row r="156" spans="1:8" x14ac:dyDescent="0.25">
      <c r="A156" s="1">
        <v>431304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Extra Received</v>
      </c>
      <c r="G156" s="1" t="str">
        <v>STOCK</v>
      </c>
      <c r="H156" s="1" t="str">
        <v>Stock</v>
      </c>
    </row>
    <row r="157" spans="1:8" x14ac:dyDescent="0.25">
      <c r="A157" s="1">
        <v>432604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Extra Received</v>
      </c>
      <c r="G157" s="1" t="str">
        <v>STOCK</v>
      </c>
      <c r="H157" s="1" t="str">
        <v>Stock</v>
      </c>
    </row>
    <row r="158" spans="1:8" x14ac:dyDescent="0.25">
      <c r="A158" s="1">
        <v>431414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Extra Received</v>
      </c>
      <c r="G158" s="1" t="str">
        <v>STOCK</v>
      </c>
      <c r="H158" s="1" t="str">
        <v>Stock</v>
      </c>
    </row>
    <row r="159" spans="1:8" x14ac:dyDescent="0.25">
      <c r="A159" s="1">
        <v>430804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Extra Received</v>
      </c>
      <c r="G159" s="1" t="str">
        <v>STOCK</v>
      </c>
      <c r="H159" s="1" t="str">
        <v>Stock</v>
      </c>
    </row>
    <row r="160" spans="1:8" x14ac:dyDescent="0.25">
      <c r="A160" s="1">
        <v>430904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Extra Received</v>
      </c>
      <c r="G160" s="1" t="str">
        <v>STOCK</v>
      </c>
      <c r="H160" s="1" t="str">
        <v>Stock</v>
      </c>
    </row>
    <row r="161" spans="1:8" x14ac:dyDescent="0.25">
      <c r="A161" s="1" t="str">
        <v>2600505001730</v>
      </c>
      <c r="B161" s="1">
        <v>2</v>
      </c>
      <c r="C161" s="1" t="str">
        <v>STOCK</v>
      </c>
      <c r="D161" s="1" t="str">
        <v>RT</v>
      </c>
      <c r="E161" s="1" t="str">
        <v>Genei Lab</v>
      </c>
      <c r="F161" s="1">
        <v>0</v>
      </c>
      <c r="G161" s="1" t="str">
        <v>STOCK</v>
      </c>
      <c r="H161" s="1" t="str">
        <v>Stock</v>
      </c>
    </row>
    <row r="162" spans="1:8" x14ac:dyDescent="0.25">
      <c r="A162" s="1" t="str">
        <v>2662070501730</v>
      </c>
      <c r="B162" s="1">
        <v>2</v>
      </c>
      <c r="C162" s="1" t="str">
        <v>STOCK</v>
      </c>
      <c r="D162" s="1">
        <v>-20</v>
      </c>
      <c r="E162" s="1" t="str">
        <v>Genei Lab</v>
      </c>
      <c r="F162" s="1" t="str">
        <v>One Piece Damaged received (Replacement received)</v>
      </c>
      <c r="G162" s="1" t="str">
        <v>STOCK</v>
      </c>
      <c r="H162" s="1" t="str">
        <v>Stock</v>
      </c>
    </row>
    <row r="163" spans="1:8" x14ac:dyDescent="0.25">
      <c r="A163" s="1" t="str">
        <v>2662670501730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>
        <v>0</v>
      </c>
      <c r="G163" s="1" t="str">
        <v>STOCK</v>
      </c>
      <c r="H163" s="1" t="str">
        <v>Stock</v>
      </c>
    </row>
    <row r="164" spans="1:8" x14ac:dyDescent="0.25">
      <c r="A164" s="1">
        <v>421601</v>
      </c>
      <c r="B164" s="1">
        <v>3</v>
      </c>
      <c r="C164" s="1" t="str">
        <v>STOCK</v>
      </c>
      <c r="D164" s="1" t="str">
        <v>rt</v>
      </c>
      <c r="E164" s="1" t="str">
        <v>BioLegend</v>
      </c>
      <c r="F164" s="1" t="str">
        <v>Extra Received</v>
      </c>
      <c r="G164" s="1" t="str">
        <v>STOCK</v>
      </c>
      <c r="H164" s="1" t="str">
        <v>Stock</v>
      </c>
    </row>
    <row r="165" spans="1:8" x14ac:dyDescent="0.25">
      <c r="A165" s="1" t="str">
        <v>LSM 1077</v>
      </c>
      <c r="B165" s="1">
        <v>3</v>
      </c>
      <c r="C165" s="1" t="str">
        <v>stock</v>
      </c>
      <c r="D165" s="1">
        <v>4</v>
      </c>
      <c r="E165" s="1" t="str">
        <v>Genexis Biotech</v>
      </c>
      <c r="F165" s="1" t="str">
        <v>Sample Received (Priyanka madam)</v>
      </c>
      <c r="G165" s="1" t="str">
        <v>STOCK</v>
      </c>
      <c r="H165" s="1" t="str">
        <v>Stock</v>
      </c>
    </row>
    <row r="166" spans="1:8" x14ac:dyDescent="0.25">
      <c r="A166" s="1">
        <v>25021.5</v>
      </c>
      <c r="B166" s="1">
        <v>7</v>
      </c>
      <c r="C166" s="1" t="str">
        <v>stock</v>
      </c>
      <c r="D166" s="1">
        <v>-20</v>
      </c>
      <c r="E166" s="1" t="str">
        <v>Intron</v>
      </c>
      <c r="F166" s="1">
        <v>0</v>
      </c>
      <c r="G166" s="1" t="str">
        <v>STOCK</v>
      </c>
      <c r="H166" s="1" t="str">
        <v>Stock</v>
      </c>
    </row>
    <row r="167" spans="1:8" x14ac:dyDescent="0.25">
      <c r="A167" s="1">
        <v>16532</v>
      </c>
      <c r="B167" s="1">
        <v>15</v>
      </c>
      <c r="C167" s="1" t="str">
        <v>Stock</v>
      </c>
      <c r="D167" s="1" t="str">
        <v>RT</v>
      </c>
      <c r="E167" s="1" t="str">
        <v>Sartorius</v>
      </c>
      <c r="F167" s="1">
        <v>0</v>
      </c>
      <c r="G167" s="1" t="str">
        <v>STOCK</v>
      </c>
      <c r="H167" s="1" t="str">
        <v>Stock</v>
      </c>
    </row>
    <row r="168" spans="1:8" x14ac:dyDescent="0.25">
      <c r="A168" s="1">
        <v>16533</v>
      </c>
      <c r="B168" s="1">
        <v>9</v>
      </c>
      <c r="C168" s="1" t="str">
        <v>Stock</v>
      </c>
      <c r="D168" s="1" t="str">
        <v>RT</v>
      </c>
      <c r="E168" s="1" t="str">
        <v>Sartorius</v>
      </c>
      <c r="F168" s="1">
        <v>0</v>
      </c>
      <c r="G168" s="1" t="str">
        <v>STOCK</v>
      </c>
      <c r="H168" s="1" t="str">
        <v>Stock</v>
      </c>
    </row>
    <row r="169" spans="1:8" x14ac:dyDescent="0.25">
      <c r="A169" s="1" t="str">
        <v>VS0191</v>
      </c>
      <c r="B169" s="1">
        <v>1</v>
      </c>
      <c r="C169" s="1" t="str">
        <v>Stock</v>
      </c>
      <c r="D169" s="1" t="str">
        <v>RT</v>
      </c>
      <c r="E169" s="1" t="str">
        <v>Sartorius</v>
      </c>
      <c r="F169" s="1">
        <v>0</v>
      </c>
      <c r="G169" s="1" t="str">
        <v>STOCK</v>
      </c>
      <c r="H169" s="1" t="str">
        <v>Stock</v>
      </c>
    </row>
    <row r="170" spans="1:8" x14ac:dyDescent="0.25">
      <c r="A170" s="1" t="str">
        <v>VS0141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>
        <v>0</v>
      </c>
      <c r="G170" s="1" t="str">
        <v>STOCK</v>
      </c>
      <c r="H170" s="1" t="str"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>
        <v>0</v>
      </c>
      <c r="G171" s="1" t="str">
        <v>STOCK</v>
      </c>
      <c r="H171" s="1" t="str">
        <v>Stock</v>
      </c>
    </row>
    <row r="172" spans="1:8" x14ac:dyDescent="0.25">
      <c r="A172" s="1" t="str">
        <v>15407-47-MIN</v>
      </c>
      <c r="B172" s="1">
        <v>2</v>
      </c>
      <c r="C172" s="1" t="str">
        <v>Stock</v>
      </c>
      <c r="D172" s="1" t="str">
        <v>RT</v>
      </c>
      <c r="E172" s="1" t="str">
        <v>Sartorius</v>
      </c>
      <c r="F172" s="1">
        <v>0</v>
      </c>
      <c r="G172" s="1" t="str">
        <v>STOCK</v>
      </c>
      <c r="H172" s="1" t="str">
        <v>Stock</v>
      </c>
    </row>
    <row r="173" spans="1:8" x14ac:dyDescent="0.25">
      <c r="A173" s="1" t="str">
        <v>VS04T01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>
        <v>0</v>
      </c>
      <c r="G173" s="1" t="str">
        <v>STOCK</v>
      </c>
      <c r="H173" s="1" t="str">
        <v>Stock</v>
      </c>
    </row>
    <row r="174" spans="1:8" x14ac:dyDescent="0.25">
      <c r="A174" s="1" t="str">
        <v>VS04T01</v>
      </c>
      <c r="B174" s="1">
        <v>4</v>
      </c>
      <c r="C174" s="1" t="str">
        <v>Stock</v>
      </c>
      <c r="D174" s="1" t="str">
        <v>RT</v>
      </c>
      <c r="E174" s="1" t="str">
        <v>Sartorius</v>
      </c>
      <c r="F174" s="1">
        <v>0</v>
      </c>
      <c r="G174" s="1" t="str">
        <v>STOCK</v>
      </c>
      <c r="H174" s="1" t="str">
        <v>Stock</v>
      </c>
    </row>
    <row r="175" spans="1:8" x14ac:dyDescent="0.25">
      <c r="A175" s="1" t="str">
        <v>VS15T91</v>
      </c>
      <c r="B175" s="1">
        <v>3</v>
      </c>
      <c r="C175" s="1" t="str">
        <v>Stock</v>
      </c>
      <c r="D175" s="1" t="str">
        <v>RT</v>
      </c>
      <c r="E175" s="1" t="str">
        <v>Sartorius</v>
      </c>
      <c r="F175" s="1">
        <v>0</v>
      </c>
      <c r="G175" s="1" t="str">
        <v>STOCK</v>
      </c>
      <c r="H175" s="1" t="str">
        <v>Stock</v>
      </c>
    </row>
    <row r="176" spans="1:8" x14ac:dyDescent="0.25">
      <c r="A176" s="1" t="str">
        <v>VS15T21</v>
      </c>
      <c r="B176" s="1">
        <v>1</v>
      </c>
      <c r="C176" s="1" t="str">
        <v>Stock</v>
      </c>
      <c r="D176" s="1" t="str">
        <v>RT</v>
      </c>
      <c r="E176" s="1" t="str">
        <v>Sartorius</v>
      </c>
      <c r="F176" s="1">
        <v>0</v>
      </c>
      <c r="G176" s="1" t="str">
        <v>STOCK</v>
      </c>
      <c r="H176" s="1" t="str">
        <v>Stock</v>
      </c>
    </row>
    <row r="177" spans="1:8" x14ac:dyDescent="0.25">
      <c r="A177" s="1" t="str">
        <v>VS2051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>
        <v>0</v>
      </c>
      <c r="G177" s="1" t="str">
        <v>STOCK</v>
      </c>
      <c r="H177" s="1" t="str">
        <v>Stock</v>
      </c>
    </row>
    <row r="178" spans="1:8" x14ac:dyDescent="0.25">
      <c r="A178" s="1" t="str">
        <v>VS15TR01</v>
      </c>
      <c r="B178" s="1">
        <v>4</v>
      </c>
      <c r="C178" s="1" t="str">
        <v>Stock</v>
      </c>
      <c r="D178" s="1" t="str">
        <v>RT</v>
      </c>
      <c r="E178" s="1" t="str">
        <v>Sartorius</v>
      </c>
      <c r="F178" s="1">
        <v>0</v>
      </c>
      <c r="G178" s="1" t="str">
        <v>STOCK</v>
      </c>
      <c r="H178" s="1" t="str">
        <v>Stock</v>
      </c>
    </row>
    <row r="179" spans="1:8" x14ac:dyDescent="0.25">
      <c r="A179" s="1" t="str">
        <v>VS15TR21</v>
      </c>
      <c r="B179" s="1">
        <v>2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</row>
    <row r="180" spans="1:8" x14ac:dyDescent="0.25">
      <c r="A180" s="1" t="str">
        <v>VS15T01</v>
      </c>
      <c r="B180" s="1">
        <v>1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</row>
    <row r="181" spans="1:8" x14ac:dyDescent="0.25">
      <c r="A181" s="1">
        <v>16532</v>
      </c>
      <c r="B181" s="1">
        <v>20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</row>
    <row r="182" spans="1:8" x14ac:dyDescent="0.25">
      <c r="A182" s="1" t="str">
        <v>VS15T21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</row>
    <row r="183" spans="1:8" x14ac:dyDescent="0.25">
      <c r="A183" s="1">
        <v>814326</v>
      </c>
      <c r="B183" s="1">
        <v>2</v>
      </c>
      <c r="C183" s="1" t="str">
        <v>Stock</v>
      </c>
      <c r="D183" s="1" t="str">
        <v>RT</v>
      </c>
      <c r="E183" s="1" t="str">
        <v>Mp Bio</v>
      </c>
      <c r="F183" s="1">
        <v>0</v>
      </c>
      <c r="G183" s="1" t="str">
        <v>STOCK</v>
      </c>
      <c r="H183" s="1" t="str">
        <v>Stock</v>
      </c>
    </row>
    <row r="184" spans="1:8" x14ac:dyDescent="0.25">
      <c r="A184" s="1">
        <v>194825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>
        <v>0</v>
      </c>
      <c r="G184" s="1" t="str">
        <v>STOCK</v>
      </c>
      <c r="H184" s="1" t="str">
        <v>Stock</v>
      </c>
    </row>
    <row r="185" spans="1:8" x14ac:dyDescent="0.25">
      <c r="A185" s="1">
        <v>104772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>
        <v>0</v>
      </c>
      <c r="G185" s="1" t="str">
        <v>STOCK</v>
      </c>
      <c r="H185" s="1" t="str">
        <v>Stock</v>
      </c>
    </row>
    <row r="186" spans="1:8" x14ac:dyDescent="0.25">
      <c r="A186" s="1">
        <v>100570</v>
      </c>
      <c r="B186" s="1">
        <v>1</v>
      </c>
      <c r="C186" s="1" t="str">
        <v>Stock</v>
      </c>
      <c r="D186" s="1" t="str">
        <v>RT</v>
      </c>
      <c r="E186" s="1" t="str">
        <v>Mp Bio</v>
      </c>
      <c r="F186" s="1">
        <v>0</v>
      </c>
      <c r="G186" s="1" t="str">
        <v>STOCK</v>
      </c>
      <c r="H186" s="1" t="str">
        <v>Stock</v>
      </c>
    </row>
    <row r="187" spans="1:8" x14ac:dyDescent="0.25">
      <c r="A187" s="1">
        <v>152574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>
        <v>0</v>
      </c>
      <c r="G187" s="1" t="str">
        <v>STOCK</v>
      </c>
      <c r="H187" s="1" t="str">
        <v>Stock</v>
      </c>
    </row>
    <row r="188" spans="1:8" x14ac:dyDescent="0.25">
      <c r="A188" s="1">
        <v>193982</v>
      </c>
      <c r="B188" s="1">
        <v>4</v>
      </c>
      <c r="C188" s="1" t="str">
        <v>Stock</v>
      </c>
      <c r="D188" s="1" t="str">
        <v>RT</v>
      </c>
      <c r="E188" s="1" t="str">
        <v>Mp Bio</v>
      </c>
      <c r="F188" s="1">
        <v>0</v>
      </c>
      <c r="G188" s="1" t="str">
        <v>STOCK</v>
      </c>
      <c r="H188" s="1" t="str">
        <v>Stock</v>
      </c>
    </row>
    <row r="189" spans="1:8" x14ac:dyDescent="0.25">
      <c r="A189" s="1">
        <v>1860454</v>
      </c>
      <c r="B189" s="1">
        <v>1</v>
      </c>
      <c r="C189" s="1" t="str">
        <v>Stock</v>
      </c>
      <c r="D189" s="1" t="str">
        <v>RT</v>
      </c>
      <c r="E189" s="1" t="str">
        <v>Mp Bio</v>
      </c>
      <c r="F189" s="1">
        <v>0</v>
      </c>
      <c r="G189" s="1" t="str">
        <v>STOCK</v>
      </c>
      <c r="H189" s="1" t="str">
        <v>Stock</v>
      </c>
    </row>
    <row r="190" spans="1:8" x14ac:dyDescent="0.25">
      <c r="A190" s="1">
        <v>6553050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>
        <v>0</v>
      </c>
      <c r="G190" s="1" t="str">
        <v>STOCK</v>
      </c>
      <c r="H190" s="1" t="str">
        <v>Stock</v>
      </c>
    </row>
    <row r="191" spans="1:8" x14ac:dyDescent="0.25">
      <c r="A191" s="1">
        <v>194002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>
        <v>0</v>
      </c>
      <c r="G191" s="1" t="str">
        <v>STOCK</v>
      </c>
      <c r="H191" s="1" t="str">
        <v>Stock</v>
      </c>
    </row>
    <row r="192" spans="1:8" x14ac:dyDescent="0.25">
      <c r="A192" s="1" t="str">
        <v>092913726</v>
      </c>
      <c r="B192" s="1">
        <v>10</v>
      </c>
      <c r="C192" s="1" t="str">
        <v>Stock</v>
      </c>
      <c r="D192" s="1">
        <v>-20</v>
      </c>
      <c r="E192" s="1" t="str">
        <v>Mp Bio</v>
      </c>
      <c r="F192" s="1">
        <v>0</v>
      </c>
      <c r="G192" s="1" t="str">
        <v>STOCK</v>
      </c>
      <c r="H192" s="1" t="str">
        <v>Stock</v>
      </c>
    </row>
    <row r="193" spans="1:8" x14ac:dyDescent="0.25">
      <c r="A193" s="1">
        <v>6542050</v>
      </c>
      <c r="B193" s="1">
        <v>1</v>
      </c>
      <c r="C193" s="1" t="str">
        <v>Stock</v>
      </c>
      <c r="D193" s="1" t="str">
        <v>RT</v>
      </c>
      <c r="E193" s="1" t="str">
        <v>Mp Bio</v>
      </c>
      <c r="F193" s="1">
        <v>0</v>
      </c>
      <c r="G193" s="1" t="str">
        <v>STOCK</v>
      </c>
      <c r="H193" s="1" t="str">
        <v>Stock</v>
      </c>
    </row>
    <row r="194" spans="1:8" x14ac:dyDescent="0.25">
      <c r="A194" s="1">
        <v>6539025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</row>
    <row r="195" spans="1:8" x14ac:dyDescent="0.25">
      <c r="A195" s="1">
        <v>6552050</v>
      </c>
      <c r="B195" s="1">
        <v>6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</row>
    <row r="196" spans="1:8" x14ac:dyDescent="0.25">
      <c r="A196" s="1">
        <v>116910001</v>
      </c>
      <c r="B196" s="1">
        <v>1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</row>
    <row r="197" spans="1:8" x14ac:dyDescent="0.25">
      <c r="A197" s="1" t="str">
        <v>0210064710</v>
      </c>
      <c r="B197" s="1">
        <v>1</v>
      </c>
      <c r="C197" s="1" t="str">
        <v>Stock</v>
      </c>
      <c r="D197" s="1">
        <v>-20</v>
      </c>
      <c r="E197" s="1" t="str">
        <v>Mp Bio</v>
      </c>
      <c r="F197" s="1">
        <v>0</v>
      </c>
      <c r="G197" s="1" t="str">
        <v>STOCK</v>
      </c>
      <c r="H197" s="1" t="str">
        <v>Stock</v>
      </c>
    </row>
    <row r="198" spans="1:8" x14ac:dyDescent="0.25">
      <c r="A198" s="1">
        <v>850494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</row>
    <row r="199" spans="1:8" x14ac:dyDescent="0.25">
      <c r="A199" s="1">
        <v>16006980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</row>
    <row r="200" spans="1:8" x14ac:dyDescent="0.25">
      <c r="A200" s="1">
        <v>152624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</row>
    <row r="201" spans="1:8" x14ac:dyDescent="0.25">
      <c r="A201" s="1" t="str">
        <v>0602100031730</v>
      </c>
      <c r="B201" s="1">
        <v>1</v>
      </c>
      <c r="C201" s="1" t="str">
        <v>STOCK</v>
      </c>
      <c r="D201" s="1">
        <v>-20</v>
      </c>
      <c r="E201" s="1" t="str">
        <v>Genei Lab</v>
      </c>
      <c r="F201" s="1">
        <v>0</v>
      </c>
      <c r="G201" s="1" t="str">
        <v>STOCK</v>
      </c>
      <c r="H201" s="1" t="str">
        <v>Stock</v>
      </c>
    </row>
    <row r="202" spans="1:8" x14ac:dyDescent="0.25">
      <c r="A202" s="1">
        <v>424401</v>
      </c>
      <c r="B202" s="1">
        <v>1</v>
      </c>
      <c r="C202" s="1" t="str">
        <v>STOCK</v>
      </c>
      <c r="D202" s="1">
        <v>4</v>
      </c>
      <c r="E202" s="1" t="str">
        <v>BioLegend</v>
      </c>
      <c r="F202" s="1">
        <v>0</v>
      </c>
      <c r="G202" s="1" t="str">
        <v>STOCK</v>
      </c>
      <c r="H202" s="1" t="str">
        <v>Priyanka Madam</v>
      </c>
    </row>
    <row r="203" spans="1:8" x14ac:dyDescent="0.25">
      <c r="A203" s="1">
        <v>420701</v>
      </c>
      <c r="B203" s="1">
        <v>2</v>
      </c>
      <c r="C203" s="1" t="str">
        <v>Stock</v>
      </c>
      <c r="D203" s="1">
        <v>4</v>
      </c>
      <c r="E203" s="1" t="str">
        <v>BioLegend</v>
      </c>
      <c r="F203" s="1" t="str">
        <v>Retrun From IGIB , Invoice Number 1058</v>
      </c>
      <c r="G203" s="1" t="str">
        <v>STOCK</v>
      </c>
      <c r="H203" s="1" t="str">
        <v>Stock</v>
      </c>
    </row>
    <row r="204" spans="1:8" x14ac:dyDescent="0.25">
      <c r="A204" s="1" t="str">
        <v>T-2001-01</v>
      </c>
      <c r="B204" s="1">
        <v>2</v>
      </c>
      <c r="C204" s="1" t="str">
        <v>Stock</v>
      </c>
      <c r="D204" s="1">
        <v>4</v>
      </c>
      <c r="E204" s="1" t="str">
        <v>Dharmacon</v>
      </c>
      <c r="F204" s="1" t="str">
        <v>Retrun From IGIB , Invoice Number 1058</v>
      </c>
      <c r="G204" s="1" t="str">
        <v>STOCK</v>
      </c>
      <c r="H204" s="1" t="str"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Retrun From IGIB , Invoice Number 1058</v>
      </c>
      <c r="G205" s="1" t="str">
        <v>STOCK</v>
      </c>
      <c r="H205" s="1" t="str"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Demo Kit Mohan Sir</v>
      </c>
      <c r="G206" s="1" t="str">
        <v>STOCK</v>
      </c>
      <c r="H206" s="1" t="str">
        <v>DemoKit (Mohan Sir)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Demo Kit Mohan Sir</v>
      </c>
      <c r="G207" s="1" t="str">
        <v>STOCK</v>
      </c>
      <c r="H207" s="1" t="str">
        <v>DemoKit (Mohan Sir)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>
        <v>0</v>
      </c>
      <c r="G208" s="1" t="str">
        <v>STOCK</v>
      </c>
      <c r="H208" s="1" t="str"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>
        <v>0</v>
      </c>
      <c r="G209" s="1" t="str">
        <v>STOCK</v>
      </c>
      <c r="H209" s="1" t="str"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>
        <v>0</v>
      </c>
      <c r="G210" s="1" t="str">
        <v>STOCK</v>
      </c>
      <c r="H210" s="1" t="str"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>
        <v>0</v>
      </c>
      <c r="G211" s="1" t="str">
        <v>STOCK</v>
      </c>
      <c r="H211" s="1" t="str"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>
        <v>0</v>
      </c>
      <c r="G212" s="1" t="str">
        <v>STOCK</v>
      </c>
      <c r="H212" s="1" t="str"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>
        <v>0</v>
      </c>
      <c r="G213" s="1" t="str">
        <v>Gujrat</v>
      </c>
      <c r="H213" s="1" t="str">
        <v>Saturday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>
        <v>0</v>
      </c>
      <c r="G214" s="1" t="str">
        <v>Gujrat</v>
      </c>
      <c r="H214" s="1" t="str">
        <v>Saturday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>
        <v>0</v>
      </c>
      <c r="G215" s="1" t="str">
        <v>Banglore</v>
      </c>
      <c r="H215" s="1" t="str">
        <v>Saturday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>
        <v>0</v>
      </c>
      <c r="G216" s="1" t="str">
        <v>Gujrat</v>
      </c>
      <c r="H216" s="1" t="str">
        <v>Saturday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>
        <v>0</v>
      </c>
      <c r="G217" s="1" t="str">
        <v>Hyderabad</v>
      </c>
      <c r="H217" s="1" t="str">
        <v>Saturday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Demo Vail</v>
      </c>
      <c r="G218" s="1" t="str">
        <v>Noida</v>
      </c>
      <c r="H218" s="1" t="str">
        <v>VISHAL Demo Vail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Saturday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1</v>
      </c>
      <c r="E4" s="1" t="str">
        <v>Local</v>
      </c>
      <c r="F4" s="1" t="str">
        <v>Priyanka Madam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Saturday</v>
      </c>
    </row>
    <row r="6" spans="1:6" x14ac:dyDescent="0.25">
      <c r="A6" s="1" t="str">
        <v>ARVIND MEDICAL</v>
      </c>
      <c r="B6" s="1">
        <v>4</v>
      </c>
      <c r="C6" s="1" t="str">
        <v>BioLegend</v>
      </c>
      <c r="D6" s="1">
        <v>4</v>
      </c>
      <c r="E6" s="1" t="str">
        <v>OutStation</v>
      </c>
      <c r="F6" s="1" t="str">
        <v>Saturday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Saturday</v>
      </c>
    </row>
    <row r="9" spans="1:6" x14ac:dyDescent="0.25">
      <c r="A9" s="1" t="str">
        <v>AURIGINE SERVICE</v>
      </c>
      <c r="B9" s="1">
        <v>4</v>
      </c>
      <c r="C9" s="1" t="str">
        <v>BioLegend</v>
      </c>
      <c r="D9" s="1">
        <v>48</v>
      </c>
      <c r="E9" s="1" t="str">
        <v>OutStation</v>
      </c>
      <c r="F9" s="1" t="str">
        <v>Saturday</v>
      </c>
    </row>
    <row r="10" spans="1:6" x14ac:dyDescent="0.25">
      <c r="A10" s="1" t="str">
        <v>BIO AID</v>
      </c>
      <c r="B10" s="1">
        <v>4</v>
      </c>
      <c r="C10" s="1" t="str">
        <v>BioLegend</v>
      </c>
      <c r="D10" s="1">
        <v>1</v>
      </c>
      <c r="E10" s="1" t="str">
        <v>OutStation</v>
      </c>
      <c r="F10" s="1" t="str">
        <v>Saturday</v>
      </c>
    </row>
    <row r="11" spans="1:6" x14ac:dyDescent="0.25">
      <c r="A11" s="1" t="str">
        <v>BIO SOLUTION</v>
      </c>
      <c r="B11" s="1">
        <v>-20</v>
      </c>
      <c r="C11" s="1" t="str">
        <v>BioLegend</v>
      </c>
      <c r="D11" s="1">
        <v>4</v>
      </c>
      <c r="E11" s="1" t="str">
        <v>OutStation</v>
      </c>
      <c r="F11" s="1" t="str">
        <v>Saturday</v>
      </c>
    </row>
    <row r="12" spans="1:6" x14ac:dyDescent="0.25">
      <c r="A12" s="1" t="str">
        <v>BIO SOLUTION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Saturday</v>
      </c>
    </row>
    <row r="13" spans="1:6" x14ac:dyDescent="0.25">
      <c r="A13" s="1" t="str">
        <v>BIOCON</v>
      </c>
      <c r="B13" s="1">
        <v>4</v>
      </c>
      <c r="C13" s="1" t="str">
        <v>BioLegend</v>
      </c>
      <c r="D13" s="1">
        <v>2</v>
      </c>
      <c r="E13" s="1" t="str">
        <v>OutStation</v>
      </c>
      <c r="F13" s="1" t="str">
        <v xml:space="preserve">Pending Confirmation By Customer </v>
      </c>
    </row>
    <row r="14" spans="1:6" x14ac:dyDescent="0.25">
      <c r="A14" s="1" t="str">
        <v>Demo Piece</v>
      </c>
      <c r="B14" s="1">
        <v>4</v>
      </c>
      <c r="C14" s="1" t="str">
        <v>BioLegend</v>
      </c>
      <c r="D14" s="1">
        <v>1</v>
      </c>
      <c r="E14" s="1" t="e">
        <v>#N/A</v>
      </c>
      <c r="F14" s="1" t="str">
        <v>Mohan Sir, (Demo)</v>
      </c>
    </row>
    <row r="15" spans="1:6" x14ac:dyDescent="0.25">
      <c r="A15" s="1" t="str">
        <v>GK Bio</v>
      </c>
      <c r="B15" s="1">
        <v>4</v>
      </c>
      <c r="C15" s="1" t="str">
        <v>BioLegend</v>
      </c>
      <c r="D15" s="1">
        <v>4</v>
      </c>
      <c r="E15" s="1" t="str">
        <v>OutStation</v>
      </c>
      <c r="F15" s="1" t="str">
        <v>Saturday</v>
      </c>
    </row>
    <row r="16" spans="1:6" x14ac:dyDescent="0.25">
      <c r="A16" s="1" t="str">
        <v>Goldlake</v>
      </c>
      <c r="B16" s="1">
        <v>4</v>
      </c>
      <c r="C16" s="1" t="str">
        <v>Cytoskeleton</v>
      </c>
      <c r="D16" s="1">
        <v>1</v>
      </c>
      <c r="E16" s="1" t="str">
        <v>OutStation</v>
      </c>
      <c r="F16" s="1" t="str">
        <v>Payment Hold</v>
      </c>
    </row>
    <row r="17" spans="1:6" x14ac:dyDescent="0.25">
      <c r="A17" s="1" t="str">
        <v>HELIX</v>
      </c>
      <c r="B17" s="1">
        <v>-20</v>
      </c>
      <c r="C17" s="1" t="str">
        <v>BioLegend</v>
      </c>
      <c r="D17" s="1">
        <v>1</v>
      </c>
      <c r="E17" s="1" t="str">
        <v>OutStation</v>
      </c>
      <c r="F17" s="1" t="str">
        <v>Saturday</v>
      </c>
    </row>
    <row r="18" spans="1:6" x14ac:dyDescent="0.25">
      <c r="A18" s="1" t="str">
        <v>Hinduja</v>
      </c>
      <c r="B18" s="1">
        <v>4</v>
      </c>
      <c r="C18" s="1" t="str">
        <v>BioLegend</v>
      </c>
      <c r="D18" s="1">
        <v>1</v>
      </c>
      <c r="E18" s="1" t="str">
        <v>OutStation</v>
      </c>
      <c r="F18" s="1" t="str">
        <v>PO Awaited</v>
      </c>
    </row>
    <row r="19" spans="1:6" x14ac:dyDescent="0.25">
      <c r="A19" s="1" t="str">
        <v>IMMUNEEL</v>
      </c>
      <c r="B19" s="1">
        <v>4</v>
      </c>
      <c r="C19" s="1" t="str">
        <v>BioLegend</v>
      </c>
      <c r="D19" s="1">
        <v>3</v>
      </c>
      <c r="E19" s="1" t="str">
        <v>OutStation</v>
      </c>
      <c r="F19" s="1" t="str">
        <v>Saturday</v>
      </c>
    </row>
    <row r="20" spans="1:6" x14ac:dyDescent="0.25">
      <c r="A20" s="1" t="str">
        <v>INTAS</v>
      </c>
      <c r="B20" s="1">
        <v>4</v>
      </c>
      <c r="C20" s="1" t="str">
        <v>BioLegend</v>
      </c>
      <c r="D20" s="1">
        <v>1</v>
      </c>
      <c r="E20" s="1" t="str">
        <v>OutStation</v>
      </c>
      <c r="F20" s="1" t="str">
        <v>Saturday</v>
      </c>
    </row>
    <row r="21" spans="1:6" x14ac:dyDescent="0.25">
      <c r="A21" s="1" t="str">
        <v>INVITRO</v>
      </c>
      <c r="B21" s="1">
        <v>4</v>
      </c>
      <c r="C21" s="1" t="str">
        <v>BioLegend</v>
      </c>
      <c r="D21" s="1">
        <v>2</v>
      </c>
      <c r="E21" s="1" t="str">
        <v>Local</v>
      </c>
      <c r="F21" s="1" t="str">
        <v>Priyanka Madam</v>
      </c>
    </row>
    <row r="22" spans="1:6" x14ac:dyDescent="0.25">
      <c r="A22" s="1" t="str">
        <v>JNU</v>
      </c>
      <c r="B22" s="1">
        <v>4</v>
      </c>
      <c r="C22" s="1" t="str">
        <v>MABTECH</v>
      </c>
      <c r="D22" s="1">
        <v>1</v>
      </c>
      <c r="E22" s="1" t="str">
        <v>Local</v>
      </c>
      <c r="F22" s="1" t="str">
        <v>Priyanka Madam</v>
      </c>
    </row>
    <row r="23" spans="1:6" x14ac:dyDescent="0.25">
      <c r="A23" s="1" t="str">
        <v>MANIPAL</v>
      </c>
      <c r="B23" s="1">
        <v>-80</v>
      </c>
      <c r="C23" s="1" t="str">
        <v>DHARMACON</v>
      </c>
      <c r="D23" s="1">
        <v>1</v>
      </c>
      <c r="E23" s="1" t="str">
        <v>OutStation</v>
      </c>
      <c r="F23" s="1" t="str">
        <v>Saturday</v>
      </c>
    </row>
    <row r="24" spans="1:6" x14ac:dyDescent="0.25">
      <c r="A24" s="1" t="str">
        <v>MIRANDA</v>
      </c>
      <c r="B24" s="1">
        <v>4</v>
      </c>
      <c r="C24" s="1" t="str">
        <v>BioLegend</v>
      </c>
      <c r="D24" s="1">
        <v>14</v>
      </c>
      <c r="E24" s="1" t="str">
        <v>Local</v>
      </c>
      <c r="F24" s="1" t="str">
        <v>Priyanka Madam (one Kit of 14pcs)</v>
      </c>
    </row>
    <row r="25" spans="1:6" x14ac:dyDescent="0.25">
      <c r="A25" s="1" t="str">
        <v>Nanogen Healthcare</v>
      </c>
      <c r="B25" s="1">
        <v>4</v>
      </c>
      <c r="C25" s="1" t="str">
        <v>BioLegend</v>
      </c>
      <c r="D25" s="1">
        <v>1</v>
      </c>
      <c r="E25" s="1" t="str">
        <v>Local</v>
      </c>
      <c r="F25" s="1" t="str">
        <v>Priyanka Madam</v>
      </c>
    </row>
    <row r="26" spans="1:6" x14ac:dyDescent="0.25">
      <c r="A26" s="1" t="str">
        <v>NCBS</v>
      </c>
      <c r="B26" s="1">
        <v>-20</v>
      </c>
      <c r="C26" s="1" t="str">
        <v>DHARMACON</v>
      </c>
      <c r="D26" s="1">
        <v>4</v>
      </c>
      <c r="E26" s="1" t="str">
        <v>OutStation</v>
      </c>
      <c r="F26" s="1" t="str">
        <v>Saturday</v>
      </c>
    </row>
    <row r="27" spans="1:6" x14ac:dyDescent="0.25">
      <c r="A27" s="1" t="str">
        <v>NCBS</v>
      </c>
      <c r="B27" s="1">
        <v>4</v>
      </c>
      <c r="C27" s="1" t="str">
        <v>DHARMACON</v>
      </c>
      <c r="D27" s="1">
        <v>4</v>
      </c>
      <c r="E27" s="1" t="str">
        <v>OutStation</v>
      </c>
      <c r="F27" s="1" t="str">
        <v>Saturday</v>
      </c>
    </row>
    <row r="28" spans="1:6" x14ac:dyDescent="0.25">
      <c r="A28" s="1" t="str">
        <v>NCCS</v>
      </c>
      <c r="B28" s="1">
        <v>4</v>
      </c>
      <c r="C28" s="1" t="str">
        <v>BioLegend</v>
      </c>
      <c r="D28" s="1">
        <v>2</v>
      </c>
      <c r="E28" s="1" t="str">
        <v>OutStation</v>
      </c>
      <c r="F28" s="1" t="str">
        <v>Saturday</v>
      </c>
    </row>
    <row r="29" spans="1:6" x14ac:dyDescent="0.25">
      <c r="A29" s="1" t="str">
        <v>NCCS</v>
      </c>
      <c r="B29" s="1" t="str">
        <v>RT</v>
      </c>
      <c r="C29" s="1" t="str">
        <v>BioLegend</v>
      </c>
      <c r="D29" s="1">
        <v>7</v>
      </c>
      <c r="E29" s="1" t="str">
        <v>OutStation</v>
      </c>
      <c r="F29" s="1" t="str">
        <v>Saturday</v>
      </c>
    </row>
    <row r="30" spans="1:6" x14ac:dyDescent="0.25">
      <c r="A30" s="1" t="str">
        <v>NCCS</v>
      </c>
      <c r="B30" s="1">
        <v>-20</v>
      </c>
      <c r="C30" s="1" t="str">
        <v>BioLegend</v>
      </c>
      <c r="D30" s="1">
        <v>1</v>
      </c>
      <c r="E30" s="1" t="str">
        <v>OutStation</v>
      </c>
      <c r="F30" s="1" t="str">
        <v>Saturday</v>
      </c>
    </row>
    <row r="31" spans="1:6" x14ac:dyDescent="0.25">
      <c r="A31" s="1" t="str">
        <v>NIAB</v>
      </c>
      <c r="B31" s="1">
        <v>-20</v>
      </c>
      <c r="C31" s="1" t="str">
        <v>Dharmacon</v>
      </c>
      <c r="D31" s="1">
        <v>1</v>
      </c>
      <c r="E31" s="1" t="str">
        <v>OutStation</v>
      </c>
      <c r="F31" s="1" t="str">
        <v>Saturday (Challan)</v>
      </c>
    </row>
    <row r="32" spans="1:6" x14ac:dyDescent="0.25">
      <c r="A32" s="1" t="str">
        <v>NII</v>
      </c>
      <c r="B32" s="1">
        <v>4</v>
      </c>
      <c r="C32" s="1" t="str">
        <v>BioLegend</v>
      </c>
      <c r="D32" s="1">
        <v>32</v>
      </c>
      <c r="E32" s="1" t="str">
        <v>Local</v>
      </c>
      <c r="F32" s="1" t="str">
        <v>Priyanka Madam</v>
      </c>
    </row>
    <row r="33" spans="1:6" x14ac:dyDescent="0.25">
      <c r="A33" s="1" t="str">
        <v>NII</v>
      </c>
      <c r="B33" s="1">
        <v>-20</v>
      </c>
      <c r="C33" s="1" t="str">
        <v>BioLegend</v>
      </c>
      <c r="D33" s="1">
        <v>1</v>
      </c>
      <c r="E33" s="1" t="str">
        <v>Local</v>
      </c>
      <c r="F33" s="1" t="str">
        <v>Priyanka Madam</v>
      </c>
    </row>
    <row r="34" spans="1:6" x14ac:dyDescent="0.25">
      <c r="A34" s="1" t="str">
        <v>NIMHANS</v>
      </c>
      <c r="B34" s="1">
        <v>4</v>
      </c>
      <c r="C34" s="1" t="str">
        <v>BioLegend</v>
      </c>
      <c r="D34" s="1">
        <v>12</v>
      </c>
      <c r="E34" s="1" t="str">
        <v>OutStation</v>
      </c>
      <c r="F34" s="1" t="str">
        <v>Saturday (one kit of 12 Pcs) (Payment Slip)</v>
      </c>
    </row>
    <row r="35" spans="1:6" x14ac:dyDescent="0.25">
      <c r="A35" s="1" t="str">
        <v>NIRRCH</v>
      </c>
      <c r="B35" s="1">
        <v>4</v>
      </c>
      <c r="C35" s="1" t="str">
        <v>MYBIOSOURCE</v>
      </c>
      <c r="D35" s="1">
        <v>1</v>
      </c>
      <c r="E35" s="1" t="str">
        <v>OutStation</v>
      </c>
      <c r="F35" s="1" t="str">
        <v>Saturday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12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17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23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5</v>
      </c>
      <c r="E41" s="1" t="str">
        <v>OutStation</v>
      </c>
      <c r="F41" s="1" t="str">
        <v>Saturday</v>
      </c>
    </row>
    <row r="42" spans="1:6" x14ac:dyDescent="0.25">
      <c r="A42" s="1" t="str">
        <v>RCB</v>
      </c>
      <c r="B42" s="1">
        <v>-20</v>
      </c>
      <c r="C42" s="1" t="str">
        <v>DHARMACON</v>
      </c>
      <c r="D42" s="1">
        <v>1</v>
      </c>
      <c r="E42" s="1" t="str">
        <v>Local</v>
      </c>
      <c r="F42" s="1" t="str">
        <v>Priyanka Madam</v>
      </c>
    </row>
    <row r="43" spans="1:6" x14ac:dyDescent="0.25">
      <c r="A43" s="1" t="str">
        <v>RCB</v>
      </c>
      <c r="B43" s="1">
        <v>4</v>
      </c>
      <c r="C43" s="1" t="str">
        <v>DHARMACON</v>
      </c>
      <c r="D43" s="1">
        <v>1</v>
      </c>
      <c r="E43" s="1" t="str">
        <v>Local</v>
      </c>
      <c r="F43" s="1" t="str">
        <v>Priyanka Madam</v>
      </c>
    </row>
    <row r="44" spans="1:6" x14ac:dyDescent="0.25">
      <c r="A44" s="1" t="str">
        <v>RG SONS</v>
      </c>
      <c r="B44" s="1">
        <v>-20</v>
      </c>
      <c r="C44" s="1" t="str">
        <v>DHARMACON</v>
      </c>
      <c r="D44" s="1">
        <v>1</v>
      </c>
      <c r="E44" s="1" t="str">
        <v>OutStation</v>
      </c>
      <c r="F44" s="1" t="str">
        <v>Saturday</v>
      </c>
    </row>
    <row r="45" spans="1:6" x14ac:dyDescent="0.25">
      <c r="A45" s="1" t="str">
        <v>SAI LIFE</v>
      </c>
      <c r="B45" s="1">
        <v>4</v>
      </c>
      <c r="C45" s="1" t="str">
        <v>BioLegend</v>
      </c>
      <c r="D45" s="1">
        <v>6</v>
      </c>
      <c r="E45" s="1" t="str">
        <v>OutStation</v>
      </c>
      <c r="F45" s="1" t="str">
        <v>Saturday</v>
      </c>
    </row>
    <row r="46" spans="1:6" x14ac:dyDescent="0.25">
      <c r="A46" s="1" t="str">
        <v>Sample (PM)</v>
      </c>
      <c r="B46" s="1">
        <v>4</v>
      </c>
      <c r="C46" s="1" t="str">
        <v>Hansa Biomed</v>
      </c>
      <c r="D46" s="1">
        <v>5</v>
      </c>
      <c r="E46" s="1" t="str">
        <v>Local</v>
      </c>
      <c r="F46" s="1" t="str">
        <v>Priyanka Madam</v>
      </c>
    </row>
    <row r="47" spans="1:6" x14ac:dyDescent="0.25">
      <c r="A47" s="1" t="str">
        <v>Shubh Sales</v>
      </c>
      <c r="B47" s="1">
        <v>-80</v>
      </c>
      <c r="C47" s="1" t="str">
        <v>BPS</v>
      </c>
      <c r="D47" s="1">
        <v>1</v>
      </c>
      <c r="E47" s="1" t="str">
        <v>OutStation</v>
      </c>
      <c r="F47" s="1" t="str">
        <v>Saturday</v>
      </c>
    </row>
    <row r="48" spans="1:6" x14ac:dyDescent="0.25">
      <c r="A48" s="1" t="str">
        <v>SOUTH CAMPUS</v>
      </c>
      <c r="B48" s="1" t="str">
        <v>RT</v>
      </c>
      <c r="C48" s="1" t="str">
        <v>HOEFER</v>
      </c>
      <c r="D48" s="1">
        <v>2</v>
      </c>
      <c r="E48" s="1" t="str">
        <v>Local</v>
      </c>
      <c r="F48" s="1" t="str">
        <v>Sample</v>
      </c>
    </row>
    <row r="49" spans="1:6" x14ac:dyDescent="0.25">
      <c r="A49" s="1" t="str">
        <v>STOCK</v>
      </c>
      <c r="B49" s="1">
        <v>4</v>
      </c>
      <c r="C49" s="1" t="str">
        <v>BioLegend</v>
      </c>
      <c r="D49" s="1">
        <v>3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Dharmacon</v>
      </c>
      <c r="D50" s="1">
        <v>1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BioLegend</v>
      </c>
      <c r="D51" s="1">
        <v>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Revvity</v>
      </c>
      <c r="D52" s="1">
        <v>2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BioLegend</v>
      </c>
      <c r="D53" s="1">
        <v>1</v>
      </c>
      <c r="E53" s="1" t="str">
        <v>STOCK</v>
      </c>
      <c r="F53" s="1" t="str">
        <v>Priyanka Madam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9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 t="str">
        <v>4</v>
      </c>
      <c r="C55" s="1" t="str">
        <v>BioLegend</v>
      </c>
      <c r="D55" s="1">
        <v>1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Biotium</v>
      </c>
      <c r="D56" s="1">
        <v>5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BioLegend</v>
      </c>
      <c r="D57" s="1">
        <v>6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Genei Lab</v>
      </c>
      <c r="D58" s="1">
        <v>2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-20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3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 t="str">
        <v>rt</v>
      </c>
      <c r="C61" s="1" t="str">
        <v>BioLegend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71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28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11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BioLegend</v>
      </c>
      <c r="D67" s="1">
        <v>4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Dharmacon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BioLegend</v>
      </c>
      <c r="D69" s="1">
        <v>6</v>
      </c>
      <c r="E69" s="1" t="str">
        <v>STOCK</v>
      </c>
      <c r="F69" s="1" t="str">
        <v>DemoKit (Mohan Sir)</v>
      </c>
    </row>
    <row r="70" spans="1:6" x14ac:dyDescent="0.25">
      <c r="A70" s="1" t="str">
        <v>Sun Pharma</v>
      </c>
      <c r="B70" s="1">
        <v>-20</v>
      </c>
      <c r="C70" s="1" t="str">
        <v>DHARMACON</v>
      </c>
      <c r="D70" s="1">
        <v>1</v>
      </c>
      <c r="E70" s="1" t="str">
        <v>OutStation</v>
      </c>
      <c r="F70" s="1" t="str">
        <v>Saturday</v>
      </c>
    </row>
    <row r="71" spans="1:6" x14ac:dyDescent="0.25">
      <c r="A71" s="1" t="str">
        <v>Sun Pharma</v>
      </c>
      <c r="B71" s="1">
        <v>-80</v>
      </c>
      <c r="C71" s="1" t="str">
        <v>DHARMACON</v>
      </c>
      <c r="D71" s="1">
        <v>1</v>
      </c>
      <c r="E71" s="1" t="str">
        <v>OutStation</v>
      </c>
      <c r="F71" s="1" t="str">
        <v>Saturday</v>
      </c>
    </row>
    <row r="72" spans="1:6" x14ac:dyDescent="0.25">
      <c r="A72" s="1" t="str">
        <v>SYNGENE</v>
      </c>
      <c r="B72" s="1">
        <v>-20</v>
      </c>
      <c r="C72" s="1" t="str">
        <v>MABTECH</v>
      </c>
      <c r="D72" s="1">
        <v>4</v>
      </c>
      <c r="E72" s="1" t="str">
        <v>OutStation</v>
      </c>
      <c r="F72" s="1" t="str">
        <v>Saturday</v>
      </c>
    </row>
    <row r="73" spans="1:6" x14ac:dyDescent="0.25">
      <c r="A73" s="1" t="str">
        <v>TECHWEST</v>
      </c>
      <c r="B73" s="1">
        <v>4</v>
      </c>
      <c r="C73" s="1" t="str">
        <v>BioLegend</v>
      </c>
      <c r="D73" s="1">
        <v>1</v>
      </c>
      <c r="E73" s="1" t="str">
        <v>OutStation</v>
      </c>
      <c r="F73" s="1" t="str">
        <v>Saturday</v>
      </c>
    </row>
    <row r="74" spans="1:6" x14ac:dyDescent="0.25">
      <c r="A74" s="1" t="str">
        <v>viganahar</v>
      </c>
      <c r="B74" s="1">
        <v>4</v>
      </c>
      <c r="C74" s="1" t="str">
        <v>BioLegend</v>
      </c>
      <c r="D74" s="1">
        <v>1</v>
      </c>
      <c r="E74" s="1" t="str">
        <v>OutStation</v>
      </c>
      <c r="F74" s="1" t="str">
        <v>Saturday</v>
      </c>
    </row>
    <row r="75" spans="1:6" x14ac:dyDescent="0.25">
      <c r="A75" s="1" t="str">
        <v>VISHAL</v>
      </c>
      <c r="B75" s="1">
        <v>4</v>
      </c>
      <c r="C75" s="1" t="str">
        <v>BioLegend</v>
      </c>
      <c r="D75" s="1">
        <v>1</v>
      </c>
      <c r="E75" s="1" t="str">
        <v>Local</v>
      </c>
      <c r="F75" s="1" t="str">
        <v>VISHAL Demo Vail</v>
      </c>
    </row>
    <row r="76" spans="1:6" x14ac:dyDescent="0.25">
      <c r="A76" s="1">
        <v>0</v>
      </c>
      <c r="B76" s="1">
        <v>0</v>
      </c>
      <c r="C76" s="1">
        <v>0</v>
      </c>
      <c r="D76" s="1">
        <v>0</v>
      </c>
      <c r="E76" s="1" t="e">
        <v>#N/A</v>
      </c>
      <c r="F76" s="1">
        <v>0</v>
      </c>
    </row>
    <row r="77" spans="1:6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218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 t="str">
        <v>Mumbai</v>
      </c>
      <c r="G3" s="1" t="str">
        <v>Saturday</v>
      </c>
      <c r="H3" s="1" t="str">
        <f>VLOOKUP(C3,'Customer List'!B:D,3,)</f>
        <v>OutStation</v>
      </c>
    </row>
    <row r="4" spans="1:8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Delhi</v>
      </c>
      <c r="G4" s="1" t="str">
        <v>Priyanka Madam</v>
      </c>
      <c r="H4" s="1" t="str">
        <f>VLOOKUP(C4,'Customer List'!B:D,3,)</f>
        <v>Local</v>
      </c>
    </row>
    <row r="5" spans="1:8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Saturday</v>
      </c>
      <c r="H5" s="1" t="str">
        <f>VLOOKUP(C5,'Customer List'!B:D,3,)</f>
        <v>OutStation</v>
      </c>
    </row>
    <row r="6" spans="1:8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 t="str">
        <v>Saturday</v>
      </c>
      <c r="H6" s="1" t="str">
        <f>VLOOKUP(C6,'Customer List'!B:D,3,)</f>
        <v>OutStation</v>
      </c>
    </row>
    <row r="7" spans="1:8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 t="str">
        <v>MADURAI</v>
      </c>
      <c r="G7" s="1" t="str">
        <v>Saturday</v>
      </c>
      <c r="H7" s="1" t="str">
        <f>VLOOKUP(C7,'Customer List'!B:D,3,)</f>
        <v>OutStation</v>
      </c>
    </row>
    <row r="8" spans="1:8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Stock</v>
      </c>
      <c r="H8" s="1" t="str">
        <f>VLOOKUP(C8,'Customer List'!B:D,3,)</f>
        <v>OutStation</v>
      </c>
    </row>
    <row r="9" spans="1:8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 t="str">
        <v>Banglore</v>
      </c>
      <c r="G9" s="1" t="str">
        <v>Saturday</v>
      </c>
      <c r="H9" s="1" t="str">
        <f>VLOOKUP(C9,'Customer List'!B:D,3,)</f>
        <v>OutStation</v>
      </c>
    </row>
    <row r="10" spans="1:8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 t="str">
        <v>Saturday</v>
      </c>
      <c r="H10" s="1" t="str">
        <f>VLOOKUP(C10,'Customer List'!B:D,3,)</f>
        <v>OutStation</v>
      </c>
    </row>
    <row r="11" spans="1:8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 t="str">
        <v>Saturday</v>
      </c>
      <c r="H11" s="1" t="str">
        <f>VLOOKUP(C11,'Customer List'!B:D,3,)</f>
        <v>OutStation</v>
      </c>
    </row>
    <row r="12" spans="1:8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 t="str">
        <v>Saturday</v>
      </c>
      <c r="H12" s="1" t="str">
        <f>VLOOKUP(C12,'Customer List'!B:D,3,)</f>
        <v>OutStation</v>
      </c>
    </row>
    <row r="13" spans="1:8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 t="str">
        <v>Saturday</v>
      </c>
      <c r="H13" s="1" t="str">
        <f>VLOOKUP(C13,'Customer List'!B:D,3,)</f>
        <v>OutStation</v>
      </c>
    </row>
    <row r="14" spans="1:8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 t="str">
        <v>Saturday</v>
      </c>
      <c r="H14" s="1" t="str">
        <f>VLOOKUP(C14,'Customer List'!B:D,3,)</f>
        <v>OutStation</v>
      </c>
    </row>
    <row r="15" spans="1:8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 t="str">
        <v>Saturday</v>
      </c>
      <c r="H15" s="1" t="str">
        <f>VLOOKUP(C15,'Customer List'!B:D,3,)</f>
        <v>OutStation</v>
      </c>
    </row>
    <row r="16" spans="1:8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 t="str">
        <v>Saturday</v>
      </c>
      <c r="H16" s="1" t="str">
        <f>VLOOKUP(C16,'Customer List'!B:D,3,)</f>
        <v>OutStation</v>
      </c>
    </row>
    <row r="17" spans="1:8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 t="str">
        <v>Saturday</v>
      </c>
      <c r="H17" s="1" t="str">
        <f>VLOOKUP(C17,'Customer List'!B:D,3,)</f>
        <v>OutStation</v>
      </c>
    </row>
    <row r="18" spans="1:8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 t="str">
        <v>Saturday</v>
      </c>
      <c r="H18" s="1" t="str">
        <f>VLOOKUP(C18,'Customer List'!B:D,3,)</f>
        <v>OutStation</v>
      </c>
    </row>
    <row r="19" spans="1:8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 t="str">
        <v>Saturday</v>
      </c>
      <c r="H19" s="1" t="str">
        <f>VLOOKUP(C19,'Customer List'!B:D,3,)</f>
        <v>OutStation</v>
      </c>
    </row>
    <row r="20" spans="1:8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 t="str">
        <v>Saturday</v>
      </c>
      <c r="H20" s="1" t="str">
        <f>VLOOKUP(C20,'Customer List'!B:D,3,)</f>
        <v>OutStation</v>
      </c>
    </row>
    <row r="21" spans="1:8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 t="str">
        <v>Saturday</v>
      </c>
      <c r="H21" s="1" t="str">
        <f>VLOOKUP(C21,'Customer List'!B:D,3,)</f>
        <v>OutStation</v>
      </c>
    </row>
    <row r="22" spans="1:8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 t="str">
        <v>Saturday</v>
      </c>
      <c r="H22" s="1" t="str">
        <f>VLOOKUP(C22,'Customer List'!B:D,3,)</f>
        <v>OutStation</v>
      </c>
    </row>
    <row r="23" spans="1:8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 t="str">
        <v>Saturday</v>
      </c>
      <c r="H23" s="1" t="str">
        <f>VLOOKUP(C23,'Customer List'!B:D,3,)</f>
        <v>OutStation</v>
      </c>
    </row>
    <row r="24" spans="1:8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 t="str">
        <v>Saturday</v>
      </c>
      <c r="H24" s="1" t="str">
        <f>VLOOKUP(C24,'Customer List'!B:D,3,)</f>
        <v>OutStation</v>
      </c>
    </row>
    <row r="25" spans="1:8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 t="str">
        <v>Saturday</v>
      </c>
      <c r="H25" s="1" t="str">
        <f>VLOOKUP(C25,'Customer List'!B:D,3,)</f>
        <v>OutStation</v>
      </c>
    </row>
    <row r="26" spans="1:8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 t="str">
        <v>Saturday</v>
      </c>
      <c r="H26" s="1" t="str">
        <f>VLOOKUP(C26,'Customer List'!B:D,3,)</f>
        <v>OutStation</v>
      </c>
    </row>
    <row r="27" spans="1:8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 t="str">
        <v>Saturday</v>
      </c>
      <c r="H27" s="1" t="str">
        <f>VLOOKUP(C27,'Customer List'!B:D,3,)</f>
        <v>OutStation</v>
      </c>
    </row>
    <row r="28" spans="1:8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 t="str">
        <v>Saturday</v>
      </c>
      <c r="H28" s="1" t="str">
        <f>VLOOKUP(C28,'Customer List'!B:D,3,)</f>
        <v>OutStation</v>
      </c>
    </row>
    <row r="29" spans="1:8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 t="str">
        <v>Saturday</v>
      </c>
      <c r="H29" s="1" t="str">
        <f>VLOOKUP(C29,'Customer List'!B:D,3,)</f>
        <v>OutStation</v>
      </c>
    </row>
    <row r="30" spans="1:8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 t="str">
        <v>Saturday</v>
      </c>
      <c r="H30" s="1" t="str">
        <f>VLOOKUP(C30,'Customer List'!B:D,3,)</f>
        <v>OutStation</v>
      </c>
    </row>
    <row r="31" spans="1:8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 t="str">
        <v>Saturday</v>
      </c>
      <c r="H31" s="1" t="str">
        <f>VLOOKUP(C31,'Customer List'!B:D,3,)</f>
        <v>OutStation</v>
      </c>
    </row>
    <row r="32" spans="1:8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 t="str">
        <v>Hyderabad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 t="str">
        <v>Bhopal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 t="str">
        <v>Hyderabad</v>
      </c>
      <c r="G34" s="1" t="str">
        <v>Saturday</v>
      </c>
      <c r="H34" s="1" t="str">
        <f>VLOOKUP(C34,'Customer List'!B:D,3,)</f>
        <v>OutStation</v>
      </c>
    </row>
    <row r="35" spans="1:8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 t="str">
        <v>Hyderabad</v>
      </c>
      <c r="G35" s="1" t="str">
        <v>Saturday</v>
      </c>
      <c r="H35" s="1" t="str">
        <f>VLOOKUP(C35,'Customer List'!B:D,3,)</f>
        <v>OutStation</v>
      </c>
    </row>
    <row r="36" spans="1:8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 t="str">
        <v>Hyderabad</v>
      </c>
      <c r="G36" s="1" t="str">
        <v>Saturday</v>
      </c>
      <c r="H36" s="1" t="str">
        <f>VLOOKUP(C36,'Customer List'!B:D,3,)</f>
        <v>OutStation</v>
      </c>
    </row>
    <row r="37" spans="1:8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>Banglore</v>
      </c>
      <c r="G37" s="1" t="str">
        <v xml:space="preserve">Pending Confirmation By Customer </v>
      </c>
      <c r="H37" s="1" t="str">
        <f>VLOOKUP(C37,'Customer List'!B:D,3,)</f>
        <v>OutStation</v>
      </c>
    </row>
    <row r="38" spans="1:8" x14ac:dyDescent="0.25">
      <c r="A38" s="1">
        <v>740809</v>
      </c>
      <c r="B38" s="1">
        <v>1</v>
      </c>
      <c r="C38" s="1" t="str">
        <v>Demo Piece</v>
      </c>
      <c r="D38" s="1">
        <v>4</v>
      </c>
      <c r="E38" s="1" t="str">
        <v>BioLegend</v>
      </c>
      <c r="F38" s="1" t="e">
        <v>#N/A</v>
      </c>
      <c r="G38" s="1" t="str">
        <v>Mohan Sir, (Demo)</v>
      </c>
      <c r="H38" s="1" t="e">
        <f>VLOOKUP(C38,'Customer List'!B:D,3,)</f>
        <v>#N/A</v>
      </c>
    </row>
    <row r="39" spans="1:8" x14ac:dyDescent="0.25">
      <c r="A39" s="1">
        <v>356619</v>
      </c>
      <c r="B39" s="1">
        <v>1</v>
      </c>
      <c r="C39" s="1" t="str">
        <v>GK Bio</v>
      </c>
      <c r="D39" s="1">
        <v>4</v>
      </c>
      <c r="E39" s="1" t="str">
        <v>BioLegend</v>
      </c>
      <c r="F39" s="1" t="str">
        <v>Pune</v>
      </c>
      <c r="G39" s="1" t="str">
        <v>Saturday</v>
      </c>
      <c r="H39" s="1" t="str">
        <f>VLOOKUP(C39,'Customer List'!B:D,3,)</f>
        <v>OutStation</v>
      </c>
    </row>
    <row r="40" spans="1:8" x14ac:dyDescent="0.25">
      <c r="A40" s="1">
        <v>359413</v>
      </c>
      <c r="B40" s="1">
        <v>1</v>
      </c>
      <c r="C40" s="1" t="str">
        <v>GK Bio</v>
      </c>
      <c r="D40" s="1">
        <v>4</v>
      </c>
      <c r="E40" s="1" t="str">
        <v>BioLegend</v>
      </c>
      <c r="F40" s="1" t="str">
        <v>Pune</v>
      </c>
      <c r="G40" s="1" t="str">
        <v>Saturday</v>
      </c>
      <c r="H40" s="1" t="str">
        <f>VLOOKUP(C40,'Customer List'!B:D,3,)</f>
        <v>OutStation</v>
      </c>
    </row>
    <row r="41" spans="1:8" x14ac:dyDescent="0.25">
      <c r="A41" s="1">
        <v>360731</v>
      </c>
      <c r="B41" s="1">
        <v>1</v>
      </c>
      <c r="C41" s="1" t="str">
        <v>GK Bio</v>
      </c>
      <c r="D41" s="1">
        <v>4</v>
      </c>
      <c r="E41" s="1" t="str">
        <v>BioLegend</v>
      </c>
      <c r="F41" s="1" t="str">
        <v>Pune</v>
      </c>
      <c r="G41" s="1" t="str">
        <v>Saturday</v>
      </c>
      <c r="H41" s="1" t="str">
        <f>VLOOKUP(C41,'Customer List'!B:D,3,)</f>
        <v>OutStation</v>
      </c>
    </row>
    <row r="42" spans="1:8" x14ac:dyDescent="0.25">
      <c r="A42" s="1">
        <v>379207</v>
      </c>
      <c r="B42" s="1">
        <v>1</v>
      </c>
      <c r="C42" s="1" t="str">
        <v>GK Bio</v>
      </c>
      <c r="D42" s="1">
        <v>4</v>
      </c>
      <c r="E42" s="1" t="str">
        <v>BioLegend</v>
      </c>
      <c r="F42" s="1" t="str">
        <v>Pune</v>
      </c>
      <c r="G42" s="1" t="str">
        <v>Saturday</v>
      </c>
      <c r="H42" s="1" t="str">
        <f>VLOOKUP(C42,'Customer List'!B:D,3,)</f>
        <v>OutStation</v>
      </c>
    </row>
    <row r="43" spans="1:8" x14ac:dyDescent="0.25">
      <c r="A43" s="1" t="str">
        <v>BK011P</v>
      </c>
      <c r="B43" s="1">
        <v>1</v>
      </c>
      <c r="C43" s="1" t="str">
        <v>Goldlake</v>
      </c>
      <c r="D43" s="1">
        <v>4</v>
      </c>
      <c r="E43" s="1" t="str">
        <v>Cytoskeleton</v>
      </c>
      <c r="F43" s="1" t="str">
        <v>PUNE</v>
      </c>
      <c r="G43" s="1" t="str">
        <v>Payment Hold</v>
      </c>
      <c r="H43" s="1" t="str">
        <f>VLOOKUP(C43,'Customer List'!B:D,3,)</f>
        <v>OutStation</v>
      </c>
    </row>
    <row r="44" spans="1:8" x14ac:dyDescent="0.25">
      <c r="A44" s="1">
        <v>575304</v>
      </c>
      <c r="B44" s="1">
        <v>1</v>
      </c>
      <c r="C44" s="1" t="str">
        <v>HELIX</v>
      </c>
      <c r="D44" s="1">
        <v>-20</v>
      </c>
      <c r="E44" s="1" t="str">
        <v>BioLegend</v>
      </c>
      <c r="F44" s="1" t="str">
        <v>Kerala</v>
      </c>
      <c r="G44" s="1" t="str">
        <v>Saturday</v>
      </c>
      <c r="H44" s="1" t="str">
        <f>VLOOKUP(C44,'Customer List'!B:D,3,)</f>
        <v>OutStation</v>
      </c>
    </row>
    <row r="45" spans="1:8" x14ac:dyDescent="0.25">
      <c r="A45" s="1">
        <v>303706</v>
      </c>
      <c r="B45" s="1">
        <v>1</v>
      </c>
      <c r="C45" s="1" t="str">
        <v>Hinduja</v>
      </c>
      <c r="D45" s="1">
        <v>4</v>
      </c>
      <c r="E45" s="1" t="str">
        <v>BioLegend</v>
      </c>
      <c r="F45" s="1" t="str">
        <v>Mumbai</v>
      </c>
      <c r="G45" s="1" t="str">
        <v>PO Awaited</v>
      </c>
      <c r="H45" s="1" t="str">
        <f>VLOOKUP(C45,'Customer List'!B:D,3,)</f>
        <v>OutStation</v>
      </c>
    </row>
    <row r="46" spans="1:8" x14ac:dyDescent="0.25">
      <c r="A46" s="1">
        <v>369616</v>
      </c>
      <c r="B46" s="1">
        <v>1</v>
      </c>
      <c r="C46" s="1" t="str">
        <v>IMMUNEEL</v>
      </c>
      <c r="D46" s="1">
        <v>4</v>
      </c>
      <c r="E46" s="1" t="str">
        <v>BioLegend</v>
      </c>
      <c r="F46" s="1" t="str">
        <v>Banglore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373746</v>
      </c>
      <c r="B47" s="1">
        <v>2</v>
      </c>
      <c r="C47" s="1" t="str">
        <v>IMMUNEEL</v>
      </c>
      <c r="D47" s="1">
        <v>4</v>
      </c>
      <c r="E47" s="1" t="str">
        <v>BioLegend</v>
      </c>
      <c r="F47" s="1" t="str">
        <v>Banglore</v>
      </c>
      <c r="G47" s="1" t="str">
        <v>Saturday</v>
      </c>
      <c r="H47" s="1" t="str">
        <f>VLOOKUP(C47,'Customer List'!B:D,3,)</f>
        <v>OutStation</v>
      </c>
    </row>
    <row r="48" spans="1:8" x14ac:dyDescent="0.25">
      <c r="A48" s="1">
        <v>426103</v>
      </c>
      <c r="B48" s="1">
        <v>1</v>
      </c>
      <c r="C48" s="1" t="str">
        <v>INTAS</v>
      </c>
      <c r="D48" s="1">
        <v>4</v>
      </c>
      <c r="E48" s="1" t="str">
        <v>BioLegend</v>
      </c>
      <c r="F48" s="1" t="str">
        <v>Ahemedabad</v>
      </c>
      <c r="G48" s="1" t="str">
        <v>Saturday</v>
      </c>
      <c r="H48" s="1" t="str">
        <f>VLOOKUP(C48,'Customer List'!B:D,3,)</f>
        <v>OutStation</v>
      </c>
    </row>
    <row r="49" spans="1:8" x14ac:dyDescent="0.25">
      <c r="A49" s="1">
        <v>303529</v>
      </c>
      <c r="B49" s="1">
        <v>2</v>
      </c>
      <c r="C49" s="1" t="str">
        <v>INVITRO</v>
      </c>
      <c r="D49" s="1">
        <v>4</v>
      </c>
      <c r="E49" s="1" t="str">
        <v>BioLegend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 t="str">
        <v>FSP-3145-2</v>
      </c>
      <c r="B50" s="1">
        <v>1</v>
      </c>
      <c r="C50" s="1" t="str">
        <v>JNU</v>
      </c>
      <c r="D50" s="1">
        <v>4</v>
      </c>
      <c r="E50" s="1" t="str">
        <v>MABTECH</v>
      </c>
      <c r="F50" s="1" t="str">
        <v>DELHI</v>
      </c>
      <c r="G50" s="1" t="str">
        <v>Priyanka Madam</v>
      </c>
      <c r="H50" s="1" t="str">
        <f>VLOOKUP(C50,'Customer List'!B:D,3,)</f>
        <v>Local</v>
      </c>
    </row>
    <row r="51" spans="1:8" x14ac:dyDescent="0.25">
      <c r="A51" s="1" t="str">
        <v>VSGH12442-253046112</v>
      </c>
      <c r="B51" s="1">
        <v>1</v>
      </c>
      <c r="C51" s="1" t="str">
        <v>MANIPAL</v>
      </c>
      <c r="D51" s="1">
        <v>-80</v>
      </c>
      <c r="E51" s="1" t="str">
        <v>DHARMACON</v>
      </c>
      <c r="F51" s="1" t="str">
        <v>Banglore</v>
      </c>
      <c r="G51" s="1" t="str">
        <v>Saturday</v>
      </c>
      <c r="H51" s="1" t="str">
        <f>VLOOKUP(C51,'Customer List'!B:D,3,)</f>
        <v>OutStation</v>
      </c>
    </row>
    <row r="52" spans="1:8" x14ac:dyDescent="0.25">
      <c r="A52" s="1">
        <v>740379</v>
      </c>
      <c r="B52" s="1">
        <v>1</v>
      </c>
      <c r="C52" s="1" t="str">
        <v>MIRANDA</v>
      </c>
      <c r="D52" s="1">
        <v>4</v>
      </c>
      <c r="E52" s="1" t="str">
        <v>BioLegend</v>
      </c>
      <c r="F52" s="1" t="str">
        <v>Delhi</v>
      </c>
      <c r="G52" s="1" t="str">
        <v>Priyanka Madam (one Kit of 14pcs)</v>
      </c>
      <c r="H52" s="1" t="str">
        <f>VLOOKUP(C52,'Customer List'!B:D,3,)</f>
        <v>Local</v>
      </c>
    </row>
    <row r="53" spans="1:8" x14ac:dyDescent="0.25">
      <c r="A53" s="1">
        <v>740830</v>
      </c>
      <c r="B53" s="1">
        <v>1</v>
      </c>
      <c r="C53" s="1" t="str">
        <v>MIRANDA</v>
      </c>
      <c r="D53" s="1">
        <v>4</v>
      </c>
      <c r="E53" s="1" t="str">
        <v>BioLegend</v>
      </c>
      <c r="F53" s="1" t="str">
        <v>Delhi</v>
      </c>
      <c r="G53" s="1" t="str">
        <v>Priyanka Madam (one Kit of 14pcs)</v>
      </c>
      <c r="H53" s="1" t="str">
        <f>VLOOKUP(C53,'Customer List'!B:D,3,)</f>
        <v>Local</v>
      </c>
    </row>
    <row r="54" spans="1:8" x14ac:dyDescent="0.25">
      <c r="A54" s="1">
        <v>740831</v>
      </c>
      <c r="B54" s="1">
        <v>1</v>
      </c>
      <c r="C54" s="1" t="str">
        <v>MIRANDA</v>
      </c>
      <c r="D54" s="1">
        <v>4</v>
      </c>
      <c r="E54" s="1" t="str">
        <v>BioLegend</v>
      </c>
      <c r="F54" s="1" t="str">
        <v>Delhi</v>
      </c>
      <c r="G54" s="1" t="str">
        <v>Priyanka Madam (one Kit of 14pcs)</v>
      </c>
      <c r="H54" s="1" t="str">
        <f>VLOOKUP(C54,'Customer List'!B:D,3,)</f>
        <v>Local</v>
      </c>
    </row>
    <row r="55" spans="1:8" x14ac:dyDescent="0.25">
      <c r="A55" s="1">
        <v>740832</v>
      </c>
      <c r="B55" s="1">
        <v>1</v>
      </c>
      <c r="C55" s="1" t="str">
        <v>MIRANDA</v>
      </c>
      <c r="D55" s="1">
        <v>4</v>
      </c>
      <c r="E55" s="1" t="str">
        <v>BioLegend</v>
      </c>
      <c r="F55" s="1" t="str">
        <v>Delhi</v>
      </c>
      <c r="G55" s="1" t="str">
        <v>Priyanka Madam (one Kit of 14pcs)</v>
      </c>
      <c r="H55" s="1" t="str">
        <f>VLOOKUP(C55,'Customer List'!B:D,3,)</f>
        <v>Local</v>
      </c>
    </row>
    <row r="56" spans="1:8" x14ac:dyDescent="0.25">
      <c r="A56" s="1">
        <v>740833</v>
      </c>
      <c r="B56" s="1">
        <v>1</v>
      </c>
      <c r="C56" s="1" t="str">
        <v>MIRANDA</v>
      </c>
      <c r="D56" s="1">
        <v>4</v>
      </c>
      <c r="E56" s="1" t="str">
        <v>BioLegend</v>
      </c>
      <c r="F56" s="1" t="str">
        <v>Delhi</v>
      </c>
      <c r="G56" s="1" t="str">
        <v>Priyanka Madam (one Kit of 14pcs)</v>
      </c>
      <c r="H56" s="1" t="str">
        <f>VLOOKUP(C56,'Customer List'!B:D,3,)</f>
        <v>Local</v>
      </c>
    </row>
    <row r="57" spans="1:8" x14ac:dyDescent="0.25">
      <c r="A57" s="1">
        <v>740834</v>
      </c>
      <c r="B57" s="1">
        <v>1</v>
      </c>
      <c r="C57" s="1" t="str">
        <v>MIRANDA</v>
      </c>
      <c r="D57" s="1">
        <v>4</v>
      </c>
      <c r="E57" s="1" t="str">
        <v>BioLegend</v>
      </c>
      <c r="F57" s="1" t="str">
        <v>Delhi</v>
      </c>
      <c r="G57" s="1" t="str">
        <v>Priyanka Madam (one Kit of 14pcs)</v>
      </c>
      <c r="H57" s="1" t="str">
        <f>VLOOKUP(C57,'Customer List'!B:D,3,)</f>
        <v>Local</v>
      </c>
    </row>
    <row r="58" spans="1:8" x14ac:dyDescent="0.25">
      <c r="A58" s="1">
        <v>740835</v>
      </c>
      <c r="B58" s="1">
        <v>1</v>
      </c>
      <c r="C58" s="1" t="str">
        <v>MIRANDA</v>
      </c>
      <c r="D58" s="1">
        <v>4</v>
      </c>
      <c r="E58" s="1" t="str">
        <v>BioLegend</v>
      </c>
      <c r="F58" s="1" t="str">
        <v>Delhi</v>
      </c>
      <c r="G58" s="1" t="str">
        <v>Priyanka Madam (one Kit of 14pcs)</v>
      </c>
      <c r="H58" s="1" t="str">
        <f>VLOOKUP(C58,'Customer List'!B:D,3,)</f>
        <v>Local</v>
      </c>
    </row>
    <row r="59" spans="1:8" x14ac:dyDescent="0.25">
      <c r="A59" s="1">
        <v>740836</v>
      </c>
      <c r="B59" s="1">
        <v>1</v>
      </c>
      <c r="C59" s="1" t="str">
        <v>MIRANDA</v>
      </c>
      <c r="D59" s="1">
        <v>4</v>
      </c>
      <c r="E59" s="1" t="str">
        <v>BioLegend</v>
      </c>
      <c r="F59" s="1" t="str">
        <v>Delhi</v>
      </c>
      <c r="G59" s="1" t="str">
        <v>Priyanka Madam (one Kit of 14pcs)</v>
      </c>
      <c r="H59" s="1" t="str">
        <f>VLOOKUP(C59,'Customer List'!B:D,3,)</f>
        <v>Local</v>
      </c>
    </row>
    <row r="60" spans="1:8" x14ac:dyDescent="0.25">
      <c r="A60" s="1">
        <v>740837</v>
      </c>
      <c r="B60" s="1">
        <v>1</v>
      </c>
      <c r="C60" s="1" t="str">
        <v>MIRANDA</v>
      </c>
      <c r="D60" s="1">
        <v>4</v>
      </c>
      <c r="E60" s="1" t="str">
        <v>BioLegend</v>
      </c>
      <c r="F60" s="1" t="str">
        <v>Delhi</v>
      </c>
      <c r="G60" s="1" t="str">
        <v>Priyanka Madam (one Kit of 14pcs)</v>
      </c>
      <c r="H60" s="1" t="str">
        <f>VLOOKUP(C60,'Customer List'!B:D,3,)</f>
        <v>Local</v>
      </c>
    </row>
    <row r="61" spans="1:8" x14ac:dyDescent="0.25">
      <c r="A61" s="1">
        <v>740838</v>
      </c>
      <c r="B61" s="1">
        <v>1</v>
      </c>
      <c r="C61" s="1" t="str">
        <v>MIRANDA</v>
      </c>
      <c r="D61" s="1">
        <v>4</v>
      </c>
      <c r="E61" s="1" t="str">
        <v>BioLegend</v>
      </c>
      <c r="F61" s="1" t="str">
        <v>Delhi</v>
      </c>
      <c r="G61" s="1" t="str">
        <v>Priyanka Madam (one Kit of 14pcs)</v>
      </c>
      <c r="H61" s="1" t="str">
        <f>VLOOKUP(C61,'Customer List'!B:D,3,)</f>
        <v>Local</v>
      </c>
    </row>
    <row r="62" spans="1:8" x14ac:dyDescent="0.25">
      <c r="A62" s="1">
        <v>740840</v>
      </c>
      <c r="B62" s="1">
        <v>1</v>
      </c>
      <c r="C62" s="1" t="str">
        <v>MIRANDA</v>
      </c>
      <c r="D62" s="1">
        <v>4</v>
      </c>
      <c r="E62" s="1" t="str">
        <v>BioLegend</v>
      </c>
      <c r="F62" s="1" t="str">
        <v>Delhi</v>
      </c>
      <c r="G62" s="1" t="str">
        <v>Priyanka Madam (one Kit of 14pcs)</v>
      </c>
      <c r="H62" s="1" t="str">
        <f>VLOOKUP(C62,'Customer List'!B:D,3,)</f>
        <v>Local</v>
      </c>
    </row>
    <row r="63" spans="1:8" x14ac:dyDescent="0.25">
      <c r="A63" s="1">
        <v>740843</v>
      </c>
      <c r="B63" s="1">
        <v>1</v>
      </c>
      <c r="C63" s="1" t="str">
        <v>MIRANDA</v>
      </c>
      <c r="D63" s="1">
        <v>4</v>
      </c>
      <c r="E63" s="1" t="str">
        <v>BioLegend</v>
      </c>
      <c r="F63" s="1" t="str">
        <v>Delhi</v>
      </c>
      <c r="G63" s="1" t="str">
        <v>Priyanka Madam (one Kit of 14pcs)</v>
      </c>
      <c r="H63" s="1" t="str">
        <f>VLOOKUP(C63,'Customer List'!B:D,3,)</f>
        <v>Local</v>
      </c>
    </row>
    <row r="64" spans="1:8" x14ac:dyDescent="0.25">
      <c r="A64" s="1">
        <v>740844</v>
      </c>
      <c r="B64" s="1">
        <v>1</v>
      </c>
      <c r="C64" s="1" t="str">
        <v>MIRANDA</v>
      </c>
      <c r="D64" s="1">
        <v>4</v>
      </c>
      <c r="E64" s="1" t="str">
        <v>BioLegend</v>
      </c>
      <c r="F64" s="1" t="str">
        <v>Delhi</v>
      </c>
      <c r="G64" s="1" t="str">
        <v>Priyanka Madam (one Kit of 14pcs)</v>
      </c>
      <c r="H64" s="1" t="str">
        <f>VLOOKUP(C64,'Customer List'!B:D,3,)</f>
        <v>Local</v>
      </c>
    </row>
    <row r="65" spans="1:8" x14ac:dyDescent="0.25">
      <c r="A65" s="1">
        <v>741446</v>
      </c>
      <c r="B65" s="1">
        <v>1</v>
      </c>
      <c r="C65" s="1" t="str">
        <v>MIRANDA</v>
      </c>
      <c r="D65" s="1">
        <v>4</v>
      </c>
      <c r="E65" s="1" t="str">
        <v>BioLegend</v>
      </c>
      <c r="F65" s="1" t="str">
        <v>Delhi</v>
      </c>
      <c r="G65" s="1" t="str">
        <v>Priyanka Madam (one Kit of 14pcs)</v>
      </c>
      <c r="H65" s="1" t="str">
        <f>VLOOKUP(C65,'Customer List'!B:D,3,)</f>
        <v>Local</v>
      </c>
    </row>
    <row r="66" spans="1:8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 t="str">
        <v>Banglore</v>
      </c>
      <c r="G67" s="1" t="str">
        <v>Saturday</v>
      </c>
      <c r="H67" s="1" t="str">
        <f>VLOOKUP(C67,'Customer List'!B:D,3,)</f>
        <v>OutStation</v>
      </c>
    </row>
    <row r="68" spans="1:8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 t="str">
        <v>Banglore</v>
      </c>
      <c r="G68" s="1" t="str">
        <v>Saturday</v>
      </c>
      <c r="H68" s="1" t="str">
        <f>VLOOKUP(C68,'Customer List'!B:D,3,)</f>
        <v>OutStation</v>
      </c>
    </row>
    <row r="69" spans="1:8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 t="str">
        <v>Banglore</v>
      </c>
      <c r="G69" s="1" t="str">
        <v>Saturday</v>
      </c>
      <c r="H69" s="1" t="str">
        <f>VLOOKUP(C69,'Customer List'!B:D,3,)</f>
        <v>OutStation</v>
      </c>
    </row>
    <row r="70" spans="1:8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 t="str">
        <v>Banglore</v>
      </c>
      <c r="G70" s="1" t="str">
        <v>Saturday</v>
      </c>
      <c r="H70" s="1" t="str">
        <f>VLOOKUP(C70,'Customer List'!B:D,3,)</f>
        <v>OutStation</v>
      </c>
    </row>
    <row r="71" spans="1:8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 t="str">
        <v>Banglore</v>
      </c>
      <c r="G71" s="1" t="str">
        <v>Saturday</v>
      </c>
      <c r="H71" s="1" t="str">
        <f>VLOOKUP(C71,'Customer List'!B:D,3,)</f>
        <v>OutStation</v>
      </c>
    </row>
    <row r="72" spans="1:8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 t="str">
        <v>Pune</v>
      </c>
      <c r="G72" s="1" t="str">
        <v>Saturday</v>
      </c>
      <c r="H72" s="1" t="str">
        <f>VLOOKUP(C72,'Customer List'!B:D,3,)</f>
        <v>OutStation</v>
      </c>
    </row>
    <row r="73" spans="1:8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 t="str">
        <v>Pune</v>
      </c>
      <c r="G73" s="1" t="str">
        <v>Saturday</v>
      </c>
      <c r="H73" s="1" t="str">
        <f>VLOOKUP(C73,'Customer List'!B:D,3,)</f>
        <v>OutStation</v>
      </c>
    </row>
    <row r="74" spans="1:8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 t="str">
        <v>Pune</v>
      </c>
      <c r="G74" s="1" t="str">
        <v>Saturday</v>
      </c>
      <c r="H74" s="1" t="str">
        <f>VLOOKUP(C74,'Customer List'!B:D,3,)</f>
        <v>OutStation</v>
      </c>
    </row>
    <row r="75" spans="1:8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 t="str">
        <v>Pune</v>
      </c>
      <c r="G75" s="1" t="str">
        <v>Saturday</v>
      </c>
      <c r="H75" s="1" t="str">
        <f>VLOOKUP(C75,'Customer List'!B:D,3,)</f>
        <v>OutStation</v>
      </c>
    </row>
    <row r="76" spans="1:8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 t="str">
        <v>Pune</v>
      </c>
      <c r="G76" s="1" t="str">
        <v>Saturday</v>
      </c>
      <c r="H76" s="1" t="str">
        <f>VLOOKUP(C76,'Customer List'!B:D,3,)</f>
        <v>OutStation</v>
      </c>
    </row>
    <row r="77" spans="1:8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Hyderabad</v>
      </c>
      <c r="G77" s="1" t="str">
        <v>Saturday (Challan)</v>
      </c>
      <c r="H77" s="1" t="str">
        <f>VLOOKUP(C77,'Customer List'!B:D,3,)</f>
        <v>OutStation</v>
      </c>
    </row>
    <row r="78" spans="1:8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 t="str">
        <v>Delhi</v>
      </c>
      <c r="G78" s="1" t="str">
        <v>Priyanka Madam</v>
      </c>
      <c r="H78" s="1" t="str">
        <f>VLOOKUP(C78,'Customer List'!B:D,3,)</f>
        <v>Local</v>
      </c>
    </row>
    <row r="79" spans="1:8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 t="str">
        <v>Delhi</v>
      </c>
      <c r="G79" s="1" t="str">
        <v>Priyanka Madam</v>
      </c>
      <c r="H79" s="1" t="str">
        <f>VLOOKUP(C79,'Customer List'!B:D,3,)</f>
        <v>Local</v>
      </c>
    </row>
    <row r="80" spans="1:8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 t="str">
        <v>Delhi</v>
      </c>
      <c r="G80" s="1" t="str">
        <v>Priyanka Madam</v>
      </c>
      <c r="H80" s="1" t="str">
        <f>VLOOKUP(C80,'Customer List'!B:D,3,)</f>
        <v>Local</v>
      </c>
    </row>
    <row r="81" spans="1:8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 t="str">
        <v>Delhi</v>
      </c>
      <c r="G81" s="1" t="str">
        <v>Priyanka Madam</v>
      </c>
      <c r="H81" s="1" t="str">
        <f>VLOOKUP(C81,'Customer List'!B:D,3,)</f>
        <v>Local</v>
      </c>
    </row>
    <row r="82" spans="1:8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 t="str">
        <v>Delhi</v>
      </c>
      <c r="G82" s="1" t="str">
        <v>Priyanka Madam</v>
      </c>
      <c r="H82" s="1" t="str">
        <f>VLOOKUP(C82,'Customer List'!B:D,3,)</f>
        <v>Local</v>
      </c>
    </row>
    <row r="83" spans="1:8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 t="str">
        <v>Delhi</v>
      </c>
      <c r="G83" s="1" t="str">
        <v>Priyanka Madam</v>
      </c>
      <c r="H83" s="1" t="str">
        <f>VLOOKUP(C83,'Customer List'!B:D,3,)</f>
        <v>Local</v>
      </c>
    </row>
    <row r="84" spans="1:8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 t="str">
        <v>Delhi</v>
      </c>
      <c r="G84" s="1" t="str">
        <v>Priyanka Madam</v>
      </c>
      <c r="H84" s="1" t="str">
        <f>VLOOKUP(C84,'Customer List'!B:D,3,)</f>
        <v>Local</v>
      </c>
    </row>
    <row r="85" spans="1:8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 t="str">
        <v>Delhi</v>
      </c>
      <c r="G85" s="1" t="str">
        <v>Priyanka Madam</v>
      </c>
      <c r="H85" s="1" t="str">
        <f>VLOOKUP(C85,'Customer List'!B:D,3,)</f>
        <v>Local</v>
      </c>
    </row>
    <row r="86" spans="1:8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 t="str">
        <v>Delhi</v>
      </c>
      <c r="G86" s="1" t="str">
        <v>Priyanka Madam</v>
      </c>
      <c r="H86" s="1" t="str">
        <f>VLOOKUP(C86,'Customer List'!B:D,3,)</f>
        <v>Local</v>
      </c>
    </row>
    <row r="87" spans="1:8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 t="str">
        <v>Delhi</v>
      </c>
      <c r="G87" s="1" t="str">
        <v>Priyanka Madam</v>
      </c>
      <c r="H87" s="1" t="str">
        <f>VLOOKUP(C87,'Customer List'!B:D,3,)</f>
        <v>Local</v>
      </c>
    </row>
    <row r="88" spans="1:8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 t="str">
        <v>Delhi</v>
      </c>
      <c r="G88" s="1" t="str">
        <v>Priyanka Madam</v>
      </c>
      <c r="H88" s="1" t="str">
        <f>VLOOKUP(C88,'Customer List'!B:D,3,)</f>
        <v>Local</v>
      </c>
    </row>
    <row r="89" spans="1:8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 t="str">
        <v>Delhi</v>
      </c>
      <c r="G89" s="1" t="str">
        <v>Priyanka Madam</v>
      </c>
      <c r="H89" s="1" t="str">
        <f>VLOOKUP(C89,'Customer List'!B:D,3,)</f>
        <v>Local</v>
      </c>
    </row>
    <row r="90" spans="1:8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 t="str">
        <v>Delhi</v>
      </c>
      <c r="G90" s="1" t="str">
        <v>Priyanka Madam</v>
      </c>
      <c r="H90" s="1" t="str">
        <f>VLOOKUP(C90,'Customer List'!B:D,3,)</f>
        <v>Local</v>
      </c>
    </row>
    <row r="91" spans="1:8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 t="str">
        <v>Delhi</v>
      </c>
      <c r="G91" s="1" t="str">
        <v>Priyanka Madam</v>
      </c>
      <c r="H91" s="1" t="str">
        <f>VLOOKUP(C91,'Customer List'!B:D,3,)</f>
        <v>Local</v>
      </c>
    </row>
    <row r="92" spans="1:8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 t="str">
        <v>Delhi</v>
      </c>
      <c r="G92" s="1" t="str">
        <v>Priyanka Madam</v>
      </c>
      <c r="H92" s="1" t="str">
        <f>VLOOKUP(C92,'Customer List'!B:D,3,)</f>
        <v>Local</v>
      </c>
    </row>
    <row r="93" spans="1:8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 t="str">
        <v>Delhi</v>
      </c>
      <c r="G93" s="1" t="str">
        <v>Priyanka Madam</v>
      </c>
      <c r="H93" s="1" t="str">
        <f>VLOOKUP(C93,'Customer List'!B:D,3,)</f>
        <v>Local</v>
      </c>
    </row>
    <row r="94" spans="1:8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 t="str">
        <v>Delhi</v>
      </c>
      <c r="G94" s="1" t="str">
        <v>Priyanka Madam</v>
      </c>
      <c r="H94" s="1" t="str">
        <f>VLOOKUP(C94,'Customer List'!B:D,3,)</f>
        <v>Local</v>
      </c>
    </row>
    <row r="95" spans="1:8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 t="str">
        <v>Delhi</v>
      </c>
      <c r="G95" s="1" t="str">
        <v>Priyanka Madam</v>
      </c>
      <c r="H95" s="1" t="str">
        <f>VLOOKUP(C95,'Customer List'!B:D,3,)</f>
        <v>Local</v>
      </c>
    </row>
    <row r="96" spans="1:8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 t="str">
        <v>Delhi</v>
      </c>
      <c r="G96" s="1" t="str">
        <v>Priyanka Madam</v>
      </c>
      <c r="H96" s="1" t="str">
        <f>VLOOKUP(C96,'Customer List'!B:D,3,)</f>
        <v>Local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 t="str">
        <v>Delhi</v>
      </c>
      <c r="G97" s="1" t="str">
        <v>Priyanka Madam</v>
      </c>
      <c r="H97" s="1" t="str">
        <f>VLOOKUP(C97,'Customer List'!B:D,3,)</f>
        <v>Local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 t="str">
        <v>Delhi</v>
      </c>
      <c r="G98" s="1" t="str">
        <v>Priyanka Madam</v>
      </c>
      <c r="H98" s="1" t="str">
        <f>VLOOKUP(C98,'Customer List'!B:D,3,)</f>
        <v>Local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 t="str">
        <v>Delhi</v>
      </c>
      <c r="G99" s="1" t="str">
        <v>Priyanka Madam</v>
      </c>
      <c r="H99" s="1" t="str">
        <f>VLOOKUP(C99,'Customer List'!B:D,3,)</f>
        <v>Local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 t="str">
        <v>Delhi</v>
      </c>
      <c r="G100" s="1" t="str">
        <v>Priyanka Madam</v>
      </c>
      <c r="H100" s="1" t="str">
        <f>VLOOKUP(C100,'Customer List'!B:D,3,)</f>
        <v>Local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 t="str">
        <v>Delhi</v>
      </c>
      <c r="G101" s="1" t="str">
        <v>Priyanka Madam</v>
      </c>
      <c r="H101" s="1" t="str">
        <f>VLOOKUP(C101,'Customer List'!B:D,3,)</f>
        <v>Local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 t="str">
        <v>Delhi</v>
      </c>
      <c r="G102" s="1" t="str">
        <v>Priyanka Madam</v>
      </c>
      <c r="H102" s="1" t="str">
        <f>VLOOKUP(C102,'Customer List'!B:D,3,)</f>
        <v>Local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 t="str">
        <v>Delhi</v>
      </c>
      <c r="G103" s="1" t="str">
        <v>Priyanka Madam</v>
      </c>
      <c r="H103" s="1" t="str">
        <f>VLOOKUP(C103,'Customer List'!B:D,3,)</f>
        <v>Local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 t="str">
        <v>Delhi</v>
      </c>
      <c r="G104" s="1" t="str">
        <v>Priyanka Madam</v>
      </c>
      <c r="H104" s="1" t="str">
        <f>VLOOKUP(C104,'Customer List'!B:D,3,)</f>
        <v>Local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 t="str">
        <v>Delhi</v>
      </c>
      <c r="G105" s="1" t="str">
        <v>Priyanka Madam</v>
      </c>
      <c r="H105" s="1" t="str">
        <f>VLOOKUP(C105,'Customer List'!B:D,3,)</f>
        <v>Local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 t="str">
        <v>Delhi</v>
      </c>
      <c r="G106" s="1" t="str">
        <v>Priyanka Madam</v>
      </c>
      <c r="H106" s="1" t="str">
        <f>VLOOKUP(C106,'Customer List'!B:D,3,)</f>
        <v>Local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 t="str">
        <v>Delhi</v>
      </c>
      <c r="G107" s="1" t="str">
        <v>Priyanka Madam</v>
      </c>
      <c r="H107" s="1" t="str">
        <f>VLOOKUP(C107,'Customer List'!B:D,3,)</f>
        <v>Local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 t="str">
        <v>Banglore</v>
      </c>
      <c r="G108" s="1" t="str">
        <v>Saturday (one kit of 12 Pcs) (Payment Slip)</v>
      </c>
      <c r="H108" s="1" t="str">
        <f>VLOOKUP(C108,'Customer List'!B:D,3,)</f>
        <v>OutStation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 t="str">
        <v>Banglore</v>
      </c>
      <c r="G109" s="1" t="str">
        <v>Saturday (one kit of 12 Pcs) (Payment Slip)</v>
      </c>
      <c r="H109" s="1" t="str">
        <f>VLOOKUP(C109,'Customer List'!B:D,3,)</f>
        <v>OutStation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 t="str">
        <v>Banglore</v>
      </c>
      <c r="G110" s="1" t="str">
        <v>Saturday (one kit of 12 Pcs) (Payment Slip)</v>
      </c>
      <c r="H110" s="1" t="str">
        <f>VLOOKUP(C110,'Customer List'!B:D,3,)</f>
        <v>OutStation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 t="str">
        <v>Banglore</v>
      </c>
      <c r="G111" s="1" t="str">
        <v>Saturday (one kit of 12 Pcs) (Payment Slip)</v>
      </c>
      <c r="H111" s="1" t="str">
        <f>VLOOKUP(C111,'Customer List'!B:D,3,)</f>
        <v>OutStation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 t="str">
        <v>Banglore</v>
      </c>
      <c r="G112" s="1" t="str">
        <v>Saturday (one kit of 12 Pcs) (Payment Slip)</v>
      </c>
      <c r="H112" s="1" t="str">
        <f>VLOOKUP(C112,'Customer List'!B:D,3,)</f>
        <v>OutStation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 t="str">
        <v>Banglore</v>
      </c>
      <c r="G113" s="1" t="str">
        <v>Saturday (one kit of 12 Pcs) (Payment Slip)</v>
      </c>
      <c r="H113" s="1" t="str">
        <f>VLOOKUP(C113,'Customer List'!B:D,3,)</f>
        <v>OutStation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 t="str">
        <v>Banglore</v>
      </c>
      <c r="G114" s="1" t="str">
        <v>Saturday (one kit of 12 Pcs) (Payment Slip)</v>
      </c>
      <c r="H114" s="1" t="str">
        <f>VLOOKUP(C114,'Customer List'!B:D,3,)</f>
        <v>OutStation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 t="str">
        <v>Banglore</v>
      </c>
      <c r="G115" s="1" t="str">
        <v>Saturday (one kit of 12 Pcs) (Payment Slip)</v>
      </c>
      <c r="H115" s="1" t="str">
        <f>VLOOKUP(C115,'Customer List'!B:D,3,)</f>
        <v>OutStation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 t="str">
        <v>Banglore</v>
      </c>
      <c r="G116" s="1" t="str">
        <v>Saturday (one kit of 12 Pcs) (Payment Slip)</v>
      </c>
      <c r="H116" s="1" t="str">
        <f>VLOOKUP(C116,'Customer List'!B:D,3,)</f>
        <v>OutStation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 t="str">
        <v>Banglore</v>
      </c>
      <c r="G117" s="1" t="str">
        <v>Saturday (one kit of 12 Pcs) (Payment Slip)</v>
      </c>
      <c r="H117" s="1" t="str">
        <f>VLOOKUP(C117,'Customer List'!B:D,3,)</f>
        <v>OutStation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 t="str">
        <v>Banglore</v>
      </c>
      <c r="G118" s="1" t="str">
        <v>Saturday (one kit of 12 Pcs) (Payment Slip)</v>
      </c>
      <c r="H118" s="1" t="str">
        <f>VLOOKUP(C118,'Customer List'!B:D,3,)</f>
        <v>OutStation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 t="str">
        <v>Banglore</v>
      </c>
      <c r="G119" s="1" t="str">
        <v>Saturday (one kit of 12 Pcs) (Payment Slip)</v>
      </c>
      <c r="H119" s="1" t="str">
        <f>VLOOKUP(C119,'Customer List'!B:D,3,)</f>
        <v>OutStation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 t="str">
        <v>Mumbai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 t="str">
        <v>Telangana</v>
      </c>
      <c r="G133" s="1" t="str">
        <v>Saturday</v>
      </c>
      <c r="H133" s="1" t="str">
        <f>VLOOKUP(C133,'Customer List'!B:D,3,)</f>
        <v>OutStation</v>
      </c>
    </row>
    <row r="134" spans="1:8" x14ac:dyDescent="0.25">
      <c r="A134" s="1" t="str">
        <v>G-114705-025</v>
      </c>
      <c r="B134" s="1">
        <v>1</v>
      </c>
      <c r="C134" s="1" t="str">
        <v>RCB</v>
      </c>
      <c r="D134" s="1">
        <v>-20</v>
      </c>
      <c r="E134" s="1" t="str">
        <v>DHARMACON</v>
      </c>
      <c r="F134" s="1" t="str">
        <v>Delhi</v>
      </c>
      <c r="G134" s="1" t="str">
        <v>Priyanka Madam</v>
      </c>
      <c r="H134" s="1" t="str">
        <f>VLOOKUP(C134,'Customer List'!B:D,3,)</f>
        <v>Local</v>
      </c>
    </row>
    <row r="135" spans="1:8" x14ac:dyDescent="0.25">
      <c r="A135" s="1" t="str">
        <v>T-2001-03</v>
      </c>
      <c r="B135" s="1">
        <v>1</v>
      </c>
      <c r="C135" s="1" t="str">
        <v>RCB</v>
      </c>
      <c r="D135" s="1">
        <v>4</v>
      </c>
      <c r="E135" s="1" t="str">
        <v>DHARMACON</v>
      </c>
      <c r="F135" s="1" t="str">
        <v>Delhi</v>
      </c>
      <c r="G135" s="1" t="str">
        <v>Priyanka Madam</v>
      </c>
      <c r="H135" s="1" t="str">
        <f>VLOOKUP(C135,'Customer List'!B:D,3,)</f>
        <v>Local</v>
      </c>
    </row>
    <row r="136" spans="1:8" x14ac:dyDescent="0.25">
      <c r="A136" s="1" t="str">
        <v>D-012251-01-0002</v>
      </c>
      <c r="B136" s="1">
        <v>1</v>
      </c>
      <c r="C136" s="1" t="str">
        <v>RG SONS</v>
      </c>
      <c r="D136" s="1">
        <v>-20</v>
      </c>
      <c r="E136" s="1" t="str">
        <v>DHARMACON</v>
      </c>
      <c r="F136" s="1" t="str">
        <v>Lucknow</v>
      </c>
      <c r="G136" s="1" t="str">
        <v>Saturday</v>
      </c>
      <c r="H136" s="1" t="str">
        <f>VLOOKUP(C136,'Customer List'!B:D,3,)</f>
        <v>OutStation</v>
      </c>
    </row>
    <row r="137" spans="1:8" x14ac:dyDescent="0.25">
      <c r="A137" s="1">
        <v>101320</v>
      </c>
      <c r="B137" s="1">
        <v>2</v>
      </c>
      <c r="C137" s="1" t="str">
        <v>SAI LIFE</v>
      </c>
      <c r="D137" s="1">
        <v>4</v>
      </c>
      <c r="E137" s="1" t="str">
        <v>BioLegend</v>
      </c>
      <c r="F137" s="1" t="str">
        <v>Pune</v>
      </c>
      <c r="G137" s="1" t="str">
        <v>Saturday</v>
      </c>
      <c r="H137" s="1" t="str">
        <f>VLOOKUP(C137,'Customer List'!B:D,3,)</f>
        <v>OutStation</v>
      </c>
    </row>
    <row r="138" spans="1:8" x14ac:dyDescent="0.25">
      <c r="A138" s="1">
        <v>103116</v>
      </c>
      <c r="B138" s="1">
        <v>1</v>
      </c>
      <c r="C138" s="1" t="str">
        <v>SAI LIFE</v>
      </c>
      <c r="D138" s="1">
        <v>4</v>
      </c>
      <c r="E138" s="1" t="str">
        <v>BioLegend</v>
      </c>
      <c r="F138" s="1" t="str">
        <v>Pune</v>
      </c>
      <c r="G138" s="1" t="str">
        <v>Saturday</v>
      </c>
      <c r="H138" s="1" t="str">
        <f>VLOOKUP(C138,'Customer List'!B:D,3,)</f>
        <v>OutStation</v>
      </c>
    </row>
    <row r="139" spans="1:8" x14ac:dyDescent="0.25">
      <c r="A139" s="1">
        <v>103227</v>
      </c>
      <c r="B139" s="1">
        <v>3</v>
      </c>
      <c r="C139" s="1" t="str">
        <v>SAI LIFE</v>
      </c>
      <c r="D139" s="1">
        <v>4</v>
      </c>
      <c r="E139" s="1" t="str">
        <v>BioLegend</v>
      </c>
      <c r="F139" s="1" t="str">
        <v>Pune</v>
      </c>
      <c r="G139" s="1" t="str">
        <v>Saturday</v>
      </c>
      <c r="H139" s="1" t="str">
        <f>VLOOKUP(C139,'Customer List'!B:D,3,)</f>
        <v>OutStation</v>
      </c>
    </row>
    <row r="140" spans="1:8" x14ac:dyDescent="0.25">
      <c r="A140" s="1" t="str">
        <v>HBM-EXP-B2.5</v>
      </c>
      <c r="B140" s="1">
        <v>5</v>
      </c>
      <c r="C140" s="1" t="str">
        <v>Sample (PM)</v>
      </c>
      <c r="D140" s="1">
        <v>4</v>
      </c>
      <c r="E140" s="1" t="str">
        <v>Hansa Biomed</v>
      </c>
      <c r="F140" s="1" t="str">
        <v>delhi</v>
      </c>
      <c r="G140" s="1" t="str">
        <v>Priyanka Madam</v>
      </c>
      <c r="H140" s="1" t="str">
        <f>VLOOKUP(C140,'Customer List'!B:D,3,)</f>
        <v>Local</v>
      </c>
    </row>
    <row r="141" spans="1:8" x14ac:dyDescent="0.25">
      <c r="A141" s="1">
        <v>79700</v>
      </c>
      <c r="B141" s="1">
        <v>1</v>
      </c>
      <c r="C141" s="1" t="str">
        <v>Shubh Sales</v>
      </c>
      <c r="D141" s="1">
        <v>-80</v>
      </c>
      <c r="E141" s="1" t="str">
        <v>BPS</v>
      </c>
      <c r="F141" s="1" t="str">
        <v>JAIPUR</v>
      </c>
      <c r="G141" s="1" t="str">
        <v>Saturday</v>
      </c>
      <c r="H141" s="1" t="str">
        <f>VLOOKUP(C141,'Customer List'!B:D,3,)</f>
        <v>OutStation</v>
      </c>
    </row>
    <row r="142" spans="1:8" x14ac:dyDescent="0.25">
      <c r="A142" s="1" t="str">
        <v>SE2619T-2-1.5</v>
      </c>
      <c r="B142" s="1">
        <v>1</v>
      </c>
      <c r="C142" s="1" t="str">
        <v>SOUTH CAMPUS</v>
      </c>
      <c r="D142" s="1" t="str">
        <v>RT</v>
      </c>
      <c r="E142" s="1" t="str">
        <v>HOEFER</v>
      </c>
      <c r="F142" s="1" t="str">
        <v>Delhi</v>
      </c>
      <c r="G142" s="1" t="str">
        <v>Sample</v>
      </c>
      <c r="H142" s="1" t="str">
        <f>VLOOKUP(C142,'Customer List'!B:D,3,)</f>
        <v>Local</v>
      </c>
    </row>
    <row r="143" spans="1:8" x14ac:dyDescent="0.25">
      <c r="A143" s="1" t="str">
        <v>SE211A-10-1.5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 t="str">
        <v>Delhi</v>
      </c>
      <c r="G143" s="1" t="str">
        <v>Sample</v>
      </c>
      <c r="H143" s="1" t="str">
        <f>VLOOKUP(C143,'Customer List'!B:D,3,)</f>
        <v>Local</v>
      </c>
    </row>
    <row r="144" spans="1:8" x14ac:dyDescent="0.25">
      <c r="A144" s="1">
        <v>631151</v>
      </c>
      <c r="B144" s="1">
        <v>1</v>
      </c>
      <c r="C144" s="1" t="str">
        <v>STOCK</v>
      </c>
      <c r="D144" s="1">
        <v>4</v>
      </c>
      <c r="E144" s="1" t="str">
        <v>BioLegend</v>
      </c>
      <c r="F144" s="1" t="str">
        <v>STOCK</v>
      </c>
      <c r="G144" s="1" t="str">
        <v>Stock</v>
      </c>
      <c r="H144" s="1" t="str">
        <f>VLOOKUP(C144,'Customer List'!B:D,3,)</f>
        <v>STOCK</v>
      </c>
    </row>
    <row r="145" spans="1:8" x14ac:dyDescent="0.25">
      <c r="A145" s="1">
        <v>656801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STOCK</v>
      </c>
      <c r="G145" s="1" t="str">
        <v>Stock</v>
      </c>
      <c r="H145" s="1" t="str">
        <f>VLOOKUP(C145,'Customer List'!B:D,3,)</f>
        <v>STOCK</v>
      </c>
    </row>
    <row r="146" spans="1:8" x14ac:dyDescent="0.25">
      <c r="A146" s="1">
        <v>805002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STOCK</v>
      </c>
      <c r="G146" s="1" t="str">
        <v>Stock</v>
      </c>
      <c r="H146" s="1" t="str">
        <f>VLOOKUP(C146,'Customer List'!B:D,3,)</f>
        <v>STOCK</v>
      </c>
    </row>
    <row r="147" spans="1:8" x14ac:dyDescent="0.25">
      <c r="A147" s="1" t="str">
        <v>J-004924-06-0010</v>
      </c>
      <c r="B147" s="1">
        <v>1</v>
      </c>
      <c r="C147" s="1" t="str">
        <v>stock</v>
      </c>
      <c r="D147" s="1">
        <v>-20</v>
      </c>
      <c r="E147" s="1" t="str">
        <v>Dharmacon</v>
      </c>
      <c r="F147" s="1" t="str">
        <v>STOCK</v>
      </c>
      <c r="G147" s="1" t="str">
        <v>Stock</v>
      </c>
      <c r="H147" s="1" t="str">
        <f>VLOOKUP(C147,'Customer List'!B:D,3,)</f>
        <v>STOCK</v>
      </c>
    </row>
    <row r="148" spans="1:8" x14ac:dyDescent="0.25">
      <c r="A148" s="1">
        <v>423303</v>
      </c>
      <c r="B148" s="1">
        <v>3</v>
      </c>
      <c r="C148" s="1" t="str">
        <v>STOCK</v>
      </c>
      <c r="D148" s="1">
        <v>-20</v>
      </c>
      <c r="E148" s="1" t="str">
        <v>BioLegend</v>
      </c>
      <c r="F148" s="1" t="str">
        <v>STOCK</v>
      </c>
      <c r="G148" s="1" t="str">
        <v>Stock</v>
      </c>
      <c r="H148" s="1" t="str">
        <f>VLOOKUP(C148,'Customer List'!B:D,3,)</f>
        <v>STOCK</v>
      </c>
    </row>
    <row r="149" spans="1:8" x14ac:dyDescent="0.25">
      <c r="A149" s="1" t="str">
        <v>TM125-220</v>
      </c>
      <c r="B149" s="1">
        <v>1</v>
      </c>
      <c r="C149" s="1" t="str">
        <v>STOCK</v>
      </c>
      <c r="D149" s="1" t="str">
        <v>RT</v>
      </c>
      <c r="E149" s="1" t="str">
        <v>Revvity</v>
      </c>
      <c r="F149" s="1" t="str">
        <v>STOCK</v>
      </c>
      <c r="G149" s="1" t="str">
        <v>Stock</v>
      </c>
      <c r="H149" s="1" t="str">
        <f>VLOOKUP(C149,'Customer List'!B:D,3,)</f>
        <v>STOCK</v>
      </c>
    </row>
    <row r="150" spans="1:8" x14ac:dyDescent="0.25">
      <c r="A150" s="1" t="str">
        <v>TM-125-220-05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STOCK</v>
      </c>
      <c r="G150" s="1" t="str">
        <v>Stock</v>
      </c>
      <c r="H150" s="1" t="str">
        <f>VLOOKUP(C150,'Customer List'!B:D,3,)</f>
        <v>STOCK</v>
      </c>
    </row>
    <row r="151" spans="1:8" x14ac:dyDescent="0.25">
      <c r="A151" s="1">
        <v>344812</v>
      </c>
      <c r="B151" s="1">
        <v>1</v>
      </c>
      <c r="C151" s="1" t="str">
        <v>STOCK</v>
      </c>
      <c r="D151" s="1">
        <v>4</v>
      </c>
      <c r="E151" s="1" t="str">
        <v>BioLegend</v>
      </c>
      <c r="F151" s="1" t="str">
        <v>STOCK</v>
      </c>
      <c r="G151" s="1" t="str">
        <v>Priyanka Madam</v>
      </c>
      <c r="H151" s="1" t="str">
        <f>VLOOKUP(C151,'Customer List'!B:D,3,)</f>
        <v>STOCK</v>
      </c>
    </row>
    <row r="152" spans="1:8" x14ac:dyDescent="0.25">
      <c r="A152" s="1">
        <v>421403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STOCK</v>
      </c>
      <c r="G152" s="1" t="str">
        <v>Stock</v>
      </c>
      <c r="H152" s="1" t="str">
        <f>VLOOKUP(C152,'Customer List'!B:D,3,)</f>
        <v>STOCK</v>
      </c>
    </row>
    <row r="153" spans="1:8" x14ac:dyDescent="0.25">
      <c r="A153" s="1">
        <v>300408</v>
      </c>
      <c r="B153" s="1">
        <v>1</v>
      </c>
      <c r="C153" s="1" t="str">
        <v>STOCK</v>
      </c>
      <c r="D153" s="1" t="str">
        <v>4</v>
      </c>
      <c r="E153" s="1" t="str">
        <v>BioLegend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>
        <v>41003</v>
      </c>
      <c r="B154" s="1">
        <v>1</v>
      </c>
      <c r="C154" s="1" t="str">
        <v>Stock</v>
      </c>
      <c r="D154" s="1" t="str">
        <v>RT</v>
      </c>
      <c r="E154" s="1" t="str">
        <v>Biotium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>
        <v>432504</v>
      </c>
      <c r="B155" s="1">
        <v>1</v>
      </c>
      <c r="C155" s="1" t="str">
        <v>STOCK</v>
      </c>
      <c r="D155" s="1">
        <v>4</v>
      </c>
      <c r="E155" s="1" t="str">
        <v>BioLegend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431304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STOCK</v>
      </c>
      <c r="G156" s="1" t="str">
        <v>Stock</v>
      </c>
      <c r="H156" s="1" t="str">
        <f>VLOOKUP(C156,'Customer List'!B:D,3,)</f>
        <v>STOCK</v>
      </c>
    </row>
    <row r="157" spans="1:8" x14ac:dyDescent="0.25">
      <c r="A157" s="1">
        <v>432604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>
        <v>431414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STOCK</v>
      </c>
      <c r="G158" s="1" t="str">
        <v>Stock</v>
      </c>
      <c r="H158" s="1" t="str">
        <f>VLOOKUP(C158,'Customer List'!B:D,3,)</f>
        <v>STOCK</v>
      </c>
    </row>
    <row r="159" spans="1:8" x14ac:dyDescent="0.25">
      <c r="A159" s="1">
        <v>430804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STOCK</v>
      </c>
      <c r="G159" s="1" t="str">
        <v>Stock</v>
      </c>
      <c r="H159" s="1" t="str">
        <f>VLOOKUP(C159,'Customer List'!B:D,3,)</f>
        <v>STOCK</v>
      </c>
    </row>
    <row r="160" spans="1:8" x14ac:dyDescent="0.25">
      <c r="A160" s="1">
        <v>430904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 t="str">
        <v>2600505001730</v>
      </c>
      <c r="B161" s="1">
        <v>2</v>
      </c>
      <c r="C161" s="1" t="str">
        <v>STOCK</v>
      </c>
      <c r="D161" s="1" t="str">
        <v>RT</v>
      </c>
      <c r="E161" s="1" t="str">
        <v>Genei Lab</v>
      </c>
      <c r="F161" s="1" t="str">
        <v>STOCK</v>
      </c>
      <c r="G161" s="1" t="str">
        <v>Stock</v>
      </c>
      <c r="H161" s="1" t="str">
        <f>VLOOKUP(C161,'Customer List'!B:D,3,)</f>
        <v>STOCK</v>
      </c>
    </row>
    <row r="162" spans="1:8" x14ac:dyDescent="0.25">
      <c r="A162" s="1" t="str">
        <v>2662070501730</v>
      </c>
      <c r="B162" s="1">
        <v>2</v>
      </c>
      <c r="C162" s="1" t="str">
        <v>STOCK</v>
      </c>
      <c r="D162" s="1">
        <v>-20</v>
      </c>
      <c r="E162" s="1" t="str">
        <v>Genei Lab</v>
      </c>
      <c r="F162" s="1" t="str">
        <v>STOCK</v>
      </c>
      <c r="G162" s="1" t="str">
        <v>Stock</v>
      </c>
      <c r="H162" s="1" t="str">
        <f>VLOOKUP(C162,'Customer List'!B:D,3,)</f>
        <v>STOCK</v>
      </c>
    </row>
    <row r="163" spans="1:8" x14ac:dyDescent="0.25">
      <c r="A163" s="1" t="str">
        <v>2662670501730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>
        <v>421601</v>
      </c>
      <c r="B164" s="1">
        <v>3</v>
      </c>
      <c r="C164" s="1" t="str">
        <v>STOCK</v>
      </c>
      <c r="D164" s="1" t="str">
        <v>rt</v>
      </c>
      <c r="E164" s="1" t="str">
        <v>BioLegend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 t="str">
        <v>LSM 1077</v>
      </c>
      <c r="B165" s="1">
        <v>3</v>
      </c>
      <c r="C165" s="1" t="str">
        <v>stock</v>
      </c>
      <c r="D165" s="1">
        <v>4</v>
      </c>
      <c r="E165" s="1" t="str">
        <v>Genexis Biotech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>
        <v>25021.5</v>
      </c>
      <c r="B166" s="1">
        <v>7</v>
      </c>
      <c r="C166" s="1" t="str">
        <v>stock</v>
      </c>
      <c r="D166" s="1">
        <v>-20</v>
      </c>
      <c r="E166" s="1" t="str">
        <v>Intron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>
        <v>16532</v>
      </c>
      <c r="B167" s="1">
        <v>15</v>
      </c>
      <c r="C167" s="1" t="str">
        <v>Stock</v>
      </c>
      <c r="D167" s="1" t="str">
        <v>RT</v>
      </c>
      <c r="E167" s="1" t="str">
        <v>Sartorius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>
        <v>16533</v>
      </c>
      <c r="B168" s="1">
        <v>9</v>
      </c>
      <c r="C168" s="1" t="str">
        <v>Stock</v>
      </c>
      <c r="D168" s="1" t="str">
        <v>RT</v>
      </c>
      <c r="E168" s="1" t="str">
        <v>Sartorius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 t="str">
        <v>VS0191</v>
      </c>
      <c r="B169" s="1">
        <v>1</v>
      </c>
      <c r="C169" s="1" t="str">
        <v>Stock</v>
      </c>
      <c r="D169" s="1" t="str">
        <v>RT</v>
      </c>
      <c r="E169" s="1" t="str">
        <v>Sartorius</v>
      </c>
      <c r="F169" s="1" t="str">
        <v>STOCK</v>
      </c>
      <c r="G169" s="1" t="str">
        <v>Stock</v>
      </c>
      <c r="H169" s="1" t="str">
        <f>VLOOKUP(C169,'Customer List'!B:D,3,)</f>
        <v>STOCK</v>
      </c>
    </row>
    <row r="170" spans="1:8" x14ac:dyDescent="0.25">
      <c r="A170" s="1" t="str">
        <v>VS0141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 t="str">
        <v>STOCK</v>
      </c>
      <c r="G170" s="1" t="str">
        <v>Stock</v>
      </c>
      <c r="H170" s="1" t="str">
        <f>VLOOKUP(C170,'Customer List'!B:D,3,)</f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 t="str">
        <v>STOCK</v>
      </c>
      <c r="G171" s="1" t="str">
        <v>Stock</v>
      </c>
      <c r="H171" s="1" t="str">
        <f>VLOOKUP(C171,'Customer List'!B:D,3,)</f>
        <v>STOCK</v>
      </c>
    </row>
    <row r="172" spans="1:8" x14ac:dyDescent="0.25">
      <c r="A172" s="1" t="str">
        <v>15407-47-MIN</v>
      </c>
      <c r="B172" s="1">
        <v>2</v>
      </c>
      <c r="C172" s="1" t="str">
        <v>Stock</v>
      </c>
      <c r="D172" s="1" t="str">
        <v>RT</v>
      </c>
      <c r="E172" s="1" t="str">
        <v>Sartorius</v>
      </c>
      <c r="F172" s="1" t="str">
        <v>STOCK</v>
      </c>
      <c r="G172" s="1" t="str">
        <v>Stock</v>
      </c>
      <c r="H172" s="1" t="str">
        <f>VLOOKUP(C172,'Customer List'!B:D,3,)</f>
        <v>STOCK</v>
      </c>
    </row>
    <row r="173" spans="1:8" x14ac:dyDescent="0.25">
      <c r="A173" s="1" t="str">
        <v>VS04T01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 t="str">
        <v>STOCK</v>
      </c>
      <c r="G173" s="1" t="str">
        <v>Stock</v>
      </c>
      <c r="H173" s="1" t="str">
        <f>VLOOKUP(C173,'Customer List'!B:D,3,)</f>
        <v>STOCK</v>
      </c>
    </row>
    <row r="174" spans="1:8" x14ac:dyDescent="0.25">
      <c r="A174" s="1" t="str">
        <v>VS04T01</v>
      </c>
      <c r="B174" s="1">
        <v>4</v>
      </c>
      <c r="C174" s="1" t="str">
        <v>Stock</v>
      </c>
      <c r="D174" s="1" t="str">
        <v>RT</v>
      </c>
      <c r="E174" s="1" t="str">
        <v>Sartorius</v>
      </c>
      <c r="F174" s="1" t="str">
        <v>STOCK</v>
      </c>
      <c r="G174" s="1" t="str">
        <v>Stock</v>
      </c>
      <c r="H174" s="1" t="str">
        <f>VLOOKUP(C174,'Customer List'!B:D,3,)</f>
        <v>STOCK</v>
      </c>
    </row>
    <row r="175" spans="1:8" x14ac:dyDescent="0.25">
      <c r="A175" s="1" t="str">
        <v>VS15T91</v>
      </c>
      <c r="B175" s="1">
        <v>3</v>
      </c>
      <c r="C175" s="1" t="str">
        <v>Stock</v>
      </c>
      <c r="D175" s="1" t="str">
        <v>RT</v>
      </c>
      <c r="E175" s="1" t="str">
        <v>Sartorius</v>
      </c>
      <c r="F175" s="1" t="str">
        <v>STOCK</v>
      </c>
      <c r="G175" s="1" t="str">
        <v>Stock</v>
      </c>
      <c r="H175" s="1" t="str">
        <f>VLOOKUP(C175,'Customer List'!B:D,3,)</f>
        <v>STOCK</v>
      </c>
    </row>
    <row r="176" spans="1:8" x14ac:dyDescent="0.25">
      <c r="A176" s="1" t="str">
        <v>VS15T21</v>
      </c>
      <c r="B176" s="1">
        <v>1</v>
      </c>
      <c r="C176" s="1" t="str">
        <v>Stock</v>
      </c>
      <c r="D176" s="1" t="str">
        <v>RT</v>
      </c>
      <c r="E176" s="1" t="str">
        <v>Sartorius</v>
      </c>
      <c r="F176" s="1" t="str">
        <v>STOCK</v>
      </c>
      <c r="G176" s="1" t="str">
        <v>Stock</v>
      </c>
      <c r="H176" s="1" t="str">
        <f>VLOOKUP(C176,'Customer List'!B:D,3,)</f>
        <v>STOCK</v>
      </c>
    </row>
    <row r="177" spans="1:8" x14ac:dyDescent="0.25">
      <c r="A177" s="1" t="str">
        <v>VS2051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 t="str">
        <v>STOCK</v>
      </c>
      <c r="G177" s="1" t="str">
        <v>Stock</v>
      </c>
      <c r="H177" s="1" t="str">
        <f>VLOOKUP(C177,'Customer List'!B:D,3,)</f>
        <v>STOCK</v>
      </c>
    </row>
    <row r="178" spans="1:8" x14ac:dyDescent="0.25">
      <c r="A178" s="1" t="str">
        <v>VS15TR01</v>
      </c>
      <c r="B178" s="1">
        <v>4</v>
      </c>
      <c r="C178" s="1" t="str">
        <v>Stock</v>
      </c>
      <c r="D178" s="1" t="str">
        <v>RT</v>
      </c>
      <c r="E178" s="1" t="str">
        <v>Sartorius</v>
      </c>
      <c r="F178" s="1" t="str">
        <v>STOCK</v>
      </c>
      <c r="G178" s="1" t="str">
        <v>Stock</v>
      </c>
      <c r="H178" s="1" t="str">
        <f>VLOOKUP(C178,'Customer List'!B:D,3,)</f>
        <v>STOCK</v>
      </c>
    </row>
    <row r="179" spans="1:8" x14ac:dyDescent="0.25">
      <c r="A179" s="1" t="str">
        <v>VS15TR21</v>
      </c>
      <c r="B179" s="1">
        <v>2</v>
      </c>
      <c r="C179" s="1" t="str">
        <v>Stock</v>
      </c>
      <c r="D179" s="1" t="str">
        <v>RT</v>
      </c>
      <c r="E179" s="1" t="str">
        <v>Sartorius</v>
      </c>
      <c r="F179" s="1" t="str">
        <v>STOCK</v>
      </c>
      <c r="G179" s="1" t="str">
        <v>Stock</v>
      </c>
      <c r="H179" s="1" t="str">
        <f>VLOOKUP(C179,'Customer List'!B:D,3,)</f>
        <v>STOCK</v>
      </c>
    </row>
    <row r="180" spans="1:8" x14ac:dyDescent="0.25">
      <c r="A180" s="1" t="str">
        <v>VS15T01</v>
      </c>
      <c r="B180" s="1">
        <v>1</v>
      </c>
      <c r="C180" s="1" t="str">
        <v>Stock</v>
      </c>
      <c r="D180" s="1" t="str">
        <v>RT</v>
      </c>
      <c r="E180" s="1" t="str">
        <v>Sartorius</v>
      </c>
      <c r="F180" s="1" t="str">
        <v>STOCK</v>
      </c>
      <c r="G180" s="1" t="str">
        <v>Stock</v>
      </c>
      <c r="H180" s="1" t="str">
        <f>VLOOKUP(C180,'Customer List'!B:D,3,)</f>
        <v>STOCK</v>
      </c>
    </row>
    <row r="181" spans="1:8" x14ac:dyDescent="0.25">
      <c r="A181" s="1">
        <v>16532</v>
      </c>
      <c r="B181" s="1">
        <v>20</v>
      </c>
      <c r="C181" s="1" t="str">
        <v>Stock</v>
      </c>
      <c r="D181" s="1" t="str">
        <v>RT</v>
      </c>
      <c r="E181" s="1" t="str">
        <v>Sartorius</v>
      </c>
      <c r="F181" s="1" t="str">
        <v>STOCK</v>
      </c>
      <c r="G181" s="1" t="str">
        <v>Stock</v>
      </c>
      <c r="H181" s="1" t="str">
        <f>VLOOKUP(C181,'Customer List'!B:D,3,)</f>
        <v>STOCK</v>
      </c>
    </row>
    <row r="182" spans="1:8" x14ac:dyDescent="0.25">
      <c r="A182" s="1" t="str">
        <v>VS15T21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 t="str">
        <v>STOCK</v>
      </c>
      <c r="G182" s="1" t="str">
        <v>Stock</v>
      </c>
      <c r="H182" s="1" t="str">
        <f>VLOOKUP(C182,'Customer List'!B:D,3,)</f>
        <v>STOCK</v>
      </c>
    </row>
    <row r="183" spans="1:8" x14ac:dyDescent="0.25">
      <c r="A183" s="1">
        <v>814326</v>
      </c>
      <c r="B183" s="1">
        <v>2</v>
      </c>
      <c r="C183" s="1" t="str">
        <v>Stock</v>
      </c>
      <c r="D183" s="1" t="str">
        <v>RT</v>
      </c>
      <c r="E183" s="1" t="str">
        <v>Mp Bio</v>
      </c>
      <c r="F183" s="1" t="str">
        <v>STOCK</v>
      </c>
      <c r="G183" s="1" t="str">
        <v>Stock</v>
      </c>
      <c r="H183" s="1" t="str">
        <f>VLOOKUP(C183,'Customer List'!B:D,3,)</f>
        <v>STOCK</v>
      </c>
    </row>
    <row r="184" spans="1:8" x14ac:dyDescent="0.25">
      <c r="A184" s="1">
        <v>194825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 t="str">
        <v>STOCK</v>
      </c>
      <c r="G184" s="1" t="str">
        <v>Stock</v>
      </c>
      <c r="H184" s="1" t="str">
        <f>VLOOKUP(C184,'Customer List'!B:D,3,)</f>
        <v>STOCK</v>
      </c>
    </row>
    <row r="185" spans="1:8" x14ac:dyDescent="0.25">
      <c r="A185" s="1">
        <v>104772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 t="str">
        <v>STOCK</v>
      </c>
      <c r="G185" s="1" t="str">
        <v>Stock</v>
      </c>
      <c r="H185" s="1" t="str">
        <f>VLOOKUP(C185,'Customer List'!B:D,3,)</f>
        <v>STOCK</v>
      </c>
    </row>
    <row r="186" spans="1:8" x14ac:dyDescent="0.25">
      <c r="A186" s="1">
        <v>100570</v>
      </c>
      <c r="B186" s="1">
        <v>1</v>
      </c>
      <c r="C186" s="1" t="str">
        <v>Stock</v>
      </c>
      <c r="D186" s="1" t="str">
        <v>RT</v>
      </c>
      <c r="E186" s="1" t="str">
        <v>Mp Bio</v>
      </c>
      <c r="F186" s="1" t="str">
        <v>STOCK</v>
      </c>
      <c r="G186" s="1" t="str">
        <v>Stock</v>
      </c>
      <c r="H186" s="1" t="str">
        <f>VLOOKUP(C186,'Customer List'!B:D,3,)</f>
        <v>STOCK</v>
      </c>
    </row>
    <row r="187" spans="1:8" x14ac:dyDescent="0.25">
      <c r="A187" s="1">
        <v>152574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 t="str">
        <v>STOCK</v>
      </c>
      <c r="G187" s="1" t="str">
        <v>Stock</v>
      </c>
      <c r="H187" s="1" t="str">
        <f>VLOOKUP(C187,'Customer List'!B:D,3,)</f>
        <v>STOCK</v>
      </c>
    </row>
    <row r="188" spans="1:8" x14ac:dyDescent="0.25">
      <c r="A188" s="1">
        <v>193982</v>
      </c>
      <c r="B188" s="1">
        <v>4</v>
      </c>
      <c r="C188" s="1" t="str">
        <v>Stock</v>
      </c>
      <c r="D188" s="1" t="str">
        <v>RT</v>
      </c>
      <c r="E188" s="1" t="str">
        <v>Mp Bio</v>
      </c>
      <c r="F188" s="1" t="str">
        <v>STOCK</v>
      </c>
      <c r="G188" s="1" t="str">
        <v>Stock</v>
      </c>
      <c r="H188" s="1" t="str">
        <f>VLOOKUP(C188,'Customer List'!B:D,3,)</f>
        <v>STOCK</v>
      </c>
    </row>
    <row r="189" spans="1:8" x14ac:dyDescent="0.25">
      <c r="A189" s="1">
        <v>1860454</v>
      </c>
      <c r="B189" s="1">
        <v>1</v>
      </c>
      <c r="C189" s="1" t="str">
        <v>Stock</v>
      </c>
      <c r="D189" s="1" t="str">
        <v>RT</v>
      </c>
      <c r="E189" s="1" t="str">
        <v>Mp Bio</v>
      </c>
      <c r="F189" s="1" t="str">
        <v>STOCK</v>
      </c>
      <c r="G189" s="1" t="str">
        <v>Stock</v>
      </c>
      <c r="H189" s="1" t="str">
        <f>VLOOKUP(C189,'Customer List'!B:D,3,)</f>
        <v>STOCK</v>
      </c>
    </row>
    <row r="190" spans="1:8" x14ac:dyDescent="0.25">
      <c r="A190" s="1">
        <v>6553050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 t="str">
        <v>STOCK</v>
      </c>
      <c r="G190" s="1" t="str">
        <v>Stock</v>
      </c>
      <c r="H190" s="1" t="str">
        <f>VLOOKUP(C190,'Customer List'!B:D,3,)</f>
        <v>STOCK</v>
      </c>
    </row>
    <row r="191" spans="1:8" x14ac:dyDescent="0.25">
      <c r="A191" s="1">
        <v>194002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 t="str">
        <v>STOCK</v>
      </c>
      <c r="G191" s="1" t="str">
        <v>Stock</v>
      </c>
      <c r="H191" s="1" t="str">
        <f>VLOOKUP(C191,'Customer List'!B:D,3,)</f>
        <v>STOCK</v>
      </c>
    </row>
    <row r="192" spans="1:8" x14ac:dyDescent="0.25">
      <c r="A192" s="1" t="str">
        <v>092913726</v>
      </c>
      <c r="B192" s="1">
        <v>10</v>
      </c>
      <c r="C192" s="1" t="str">
        <v>Stock</v>
      </c>
      <c r="D192" s="1">
        <v>-20</v>
      </c>
      <c r="E192" s="1" t="str">
        <v>Mp Bio</v>
      </c>
      <c r="F192" s="1" t="str">
        <v>STOCK</v>
      </c>
      <c r="G192" s="1" t="str">
        <v>Stock</v>
      </c>
      <c r="H192" s="1" t="str">
        <f>VLOOKUP(C192,'Customer List'!B:D,3,)</f>
        <v>STOCK</v>
      </c>
    </row>
    <row r="193" spans="1:8" x14ac:dyDescent="0.25">
      <c r="A193" s="1">
        <v>6542050</v>
      </c>
      <c r="B193" s="1">
        <v>1</v>
      </c>
      <c r="C193" s="1" t="str">
        <v>Stock</v>
      </c>
      <c r="D193" s="1" t="str">
        <v>RT</v>
      </c>
      <c r="E193" s="1" t="str">
        <v>Mp Bio</v>
      </c>
      <c r="F193" s="1" t="str">
        <v>STOCK</v>
      </c>
      <c r="G193" s="1" t="str">
        <v>Stock</v>
      </c>
      <c r="H193" s="1" t="str">
        <f>VLOOKUP(C193,'Customer List'!B:D,3,)</f>
        <v>STOCK</v>
      </c>
    </row>
    <row r="194" spans="1:8" x14ac:dyDescent="0.25">
      <c r="A194" s="1">
        <v>6539025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 t="str">
        <v>STOCK</v>
      </c>
      <c r="G194" s="1" t="str">
        <v>Stock</v>
      </c>
      <c r="H194" s="1" t="str">
        <f>VLOOKUP(C194,'Customer List'!B:D,3,)</f>
        <v>STOCK</v>
      </c>
    </row>
    <row r="195" spans="1:8" x14ac:dyDescent="0.25">
      <c r="A195" s="1">
        <v>6552050</v>
      </c>
      <c r="B195" s="1">
        <v>6</v>
      </c>
      <c r="C195" s="1" t="str">
        <v>Stock</v>
      </c>
      <c r="D195" s="1" t="str">
        <v>RT</v>
      </c>
      <c r="E195" s="1" t="str">
        <v>Mp Bio</v>
      </c>
      <c r="F195" s="1" t="str">
        <v>STOCK</v>
      </c>
      <c r="G195" s="1" t="str">
        <v>Stock</v>
      </c>
      <c r="H195" s="1" t="str">
        <f>VLOOKUP(C195,'Customer List'!B:D,3,)</f>
        <v>STOCK</v>
      </c>
    </row>
    <row r="196" spans="1:8" x14ac:dyDescent="0.25">
      <c r="A196" s="1">
        <v>116910001</v>
      </c>
      <c r="B196" s="1">
        <v>1</v>
      </c>
      <c r="C196" s="1" t="str">
        <v>Stock</v>
      </c>
      <c r="D196" s="1" t="str">
        <v>RT</v>
      </c>
      <c r="E196" s="1" t="str">
        <v>Mp Bio</v>
      </c>
      <c r="F196" s="1" t="str">
        <v>STOCK</v>
      </c>
      <c r="G196" s="1" t="str">
        <v>Stock</v>
      </c>
      <c r="H196" s="1" t="str">
        <f>VLOOKUP(C196,'Customer List'!B:D,3,)</f>
        <v>STOCK</v>
      </c>
    </row>
    <row r="197" spans="1:8" x14ac:dyDescent="0.25">
      <c r="A197" s="1" t="str">
        <v>0210064710</v>
      </c>
      <c r="B197" s="1">
        <v>1</v>
      </c>
      <c r="C197" s="1" t="str">
        <v>Stock</v>
      </c>
      <c r="D197" s="1">
        <v>-20</v>
      </c>
      <c r="E197" s="1" t="str">
        <v>Mp Bio</v>
      </c>
      <c r="F197" s="1" t="str">
        <v>STOCK</v>
      </c>
      <c r="G197" s="1" t="str">
        <v>Stock</v>
      </c>
      <c r="H197" s="1" t="str">
        <f>VLOOKUP(C197,'Customer List'!B:D,3,)</f>
        <v>STOCK</v>
      </c>
    </row>
    <row r="198" spans="1:8" x14ac:dyDescent="0.25">
      <c r="A198" s="1">
        <v>850494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 t="str">
        <v>STOCK</v>
      </c>
      <c r="G198" s="1" t="str">
        <v>Stock</v>
      </c>
      <c r="H198" s="1" t="str">
        <f>VLOOKUP(C198,'Customer List'!B:D,3,)</f>
        <v>STOCK</v>
      </c>
    </row>
    <row r="199" spans="1:8" x14ac:dyDescent="0.25">
      <c r="A199" s="1">
        <v>16006980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 t="str">
        <v>STOCK</v>
      </c>
      <c r="G199" s="1" t="str">
        <v>Stock</v>
      </c>
      <c r="H199" s="1" t="str">
        <f>VLOOKUP(C199,'Customer List'!B:D,3,)</f>
        <v>STOCK</v>
      </c>
    </row>
    <row r="200" spans="1:8" x14ac:dyDescent="0.25">
      <c r="A200" s="1">
        <v>152624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 t="str">
        <v>STOCK</v>
      </c>
      <c r="G200" s="1" t="str">
        <v>Stock</v>
      </c>
      <c r="H200" s="1" t="str">
        <f>VLOOKUP(C200,'Customer List'!B:D,3,)</f>
        <v>STOCK</v>
      </c>
    </row>
    <row r="201" spans="1:8" x14ac:dyDescent="0.25">
      <c r="A201" s="1" t="str">
        <v>0602100031730</v>
      </c>
      <c r="B201" s="1">
        <v>1</v>
      </c>
      <c r="C201" s="1" t="str">
        <v>STOCK</v>
      </c>
      <c r="D201" s="1">
        <v>-20</v>
      </c>
      <c r="E201" s="1" t="str">
        <v>Genei Lab</v>
      </c>
      <c r="F201" s="1" t="str">
        <v>STOCK</v>
      </c>
      <c r="G201" s="1" t="str">
        <v>Stock</v>
      </c>
      <c r="H201" s="1" t="str">
        <f>VLOOKUP(C201,'Customer List'!B:D,3,)</f>
        <v>STOCK</v>
      </c>
    </row>
    <row r="202" spans="1:8" x14ac:dyDescent="0.25">
      <c r="A202" s="1">
        <v>424401</v>
      </c>
      <c r="B202" s="1">
        <v>1</v>
      </c>
      <c r="C202" s="1" t="str">
        <v>STOCK</v>
      </c>
      <c r="D202" s="1">
        <v>4</v>
      </c>
      <c r="E202" s="1" t="str">
        <v>BioLegend</v>
      </c>
      <c r="F202" s="1" t="str">
        <v>STOCK</v>
      </c>
      <c r="G202" s="1" t="str">
        <v>Priyanka Madam</v>
      </c>
      <c r="H202" s="1" t="str">
        <f>VLOOKUP(C202,'Customer List'!B:D,3,)</f>
        <v>STOCK</v>
      </c>
    </row>
    <row r="203" spans="1:8" x14ac:dyDescent="0.25">
      <c r="A203" s="1">
        <v>420701</v>
      </c>
      <c r="B203" s="1">
        <v>2</v>
      </c>
      <c r="C203" s="1" t="str">
        <v>Stock</v>
      </c>
      <c r="D203" s="1">
        <v>4</v>
      </c>
      <c r="E203" s="1" t="str">
        <v>BioLegend</v>
      </c>
      <c r="F203" s="1" t="str">
        <v>STOCK</v>
      </c>
      <c r="G203" s="1" t="str">
        <v>Stock</v>
      </c>
      <c r="H203" s="1" t="str">
        <f>VLOOKUP(C203,'Customer List'!B:D,3,)</f>
        <v>STOCK</v>
      </c>
    </row>
    <row r="204" spans="1:8" x14ac:dyDescent="0.25">
      <c r="A204" s="1" t="str">
        <v>T-2001-01</v>
      </c>
      <c r="B204" s="1">
        <v>2</v>
      </c>
      <c r="C204" s="1" t="str">
        <v>Stock</v>
      </c>
      <c r="D204" s="1">
        <v>4</v>
      </c>
      <c r="E204" s="1" t="str">
        <v>Dharmacon</v>
      </c>
      <c r="F204" s="1" t="str">
        <v>STOCK</v>
      </c>
      <c r="G204" s="1" t="str">
        <v>Stock</v>
      </c>
      <c r="H204" s="1" t="str">
        <f>VLOOKUP(C204,'Customer List'!B:D,3,)</f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STOCK</v>
      </c>
      <c r="G205" s="1" t="str">
        <v>Stock</v>
      </c>
      <c r="H205" s="1" t="str">
        <f>VLOOKUP(C205,'Customer List'!B:D,3,)</f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STOCK</v>
      </c>
      <c r="G206" s="1" t="str">
        <v>DemoKit (Mohan Sir)</v>
      </c>
      <c r="H206" s="1" t="str">
        <f>VLOOKUP(C206,'Customer List'!B:D,3,)</f>
        <v>STOCK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STOCK</v>
      </c>
      <c r="G207" s="1" t="str">
        <v>DemoKit (Mohan Sir)</v>
      </c>
      <c r="H207" s="1" t="str">
        <f>VLOOKUP(C207,'Customer List'!B:D,3,)</f>
        <v>STOCK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 t="str">
        <v>STOCK</v>
      </c>
      <c r="G208" s="1" t="str">
        <v>Stock</v>
      </c>
      <c r="H208" s="1" t="str">
        <f>VLOOKUP(C208,'Customer List'!B:D,3,)</f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 t="str">
        <v>STOCK</v>
      </c>
      <c r="G209" s="1" t="str">
        <v>Stock</v>
      </c>
      <c r="H209" s="1" t="str">
        <f>VLOOKUP(C209,'Customer List'!B:D,3,)</f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 t="str">
        <v>STOCK</v>
      </c>
      <c r="G210" s="1" t="str">
        <v>Stock</v>
      </c>
      <c r="H210" s="1" t="str">
        <f>VLOOKUP(C210,'Customer List'!B:D,3,)</f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 t="str">
        <v>STOCK</v>
      </c>
      <c r="G211" s="1" t="str">
        <v>Stock</v>
      </c>
      <c r="H211" s="1" t="str">
        <f>VLOOKUP(C211,'Customer List'!B:D,3,)</f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 t="str">
        <v>STOCK</v>
      </c>
      <c r="G212" s="1" t="str">
        <v>Stock</v>
      </c>
      <c r="H212" s="1" t="str">
        <f>VLOOKUP(C212,'Customer List'!B:D,3,)</f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 t="str">
        <v>Gujrat</v>
      </c>
      <c r="G213" s="1" t="str">
        <v>Saturday</v>
      </c>
      <c r="H213" s="1" t="str">
        <f>VLOOKUP(C213,'Customer List'!B:D,3,)</f>
        <v>OutStation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 t="str">
        <v>Gujrat</v>
      </c>
      <c r="G214" s="1" t="str">
        <v>Saturday</v>
      </c>
      <c r="H214" s="1" t="str">
        <f>VLOOKUP(C214,'Customer List'!B:D,3,)</f>
        <v>OutStation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 t="str">
        <v>Banglore</v>
      </c>
      <c r="G215" s="1" t="str">
        <v>Saturday</v>
      </c>
      <c r="H215" s="1" t="str">
        <f>VLOOKUP(C215,'Customer List'!B:D,3,)</f>
        <v>OutStation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 t="str">
        <v>Gujrat</v>
      </c>
      <c r="G216" s="1" t="str">
        <v>Saturday</v>
      </c>
      <c r="H216" s="1" t="str">
        <f>VLOOKUP(C216,'Customer List'!B:D,3,)</f>
        <v>OutStation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 t="str">
        <v>Hyderabad</v>
      </c>
      <c r="G217" s="1" t="str">
        <v>Saturday</v>
      </c>
      <c r="H217" s="1" t="str">
        <f>VLOOKUP(C217,'Customer List'!B:D,3,)</f>
        <v>OutStation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Noida</v>
      </c>
      <c r="G218" s="1" t="str">
        <v>VISHAL Demo Vail</v>
      </c>
      <c r="H218" s="1" t="str">
        <f>VLOOKUP(C218,'Customer List'!B:D,3,)</f>
        <v>Local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8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3451</v>
      </c>
      <c r="M1" s="1" t="s">
        <v>3452</v>
      </c>
      <c r="N1" s="1" t="s">
        <v>3453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Saturday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 (Challan)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1</v>
      </c>
      <c r="I2729">
        <v>0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1</v>
      </c>
      <c r="I2730">
        <v>0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3</v>
      </c>
      <c r="I2731">
        <v>0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3</v>
      </c>
      <c r="I2732">
        <v>0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3</v>
      </c>
      <c r="I2733">
        <v>0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3</v>
      </c>
      <c r="I2734">
        <v>0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5</v>
      </c>
      <c r="I2735">
        <v>0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1</v>
      </c>
      <c r="I2737">
        <v>0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 t="str">
        <v>Saturday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0</v>
      </c>
      <c r="I2743">
        <v>1</v>
      </c>
      <c r="J2743" t="str">
        <v>Delhi</v>
      </c>
      <c r="K2743" t="str">
        <v>Priyanka Madam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 t="str">
        <v>Saturday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 t="str">
        <v>Saturday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 t="str">
        <v>Saturday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 t="str">
        <v>Saturday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 t="str">
        <v>Saturday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 t="str">
        <v>Saturday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 t="str">
        <v>Saturday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 t="str">
        <v>Saturday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0</v>
      </c>
      <c r="I2752">
        <v>1</v>
      </c>
      <c r="J2752" t="str">
        <v>Delhi</v>
      </c>
      <c r="K2752" t="str">
        <v>Priyanka Madam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0</v>
      </c>
      <c r="I2753">
        <v>1</v>
      </c>
      <c r="J2753" t="str">
        <v>Delhi</v>
      </c>
      <c r="K2753" t="str">
        <v>Priyanka Madam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0</v>
      </c>
      <c r="I2754">
        <v>1</v>
      </c>
      <c r="J2754" t="str">
        <v>Delhi</v>
      </c>
      <c r="K2754" t="str">
        <v>Priyanka Madam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0</v>
      </c>
      <c r="I2755">
        <v>1</v>
      </c>
      <c r="J2755" t="str">
        <v>Delhi</v>
      </c>
      <c r="K2755" t="str">
        <v>Priyanka Madam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0</v>
      </c>
      <c r="I2756">
        <v>1</v>
      </c>
      <c r="J2756" t="str">
        <v>Delhi</v>
      </c>
      <c r="K2756" t="str">
        <v>Priyanka Madam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0</v>
      </c>
      <c r="I2757">
        <v>1</v>
      </c>
      <c r="J2757" t="str">
        <v>Delhi</v>
      </c>
      <c r="K2757" t="str">
        <v>Priyanka Madam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0</v>
      </c>
      <c r="I2758">
        <v>1</v>
      </c>
      <c r="J2758" t="str">
        <v>Delhi</v>
      </c>
      <c r="K2758" t="str">
        <v>Priyanka Madam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0</v>
      </c>
      <c r="I2759">
        <v>1</v>
      </c>
      <c r="J2759" t="str">
        <v>Delhi</v>
      </c>
      <c r="K2759" t="str">
        <v>Priyanka Madam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0</v>
      </c>
      <c r="I2760">
        <v>1</v>
      </c>
      <c r="J2760" t="str">
        <v>Delhi</v>
      </c>
      <c r="K2760" t="str">
        <v>Priyanka Madam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0</v>
      </c>
      <c r="I2761">
        <v>1</v>
      </c>
      <c r="J2761" t="str">
        <v>Delhi</v>
      </c>
      <c r="K2761" t="str">
        <v>Priyanka Madam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0</v>
      </c>
      <c r="I2762">
        <v>1</v>
      </c>
      <c r="J2762" t="str">
        <v>Delhi</v>
      </c>
      <c r="K2762" t="str">
        <v>Priyanka Madam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0</v>
      </c>
      <c r="I2763">
        <v>2</v>
      </c>
      <c r="J2763" t="str">
        <v>Delhi</v>
      </c>
      <c r="K2763" t="str">
        <v>Priyanka Madam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0</v>
      </c>
      <c r="I2764">
        <v>1</v>
      </c>
      <c r="J2764" t="str">
        <v>Delhi</v>
      </c>
      <c r="K2764" t="str">
        <v>Priyanka Madam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0</v>
      </c>
      <c r="I2765">
        <v>1</v>
      </c>
      <c r="J2765" t="str">
        <v>Delhi</v>
      </c>
      <c r="K2765" t="str">
        <v>Priyanka Madam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0</v>
      </c>
      <c r="I2766">
        <v>1</v>
      </c>
      <c r="J2766" t="str">
        <v>Delhi</v>
      </c>
      <c r="K2766" t="str">
        <v>Priyanka Madam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0</v>
      </c>
      <c r="I2767">
        <v>1</v>
      </c>
      <c r="J2767" t="str">
        <v>Delhi</v>
      </c>
      <c r="K2767" t="str">
        <v>Priyanka Madam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0</v>
      </c>
      <c r="I2768">
        <v>1</v>
      </c>
      <c r="J2768" t="str">
        <v>Delhi</v>
      </c>
      <c r="K2768" t="str">
        <v>Priyanka Madam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0</v>
      </c>
      <c r="I2769">
        <v>1</v>
      </c>
      <c r="J2769" t="str">
        <v>Delhi</v>
      </c>
      <c r="K2769" t="str">
        <v>Priyanka Madam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0</v>
      </c>
      <c r="I2770">
        <v>1</v>
      </c>
      <c r="J2770" t="str">
        <v>Delhi</v>
      </c>
      <c r="K2770" t="str">
        <v>Priyanka Madam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0</v>
      </c>
      <c r="I2771">
        <v>1</v>
      </c>
      <c r="J2771" t="str">
        <v>Delhi</v>
      </c>
      <c r="K2771" t="str">
        <v>Priyanka Madam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0</v>
      </c>
      <c r="I2772">
        <v>1</v>
      </c>
      <c r="J2772" t="str">
        <v>Delhi</v>
      </c>
      <c r="K2772" t="str">
        <v>Priyanka Madam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0</v>
      </c>
      <c r="I2773">
        <v>1</v>
      </c>
      <c r="J2773" t="str">
        <v>Delhi</v>
      </c>
      <c r="K2773" t="str">
        <v>Priyanka Madam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0</v>
      </c>
      <c r="I2774">
        <v>1</v>
      </c>
      <c r="J2774" t="str">
        <v>Delhi</v>
      </c>
      <c r="K2774" t="str">
        <v>Priyanka Madam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0</v>
      </c>
      <c r="I2775">
        <v>1</v>
      </c>
      <c r="J2775" t="str">
        <v>Delhi</v>
      </c>
      <c r="K2775" t="str">
        <v>Priyanka Madam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0</v>
      </c>
      <c r="I2776">
        <v>1</v>
      </c>
      <c r="J2776" t="str">
        <v>Delhi</v>
      </c>
      <c r="K2776" t="str">
        <v>Priyanka Madam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0</v>
      </c>
      <c r="I2777">
        <v>1</v>
      </c>
      <c r="J2777" t="str">
        <v>Delhi</v>
      </c>
      <c r="K2777" t="str">
        <v>Priyanka Madam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0</v>
      </c>
      <c r="I2778">
        <v>1</v>
      </c>
      <c r="J2778" t="str">
        <v>Delhi</v>
      </c>
      <c r="K2778" t="str">
        <v>Priyanka Madam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0</v>
      </c>
      <c r="I2779">
        <v>3</v>
      </c>
      <c r="J2779" t="str">
        <v>Delhi</v>
      </c>
      <c r="K2779" t="str">
        <v>Priyanka Madam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0</v>
      </c>
      <c r="I2780">
        <v>1</v>
      </c>
      <c r="J2780" t="str">
        <v>Delhi</v>
      </c>
      <c r="K2780" t="str">
        <v>Priyanka Madam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0</v>
      </c>
      <c r="I2781">
        <v>1</v>
      </c>
      <c r="J2781" t="str">
        <v>Delhi</v>
      </c>
      <c r="K2781" t="str">
        <v>Priyanka Madam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0</v>
      </c>
      <c r="I2782">
        <v>1</v>
      </c>
      <c r="J2782" t="str">
        <v>Delhi</v>
      </c>
      <c r="K2782" t="str">
        <v>Priyanka Madam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 t="str">
        <v>Saturday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 t="str">
        <v>Saturday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 t="str">
        <v>Saturday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 t="str">
        <v>Saturday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 t="str">
        <v>Saturday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 t="str">
        <v>Saturday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 t="str">
        <v>Saturday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 t="str">
        <v>Saturday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 t="str">
        <v>Saturday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 t="str">
        <v>Saturday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 t="str">
        <v>Saturday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 t="str">
        <v>Saturday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 t="str">
        <v>Saturday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 t="str">
        <v>Saturday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 t="str">
        <v>Saturday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 t="str">
        <v>Saturday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0</v>
      </c>
      <c r="I2799">
        <v>2</v>
      </c>
      <c r="J2799" t="str">
        <v>Delhi</v>
      </c>
      <c r="K2799" t="str">
        <v>Priyanka Madam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 t="str">
        <v>Saturday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 t="str">
        <v>Saturday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 t="str">
        <v>Saturday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 t="str">
        <v>Saturday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 t="str">
        <v>Saturday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 t="str">
        <v>Saturday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 t="str">
        <v>Saturday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 t="str">
        <v>Saturday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 t="str">
        <v>Saturday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 t="str">
        <v>Saturday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 t="str">
        <v>Saturday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 t="str">
        <v>Saturday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 t="str">
        <v>Saturday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 t="str">
        <v>Priyanka Madam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 t="str">
        <v>Saturday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 t="str">
        <v>Saturday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 t="str">
        <v>Saturday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 t="str">
        <v>Saturday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 t="str">
        <v>Saturday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 t="str">
        <v>Saturday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 t="str">
        <v>Saturday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 t="str">
        <v>Saturday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 t="str">
        <v>Saturday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 t="str">
        <v>Saturday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 t="str">
        <v>Saturday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 t="str">
        <v>Saturday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 t="str">
        <v>Saturday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 t="str">
        <v>Saturday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 t="str">
        <v>Saturday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 t="str">
        <v>Saturday (one kit of 12 Pcs) (Payment Slip)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 t="str">
        <v>Saturday (one kit of 12 Pcs) (Payment Slip)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 t="str">
        <v>Saturday (one kit of 12 Pcs) (Payment Slip)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 t="str">
        <v>Saturday (one kit of 12 Pcs) (Payment Slip)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 t="str">
        <v>Saturday (one kit of 12 Pcs) (Payment Slip)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 t="str">
        <v>Saturday (one kit of 12 Pcs) (Payment Slip)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 t="str">
        <v>Saturday (one kit of 12 Pcs) (Payment Slip)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 t="str">
        <v>Saturday (one kit of 12 Pcs) (Payment Slip)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 t="str">
        <v>Saturday (one kit of 12 Pcs) (Payment Slip)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 t="str">
        <v>Saturday (one kit of 12 Pcs) (Payment Slip)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e">
        <v>#N/A</v>
      </c>
      <c r="K2839" t="str">
        <v>Mohan Sir, (Demo)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 t="str">
        <v>Saturday (one kit of 12 Pcs) (Payment Slip)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 t="str">
        <v>Saturday (one kit of 12 Pcs) (Payment Slip)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 t="str">
        <v>Saturday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 t="str">
        <v>Saturday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 t="str">
        <v>Saturday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 t="str">
        <v>Saturday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 t="str">
        <v>Saturday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 t="str">
        <v>Saturday</v>
      </c>
    </row>
    <row r="2848" spans="1:11" x14ac:dyDescent="0.25">
      <c r="A2848">
        <v>0</v>
      </c>
      <c r="B2848">
        <v>0</v>
      </c>
      <c r="C2848">
        <v>0</v>
      </c>
      <c r="D2848" s="6">
        <v>0</v>
      </c>
      <c r="E2848" s="6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3454</v>
      </c>
      <c r="D1" s="52" t="s">
        <v>6</v>
      </c>
      <c r="E1" s="52" t="s">
        <v>3455</v>
      </c>
      <c r="F1" s="52" t="s">
        <v>2534</v>
      </c>
      <c r="G1" s="52" t="s">
        <v>3456</v>
      </c>
      <c r="H1" s="52"/>
      <c r="I1" s="52" t="s">
        <v>3457</v>
      </c>
      <c r="J1" s="52" t="s">
        <v>3459</v>
      </c>
      <c r="K1" s="52" t="s">
        <v>3458</v>
      </c>
      <c r="L1" s="52" t="s">
        <v>3460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2602</v>
      </c>
      <c r="E2" s="26">
        <f ca="1">SUMIF('Report 2'!A:N,'Brand Wise Report'!A2,'Report 2'!M:M)</f>
        <v>40750738.160000011</v>
      </c>
      <c r="F2" s="26">
        <f ca="1">SUMIF('Report 2'!A:N,'Brand Wise Report'!A2,'Report 2'!I:I)</f>
        <v>234</v>
      </c>
      <c r="G2" s="26">
        <f ca="1">SUMIF('Report 2'!A:N,'Brand Wise Report'!A2,'Report 2'!N:N)</f>
        <v>910685.60000000009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168</v>
      </c>
      <c r="L2" s="26">
        <f>SUMIFS('Report 2'!N:N,'Report 2'!A:A,A2,'Report 2'!J:J,"&lt;&gt;stock")</f>
        <v>531757.59999999986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190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20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30</v>
      </c>
      <c r="E8" s="26">
        <f ca="1">SUMIF('Report 2'!A:N,'Brand Wise Report'!A8,'Report 2'!M:M)</f>
        <v>409464.88</v>
      </c>
      <c r="F8" s="26">
        <f ca="1">SUMIF('Report 2'!A:N,'Brand Wise Report'!A8,'Report 2'!I:I)</f>
        <v>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3461</v>
      </c>
      <c r="B38" s="52">
        <f t="shared" ref="B38:G38" ca="1" si="0">SUM(B2:B37)</f>
        <v>3872</v>
      </c>
      <c r="C38" s="52">
        <f t="shared" ca="1" si="0"/>
        <v>66676463.839999966</v>
      </c>
      <c r="D38" s="52">
        <f t="shared" ca="1" si="0"/>
        <v>3437</v>
      </c>
      <c r="E38" s="52">
        <f t="shared" ca="1" si="0"/>
        <v>64279672.320000023</v>
      </c>
      <c r="F38" s="52">
        <f t="shared" ca="1" si="0"/>
        <v>435</v>
      </c>
      <c r="G38" s="52">
        <f t="shared" ca="1" si="0"/>
        <v>2396791.52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198</v>
      </c>
      <c r="L38" s="52">
        <f>SUM(L2:L37)</f>
        <v>608403.83999999985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2025-09-18T10:45:19Z</dcterms:modified>
  <cp:contentStatus/>
</cp:coreProperties>
</file>