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1ADCEF6B-258D-4DED-8537-8D4580AE9DC2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<sst xmlns="http://schemas.openxmlformats.org/spreadsheetml/2006/main" count="18866" uniqueCount="3626">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</sst>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zoomScaleNormal="100" workbookViewId="0">
      <pane ySplit="1" topLeftCell="A2557" activePane="bottomLeft" state="frozen"/>
      <selection sqref="A1:C37"/>
      <selection pane="bottomLeft" activeCell="C1" sqref="C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3624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3623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3625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3625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3625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3625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5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58155668325</v>
      </c>
      <c r="J4" s="1">
        <v>0</v>
      </c>
      <c r="K4" s="1" t="str">
        <v>IISER PUNE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58155693046</v>
      </c>
      <c r="J5" s="1">
        <v>0</v>
      </c>
      <c r="K5" s="1" t="str">
        <v>IIT KANPUR</v>
      </c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4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21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1</v>
      </c>
      <c r="L10" s="1" t="str">
        <v>JNU</v>
      </c>
      <c r="M10" s="1">
        <v>4</v>
      </c>
      <c r="N10" s="1" t="str">
        <v>MABTECH</v>
      </c>
      <c r="O10" s="1">
        <v>0</v>
      </c>
      <c r="P10" s="1" t="str">
        <v>DELHI</v>
      </c>
      <c r="Q10" s="1" t="str">
        <v>Priyanka Madam</v>
      </c>
      <c r="R10" s="1">
        <f t="shared" si="1"/>
        <v>1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14</v>
      </c>
      <c r="L11" s="1" t="str">
        <v>MIRANDA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14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</v>
      </c>
      <c r="L12" s="1" t="str">
        <v>MOHAN SIR</v>
      </c>
      <c r="M12" s="1">
        <v>-20</v>
      </c>
      <c r="N12" s="1" t="str">
        <v>Dharmacon</v>
      </c>
      <c r="O12" s="1">
        <v>0</v>
      </c>
      <c r="P12" s="1" t="str">
        <v>Lucknow</v>
      </c>
      <c r="Q12" s="1" t="str">
        <v>Mohan Sir</v>
      </c>
      <c r="R12" s="1">
        <f t="shared" si="1"/>
        <v>1</v>
      </c>
      <c r="S12" s="1" t="str">
        <f>VLOOKUP(P12,'Customer List'!C:D,2,)</f>
        <v>OutStation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Nanogen Healthcare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Priyanka Madam</v>
      </c>
      <c r="R13" s="1">
        <f t="shared" si="1"/>
        <v>1</v>
      </c>
      <c r="S13" s="1" t="str">
        <f>VLOOKUP(P13,'Customer List'!C:D,2,)</f>
        <v>Local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>
        <f t="shared" si="1"/>
        <v>1</v>
      </c>
      <c r="S14" s="1" t="str">
        <f>VLOOKUP(P14,'Customer List'!C:D,2,)</f>
        <v>STOCK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12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>
        <f t="shared" si="1"/>
        <v>12</v>
      </c>
      <c r="S15" s="1" t="str">
        <f>VLOOKUP(P15,'Customer List'!C:D,2,)</f>
        <v>STOCK</v>
      </c>
    </row>
    <row r="16" spans="1:19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>
        <v>0</v>
      </c>
      <c r="G16" s="1" t="str">
        <v>DELHI</v>
      </c>
      <c r="H16" s="1" t="str">
        <v>Priyanka Madam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17</v>
      </c>
      <c r="S16" s="1" t="str">
        <f>VLOOKUP(P16,'Customer List'!C:D,2,)</f>
        <v>STOCK</v>
      </c>
    </row>
    <row r="17" spans="1:19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>
        <f t="shared" si="1"/>
        <v>1</v>
      </c>
      <c r="S17" s="1" t="str">
        <f>VLOOKUP(P17,'Customer List'!C:D,2,)</f>
        <v>STOCK</v>
      </c>
    </row>
    <row r="18" spans="1:19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>
        <f t="shared" si="1"/>
        <v>23</v>
      </c>
      <c r="S18" s="1" t="str">
        <f>VLOOKUP(P18,'Customer List'!C:D,2,)</f>
        <v>STOCK</v>
      </c>
    </row>
    <row r="19" spans="1:19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5</v>
      </c>
      <c r="L19" s="1" t="str">
        <v>Sample (PM)</v>
      </c>
      <c r="M19" s="1">
        <v>4</v>
      </c>
      <c r="N19" s="1" t="str">
        <v>Hansa Biomed</v>
      </c>
      <c r="O19" s="1" t="str">
        <v>Priyanka Madam</v>
      </c>
      <c r="P19" s="1" t="str">
        <v>delhi</v>
      </c>
      <c r="Q19" s="1" t="str">
        <v>Priyanka Madam</v>
      </c>
      <c r="R19" s="1">
        <f t="shared" si="1"/>
        <v>5</v>
      </c>
      <c r="S19" s="1" t="str">
        <f>VLOOKUP(P19,'Customer List'!C:D,2,)</f>
        <v>Local</v>
      </c>
    </row>
    <row r="20" spans="1:19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1</v>
      </c>
      <c r="L20" s="1" t="str">
        <v>Shubh Sales</v>
      </c>
      <c r="M20" s="1">
        <v>-80</v>
      </c>
      <c r="N20" s="1" t="str">
        <v>BPS</v>
      </c>
      <c r="O20" s="1">
        <v>0</v>
      </c>
      <c r="P20" s="1" t="str">
        <v>JAIPUR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2</v>
      </c>
      <c r="L21" s="1" t="str">
        <v>SOLUTION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>
        <f t="shared" si="1"/>
        <v>3</v>
      </c>
      <c r="S23" s="1" t="str">
        <f>VLOOKUP(P23,'Customer List'!C:D,2,)</f>
        <v>STOCK</v>
      </c>
    </row>
    <row r="24" spans="1:19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stock</v>
      </c>
      <c r="M24" s="1">
        <v>-20</v>
      </c>
      <c r="N24" s="1" t="str">
        <v>Dharmacon</v>
      </c>
      <c r="O24" s="1" t="str">
        <v>Extra Item Purchased (Informed by Dharmendra Sir)</v>
      </c>
      <c r="P24" s="1" t="str">
        <v>STOCK</v>
      </c>
      <c r="Q24" s="1" t="str">
        <v>Stock</v>
      </c>
      <c r="R24" s="1">
        <f t="shared" si="1"/>
        <v>1</v>
      </c>
      <c r="S24" s="1" t="str">
        <f>VLOOKUP(P24,'Customer List'!C:D,2,)</f>
        <v>STOCK</v>
      </c>
    </row>
    <row r="25" spans="1:19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3</v>
      </c>
      <c r="L25" s="1" t="str">
        <v>STOCK</v>
      </c>
      <c r="M25" s="1">
        <v>-20</v>
      </c>
      <c r="N25" s="1" t="str">
        <v>BioLegend</v>
      </c>
      <c r="O25" s="1" t="str">
        <v xml:space="preserve">Same item dispatched to Aiims from Opening Stock </v>
      </c>
      <c r="P25" s="1" t="str">
        <v>STOCK</v>
      </c>
      <c r="Q25" s="1" t="str">
        <v>Stock</v>
      </c>
      <c r="R25" s="1">
        <f t="shared" si="1"/>
        <v>3</v>
      </c>
      <c r="S25" s="1" t="str">
        <f>VLOOKUP(P25,'Customer List'!C:D,2,)</f>
        <v>STOCK</v>
      </c>
    </row>
    <row r="26" spans="1:19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>
        <f t="shared" si="1"/>
        <v>2</v>
      </c>
      <c r="S26" s="1" t="str">
        <f>VLOOKUP(P26,'Customer List'!C:D,2,)</f>
        <v>STOCK</v>
      </c>
    </row>
    <row r="27" spans="1:19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1</v>
      </c>
      <c r="L27" s="1" t="str">
        <v>STOCK</v>
      </c>
      <c r="M27" s="1">
        <v>4</v>
      </c>
      <c r="N27" s="1" t="str">
        <v>BioLegend</v>
      </c>
      <c r="O27" s="1" t="str">
        <v>Return From Bio Health (Extra Purchase infromed by Priynka Madam)</v>
      </c>
      <c r="P27" s="1" t="str">
        <v>STOCK</v>
      </c>
      <c r="Q27" s="1" t="str">
        <v>Priyanka Madam</v>
      </c>
      <c r="R27" s="1">
        <f t="shared" si="1"/>
        <v>1</v>
      </c>
      <c r="S27" s="1" t="str">
        <f>VLOOKUP(P27,'Customer List'!C:D,2,)</f>
        <v>STOCK</v>
      </c>
    </row>
    <row r="28" spans="1:19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9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>
        <f t="shared" si="1"/>
        <v>9</v>
      </c>
      <c r="S28" s="1" t="str">
        <f>VLOOKUP(P28,'Customer List'!C:D,2,)</f>
        <v>STOCK</v>
      </c>
    </row>
    <row r="29" spans="1:19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>
        <f t="shared" si="1"/>
        <v>1</v>
      </c>
      <c r="S29" s="1" t="str">
        <f>VLOOKUP(P29,'Customer List'!C:D,2,)</f>
        <v>STOCK</v>
      </c>
    </row>
    <row r="30" spans="1:19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>
        <f t="shared" si="1"/>
        <v>5</v>
      </c>
      <c r="S30" s="1" t="str">
        <f>VLOOKUP(P30,'Customer List'!C:D,2,)</f>
        <v>STOCK</v>
      </c>
    </row>
    <row r="31" spans="1:19" x14ac:dyDescent="0.25">
      <c r="A31" s="1" t="str">
        <v>MQ-050325-01-0002</v>
      </c>
      <c r="B31" s="1">
        <v>1</v>
      </c>
      <c r="C31" s="1" t="str">
        <v>MOHAN SIR</v>
      </c>
      <c r="D31" s="1">
        <v>-20</v>
      </c>
      <c r="E31" s="1" t="str">
        <v>Dharmacon</v>
      </c>
      <c r="F31" s="1">
        <v>0</v>
      </c>
      <c r="G31" s="1" t="str">
        <v>Lucknow</v>
      </c>
      <c r="H31" s="1" t="str">
        <v>Mohan Sir</v>
      </c>
      <c r="K31" s="1">
        <f t="shared" si="0"/>
        <v>6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>
        <f t="shared" si="1"/>
        <v>6</v>
      </c>
      <c r="S31" s="1" t="str">
        <f>VLOOKUP(P31,'Customer List'!C:D,2,)</f>
        <v>STOCK</v>
      </c>
    </row>
    <row r="32" spans="1:19" x14ac:dyDescent="0.25">
      <c r="A32" s="1">
        <v>335917</v>
      </c>
      <c r="B32" s="1">
        <v>1</v>
      </c>
      <c r="C32" s="1" t="str">
        <v>Nanogen Healthcare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>
        <f t="shared" si="1"/>
        <v>2</v>
      </c>
      <c r="S32" s="1" t="str">
        <f>VLOOKUP(P32,'Customer List'!C:D,2,)</f>
        <v>STOCK</v>
      </c>
    </row>
    <row r="33" spans="1:19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>
        <f t="shared" si="1"/>
        <v>2</v>
      </c>
      <c r="S33" s="1" t="str">
        <f>VLOOKUP(P33,'Customer List'!C:D,2,)</f>
        <v>STOCK</v>
      </c>
    </row>
    <row r="34" spans="1:19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K34" s="1">
        <f t="shared" ref="K34:K62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3</v>
      </c>
      <c r="S34" s="1" t="str">
        <f>VLOOKUP(P34,'Customer List'!C:D,2,)</f>
        <v>STOCK</v>
      </c>
    </row>
    <row r="35" spans="1:19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K35" s="1">
        <f t="shared" si="2"/>
        <v>3</v>
      </c>
      <c r="L35" s="1" t="str">
        <v>STOCK</v>
      </c>
      <c r="M35" s="1" t="str">
        <v>rt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3</v>
      </c>
      <c r="S35" s="1" t="str">
        <f>VLOOKUP(P35,'Customer List'!C:D,2,)</f>
        <v>STOCK</v>
      </c>
    </row>
    <row r="36" spans="1:19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K36" s="1">
        <f t="shared" si="2"/>
        <v>3</v>
      </c>
      <c r="L36" s="1" t="str">
        <v>stock</v>
      </c>
      <c r="M36" s="1">
        <v>4</v>
      </c>
      <c r="N36" s="1" t="str">
        <v>Genexis Biotech</v>
      </c>
      <c r="O36" s="1" t="str">
        <v>Sample Received (Priyanka madam)</v>
      </c>
      <c r="P36" s="1" t="str">
        <v>STOCK</v>
      </c>
      <c r="Q36" s="1" t="str">
        <v>Stock</v>
      </c>
      <c r="R36" s="1">
        <f t="shared" si="3"/>
        <v>3</v>
      </c>
      <c r="S36" s="1" t="str">
        <f>VLOOKUP(P36,'Customer List'!C:D,2,)</f>
        <v>STOCK</v>
      </c>
    </row>
    <row r="37" spans="1:19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K37" s="1">
        <f t="shared" si="2"/>
        <v>7</v>
      </c>
      <c r="L37" s="1" t="str">
        <v>stock</v>
      </c>
      <c r="M37" s="1">
        <v>-20</v>
      </c>
      <c r="N37" s="1" t="str">
        <v>Intron</v>
      </c>
      <c r="O37" s="1">
        <v>0</v>
      </c>
      <c r="P37" s="1" t="str">
        <v>STOCK</v>
      </c>
      <c r="Q37" s="1" t="str">
        <v>Stock</v>
      </c>
      <c r="R37" s="1">
        <f t="shared" si="3"/>
        <v>7</v>
      </c>
      <c r="S37" s="1" t="str">
        <f>VLOOKUP(P37,'Customer List'!C:D,2,)</f>
        <v>STOCK</v>
      </c>
    </row>
    <row r="38" spans="1:19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71</v>
      </c>
      <c r="L38" s="1" t="str">
        <v>Stock</v>
      </c>
      <c r="M38" s="1" t="str">
        <v>RT</v>
      </c>
      <c r="N38" s="1" t="str">
        <v>Sartorius</v>
      </c>
      <c r="O38" s="1">
        <v>0</v>
      </c>
      <c r="P38" s="1" t="str">
        <v>STOCK</v>
      </c>
      <c r="Q38" s="1" t="str">
        <v>Stock</v>
      </c>
      <c r="R38" s="1">
        <f t="shared" si="3"/>
        <v>71</v>
      </c>
      <c r="S38" s="1" t="str">
        <f>VLOOKUP(P38,'Customer List'!C:D,2,)</f>
        <v>STOCK</v>
      </c>
    </row>
    <row r="39" spans="1:19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28</v>
      </c>
      <c r="L39" s="1" t="str">
        <v>Stock</v>
      </c>
      <c r="M39" s="1" t="str">
        <v>RT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>
        <f t="shared" si="3"/>
        <v>28</v>
      </c>
      <c r="S39" s="1" t="str">
        <f>VLOOKUP(P39,'Customer List'!C:D,2,)</f>
        <v>STOCK</v>
      </c>
    </row>
    <row r="40" spans="1:19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11</v>
      </c>
      <c r="L40" s="1" t="str">
        <v>Stock</v>
      </c>
      <c r="M40" s="1">
        <v>-20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>
        <f t="shared" si="3"/>
        <v>11</v>
      </c>
      <c r="S40" s="1" t="str">
        <f>VLOOKUP(P40,'Customer List'!C:D,2,)</f>
        <v>STOCK</v>
      </c>
    </row>
    <row r="41" spans="1:19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BioLegend</v>
      </c>
      <c r="O41" s="1">
        <v>0</v>
      </c>
      <c r="P41" s="1" t="str">
        <v>STOCK</v>
      </c>
      <c r="Q41" s="1" t="str">
        <v>Priyanka Madam</v>
      </c>
      <c r="R41" s="1">
        <f t="shared" si="3"/>
        <v>1</v>
      </c>
      <c r="S41" s="1" t="str">
        <f>VLOOKUP(P41,'Customer List'!C:D,2,)</f>
        <v>STOCK</v>
      </c>
    </row>
    <row r="42" spans="1:19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>
        <f t="shared" si="3"/>
        <v>4</v>
      </c>
      <c r="S42" s="1" t="str">
        <f>VLOOKUP(P42,'Customer List'!C:D,2,)</f>
        <v>STOCK</v>
      </c>
    </row>
    <row r="43" spans="1:19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>
        <v>0</v>
      </c>
      <c r="G43" s="1" t="str">
        <v>STOCK</v>
      </c>
      <c r="H43" s="1" t="str">
        <v>Stock</v>
      </c>
      <c r="K43" s="1">
        <f t="shared" si="2"/>
        <v>2</v>
      </c>
      <c r="L43" s="1" t="str">
        <v>Stock</v>
      </c>
      <c r="M43" s="1">
        <v>4</v>
      </c>
      <c r="N43" s="1" t="str">
        <v>Dharmacon</v>
      </c>
      <c r="O43" s="1" t="str">
        <v>Retrun From IGIB , Invoice Number 1058</v>
      </c>
      <c r="P43" s="1" t="str">
        <v>STOCK</v>
      </c>
      <c r="Q43" s="1" t="str">
        <v>Stock</v>
      </c>
      <c r="R43" s="1">
        <f t="shared" si="3"/>
        <v>2</v>
      </c>
      <c r="S43" s="1" t="str">
        <f>VLOOKUP(P43,'Customer List'!C:D,2,)</f>
        <v>STOCK</v>
      </c>
    </row>
    <row r="44" spans="1:19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>
        <v>0</v>
      </c>
      <c r="G44" s="1" t="str">
        <v>STOCK</v>
      </c>
      <c r="H44" s="1" t="str">
        <v>Stock</v>
      </c>
      <c r="K44" s="1">
        <f t="shared" si="2"/>
        <v>6</v>
      </c>
      <c r="L44" s="1" t="str">
        <v>Stock</v>
      </c>
      <c r="M44" s="1">
        <v>4</v>
      </c>
      <c r="N44" s="1" t="str">
        <v>BioLegend</v>
      </c>
      <c r="O44" s="1" t="str">
        <v>Demo Kit Mohan Sir</v>
      </c>
      <c r="P44" s="1" t="str">
        <v>STOCK</v>
      </c>
      <c r="Q44" s="1" t="str">
        <v>DemoKit (Mohan Sir)</v>
      </c>
      <c r="R44" s="1">
        <f t="shared" si="3"/>
        <v>6</v>
      </c>
      <c r="S44" s="1" t="str">
        <f>VLOOKUP(P44,'Customer List'!C:D,2,)</f>
        <v>STOCK</v>
      </c>
    </row>
    <row r="45" spans="1:19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Priyanka Madam</v>
      </c>
      <c r="G45" s="1" t="str">
        <v>delhi</v>
      </c>
      <c r="H45" s="1" t="str">
        <v>Priyanka Madam</v>
      </c>
      <c r="K45" s="1">
        <f t="shared" si="2"/>
        <v>4</v>
      </c>
      <c r="L45" s="1" t="str">
        <v>SYNGENE</v>
      </c>
      <c r="M45" s="1">
        <v>-20</v>
      </c>
      <c r="N45" s="1" t="str">
        <v>MABTECH</v>
      </c>
      <c r="O45" s="1">
        <v>0</v>
      </c>
      <c r="P45" s="1" t="str">
        <v>Banglore</v>
      </c>
      <c r="Q45" s="1" t="str">
        <v>Saturday</v>
      </c>
      <c r="R45" s="1">
        <f t="shared" si="3"/>
        <v>4</v>
      </c>
      <c r="S45" s="1" t="str">
        <f>VLOOKUP(P45,'Customer List'!C:D,2,)</f>
        <v>OutStation</v>
      </c>
    </row>
    <row r="46" spans="1:19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>
        <v>0</v>
      </c>
      <c r="G46" s="1" t="str">
        <v>JAIPUR</v>
      </c>
      <c r="H46" s="1" t="str">
        <v>Saturday</v>
      </c>
      <c r="K46" s="1">
        <f t="shared" si="2"/>
        <v>1</v>
      </c>
      <c r="L46" s="1" t="str">
        <v>VISHAL</v>
      </c>
      <c r="M46" s="1">
        <v>4</v>
      </c>
      <c r="N46" s="1" t="str">
        <v>BioLegend</v>
      </c>
      <c r="O46" s="1" t="str">
        <v>Demo Vail</v>
      </c>
      <c r="P46" s="1" t="str">
        <v>Noida</v>
      </c>
      <c r="Q46" s="1" t="str">
        <v>VISHAL Demo Vail</v>
      </c>
      <c r="R46" s="1">
        <f t="shared" si="3"/>
        <v>1</v>
      </c>
      <c r="S46" s="1" t="str">
        <f>VLOOKUP(P46,'Customer List'!C:D,2,)</f>
        <v>Local</v>
      </c>
    </row>
    <row r="47" spans="1:19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f t="shared" si="3"/>
        <v>0</v>
      </c>
      <c r="S47" s="1" t="e">
        <f>VLOOKUP(P47,'Customer List'!C:D,2,)</f>
        <v>#N/A</v>
      </c>
    </row>
    <row r="48" spans="1:19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K48" s="1">
        <f t="shared" si="2"/>
        <v>0</v>
      </c>
      <c r="L48" s="1"/>
      <c r="M48" s="1"/>
      <c r="N48" s="1"/>
      <c r="O48" s="1"/>
      <c r="P48" s="1"/>
      <c r="Q48" s="1"/>
      <c r="R48" s="1">
        <f t="shared" si="3"/>
        <v>0</v>
      </c>
      <c r="S48" s="1" t="e">
        <f>VLOOKUP(P48,'Customer List'!C:D,2,)</f>
        <v>#N/A</v>
      </c>
    </row>
    <row r="49" spans="1:19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K49" s="1">
        <f t="shared" si="2"/>
        <v>0</v>
      </c>
      <c r="L49" s="1"/>
      <c r="M49" s="1"/>
      <c r="N49" s="1"/>
      <c r="O49" s="1"/>
      <c r="P49" s="1"/>
      <c r="Q49" s="1"/>
      <c r="R49" s="1">
        <f t="shared" si="3"/>
        <v>0</v>
      </c>
      <c r="S49" s="1" t="e">
        <f>VLOOKUP(P49,'Customer List'!C:D,2,)</f>
        <v>#N/A</v>
      </c>
    </row>
    <row r="50" spans="1:19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K50" s="1">
        <f t="shared" si="2"/>
        <v>0</v>
      </c>
      <c r="L50" s="1"/>
      <c r="M50" s="1"/>
      <c r="N50" s="1"/>
      <c r="O50" s="1"/>
      <c r="P50" s="1"/>
      <c r="Q50" s="1"/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FOC Informed By Priya Madam and informed to SM Sir</v>
      </c>
      <c r="G52" s="1" t="str">
        <v>STOCK</v>
      </c>
      <c r="H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Extra Item Purchased (Informed by Dharmendra Sir)</v>
      </c>
      <c r="G54" s="1" t="str">
        <v>STOCK</v>
      </c>
      <c r="H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 xml:space="preserve">Same item dispatched to Aiims from Opening Stock </v>
      </c>
      <c r="G55" s="1" t="str">
        <v>STOCK</v>
      </c>
      <c r="H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Return From Bio Health (Extra Purchase infromed by Priynka Madam)</v>
      </c>
      <c r="G58" s="1" t="str">
        <v>STOCK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Extra Purchase By Priya Madam</v>
      </c>
      <c r="G60" s="1" t="str">
        <v>STOCK</v>
      </c>
      <c r="H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>
        <v>0</v>
      </c>
      <c r="G61" s="1" t="str">
        <v>STOCK</v>
      </c>
      <c r="H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>
        <v>0</v>
      </c>
      <c r="G68" s="1" t="str">
        <v>STOCK</v>
      </c>
      <c r="H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One Piece Damaged received (Replacement received)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>
        <v>0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Sample Received (Priyanka madam)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>
        <v>0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</row>
    <row r="91" spans="1:19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>
        <v>0</v>
      </c>
      <c r="G109" s="1" t="str">
        <v>STOCK</v>
      </c>
      <c r="H109" s="1" t="str">
        <v>Priyanka Madam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Retrun From IGIB , Invoice Number 1058</v>
      </c>
      <c r="G110" s="1" t="str">
        <v>STOCK</v>
      </c>
      <c r="H110" s="1" t="str"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Retrun From IGIB , Invoice Number 1058</v>
      </c>
      <c r="G111" s="1" t="str">
        <v>STOCK</v>
      </c>
      <c r="H111" s="1" t="str"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Retrun From IGIB , Invoice Number 1058</v>
      </c>
      <c r="G112" s="1" t="str">
        <v>STOCK</v>
      </c>
      <c r="H112" s="1" t="str"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Demo Kit Mohan Sir</v>
      </c>
      <c r="G113" s="1" t="str">
        <v>STOCK</v>
      </c>
      <c r="H113" s="1" t="str">
        <v>DemoKit (Mohan Sir)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Demo Kit Mohan Sir</v>
      </c>
      <c r="G114" s="1" t="str">
        <v>STOCK</v>
      </c>
      <c r="H114" s="1" t="str">
        <v>DemoKit (Mohan Sir)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>
        <v>0</v>
      </c>
      <c r="G120" s="1" t="str">
        <v>Banglore</v>
      </c>
      <c r="H120" s="1" t="str">
        <v>Saturday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Demo Vail</v>
      </c>
      <c r="G121" s="1" t="str">
        <v>Noida</v>
      </c>
      <c r="H121" s="1" t="str">
        <v>VISHAL Demo Vail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JNU</v>
      </c>
      <c r="B10" s="1">
        <v>4</v>
      </c>
      <c r="C10" s="1" t="str">
        <v>MABTECH</v>
      </c>
      <c r="D10" s="1">
        <v>1</v>
      </c>
      <c r="E10" s="1" t="str">
        <v>Local</v>
      </c>
      <c r="F10" s="1" t="str">
        <v>Priyanka Madam</v>
      </c>
    </row>
    <row r="11" spans="1:6" x14ac:dyDescent="0.25">
      <c r="A11" s="1" t="str">
        <v>MIRANDA</v>
      </c>
      <c r="B11" s="1">
        <v>4</v>
      </c>
      <c r="C11" s="1" t="str">
        <v>BioLegend</v>
      </c>
      <c r="D11" s="1">
        <v>14</v>
      </c>
      <c r="E11" s="1" t="str">
        <v>Local</v>
      </c>
      <c r="F11" s="1" t="str">
        <v>Priyanka Madam</v>
      </c>
    </row>
    <row r="12" spans="1:6" x14ac:dyDescent="0.25">
      <c r="A12" s="1" t="str">
        <v>MOHAN SIR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Mohan Sir</v>
      </c>
    </row>
    <row r="13" spans="1:6" x14ac:dyDescent="0.25">
      <c r="A13" s="1" t="str">
        <v>Nanogen Healthcare</v>
      </c>
      <c r="B13" s="1">
        <v>4</v>
      </c>
      <c r="C13" s="1" t="str">
        <v>BioLegend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12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Sample (PM)</v>
      </c>
      <c r="B19" s="1">
        <v>4</v>
      </c>
      <c r="C19" s="1" t="str">
        <v>Hansa Biomed</v>
      </c>
      <c r="D19" s="1">
        <v>5</v>
      </c>
      <c r="E19" s="1" t="str">
        <v>Local</v>
      </c>
      <c r="F19" s="1" t="str">
        <v>Priyanka Madam</v>
      </c>
    </row>
    <row r="20" spans="1:6" x14ac:dyDescent="0.25">
      <c r="A20" s="1" t="str">
        <v>Shubh Sales</v>
      </c>
      <c r="B20" s="1">
        <v>-80</v>
      </c>
      <c r="C20" s="1" t="str">
        <v>BPS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SOLUTION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9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6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Genexis Biotech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Intron</v>
      </c>
      <c r="D37" s="1">
        <v>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Sartorius</v>
      </c>
      <c r="D38" s="1">
        <v>71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Mp Bio</v>
      </c>
      <c r="D39" s="1">
        <v>28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Mp Bio</v>
      </c>
      <c r="D40" s="1">
        <v>11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6</v>
      </c>
      <c r="E43" s="1" t="str">
        <v>STOCK</v>
      </c>
      <c r="F43" s="1" t="str">
        <v>DemoKit (Mohan Sir)</v>
      </c>
    </row>
    <row r="44" spans="1:6" x14ac:dyDescent="0.25">
      <c r="A44" s="1" t="str">
        <v>SYNGENE</v>
      </c>
      <c r="B44" s="1">
        <v>-20</v>
      </c>
      <c r="C44" s="1" t="str">
        <v>MABTECH</v>
      </c>
      <c r="D44" s="1">
        <v>4</v>
      </c>
      <c r="E44" s="1" t="str">
        <v>OutStation</v>
      </c>
      <c r="F44" s="1" t="str">
        <v>Saturday</v>
      </c>
    </row>
    <row r="45" spans="1:6" x14ac:dyDescent="0.25">
      <c r="A45" s="1" t="str">
        <v>VISHAL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VISHAL Demo Vail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 t="e">
        <v>#N/A</v>
      </c>
      <c r="F46" s="1">
        <v>0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5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58155668325</v>
      </c>
      <c r="C3" s="1">
        <v>0</v>
      </c>
      <c r="D3" s="1" t="str">
        <v>IISER PUNE</v>
      </c>
    </row>
    <row r="4" spans="1:4" x14ac:dyDescent="0.25">
      <c r="A4" s="2">
        <v>45915</v>
      </c>
      <c r="B4" s="1">
        <v>58155693046</v>
      </c>
      <c r="C4" s="1">
        <v>0</v>
      </c>
      <c r="D4" s="1" t="str">
        <v>IIT KANPUR</v>
      </c>
    </row>
    <row r="5" spans="1:4" x14ac:dyDescent="0.25">
      <c r="A5" s="2">
        <v>0</v>
      </c>
      <c r="B5" s="1">
        <v>0</v>
      </c>
      <c r="C5" s="1">
        <v>0</v>
      </c>
      <c r="D5" s="1">
        <v>0</v>
      </c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21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 t="str">
        <v>MQ-050325-01-0002</v>
      </c>
      <c r="B31" s="1">
        <v>1</v>
      </c>
      <c r="C31" s="1" t="str">
        <v>MOHAN SIR</v>
      </c>
      <c r="D31" s="1">
        <v>-20</v>
      </c>
      <c r="E31" s="1" t="str">
        <v>Dharmacon</v>
      </c>
      <c r="F31" s="1" t="str">
        <v>Lucknow</v>
      </c>
      <c r="G31" s="1" t="str">
        <v>Mohan Sir</v>
      </c>
      <c r="H31" s="1" t="str">
        <f>VLOOKUP(C31,'Customer List'!B:D,3,)</f>
        <v>OutStation</v>
      </c>
    </row>
    <row r="32" spans="1:8" x14ac:dyDescent="0.25">
      <c r="A32" s="1">
        <v>335917</v>
      </c>
      <c r="B32" s="1">
        <v>1</v>
      </c>
      <c r="C32" s="1" t="str">
        <v>Nanogen Healthcare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STOCK</v>
      </c>
      <c r="G33" s="1" t="str">
        <v>Stock</v>
      </c>
      <c r="H33" s="1" t="str">
        <f>VLOOKUP(C33,'Customer List'!B:D,3,)</f>
        <v>STOCK</v>
      </c>
    </row>
    <row r="34" spans="1:8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 t="str">
        <v>STOCK</v>
      </c>
      <c r="G34" s="1" t="str">
        <v>Stock</v>
      </c>
      <c r="H34" s="1" t="str">
        <f>VLOOKUP(C34,'Customer List'!B:D,3,)</f>
        <v>STOCK</v>
      </c>
    </row>
    <row r="35" spans="1:8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 t="str">
        <v>STOCK</v>
      </c>
      <c r="G35" s="1" t="str">
        <v>Stock</v>
      </c>
      <c r="H35" s="1" t="str">
        <f>VLOOKUP(C35,'Customer List'!B:D,3,)</f>
        <v>STOCK</v>
      </c>
    </row>
    <row r="36" spans="1:8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 t="str">
        <v>STOCK</v>
      </c>
      <c r="G36" s="1" t="str">
        <v>Stock</v>
      </c>
      <c r="H36" s="1" t="str">
        <f>VLOOKUP(C36,'Customer List'!B:D,3,)</f>
        <v>STOCK</v>
      </c>
    </row>
    <row r="37" spans="1:8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delhi</v>
      </c>
      <c r="G45" s="1" t="str">
        <v>Priyanka Madam</v>
      </c>
      <c r="H45" s="1" t="str">
        <f>VLOOKUP(C45,'Customer List'!B:D,3,)</f>
        <v>Local</v>
      </c>
    </row>
    <row r="46" spans="1:8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 t="str">
        <v>JAIPUR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 t="str">
        <v>DELHI</v>
      </c>
      <c r="G47" s="1" t="str">
        <v>Priyanka Madam</v>
      </c>
      <c r="H47" s="1" t="str">
        <f>VLOOKUP(C47,'Customer List'!B:D,3,)</f>
        <v>Local</v>
      </c>
    </row>
    <row r="48" spans="1:8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 t="str">
        <v>DELHI</v>
      </c>
      <c r="G48" s="1" t="str">
        <v>Priyanka Madam</v>
      </c>
      <c r="H48" s="1" t="str">
        <f>VLOOKUP(C48,'Customer List'!B:D,3,)</f>
        <v>Local</v>
      </c>
    </row>
    <row r="49" spans="1:8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 t="str">
        <v>Delhi</v>
      </c>
      <c r="G49" s="1" t="str">
        <v>Sample</v>
      </c>
      <c r="H49" s="1" t="str">
        <f>VLOOKUP(C49,'Customer List'!B:D,3,)</f>
        <v>Local</v>
      </c>
    </row>
    <row r="50" spans="1:8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 t="str">
        <v>Delhi</v>
      </c>
      <c r="G50" s="1" t="str">
        <v>Sample</v>
      </c>
      <c r="H50" s="1" t="str">
        <f>VLOOKUP(C50,'Customer List'!B:D,3,)</f>
        <v>Local</v>
      </c>
    </row>
    <row r="51" spans="1:8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STOCK</v>
      </c>
      <c r="G51" s="1" t="str">
        <v>Stock</v>
      </c>
      <c r="H51" s="1" t="str">
        <f>VLOOKUP(C51,'Customer List'!B:D,3,)</f>
        <v>STOCK</v>
      </c>
    </row>
    <row r="52" spans="1:8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f>VLOOKUP(C52,'Customer List'!B:D,3,)</f>
        <v>STOCK</v>
      </c>
    </row>
    <row r="53" spans="1:8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f>VLOOKUP(C53,'Customer List'!B:D,3,)</f>
        <v>STOCK</v>
      </c>
    </row>
    <row r="54" spans="1:8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STOCK</v>
      </c>
      <c r="G54" s="1" t="str">
        <v>Stock</v>
      </c>
      <c r="H54" s="1" t="str">
        <f>VLOOKUP(C54,'Customer List'!B:D,3,)</f>
        <v>STOCK</v>
      </c>
    </row>
    <row r="55" spans="1:8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>STOCK</v>
      </c>
      <c r="G55" s="1" t="str">
        <v>Stock</v>
      </c>
      <c r="H55" s="1" t="str">
        <f>VLOOKUP(C55,'Customer List'!B:D,3,)</f>
        <v>STOCK</v>
      </c>
    </row>
    <row r="56" spans="1:8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STOCK</v>
      </c>
      <c r="G56" s="1" t="str">
        <v>Stock</v>
      </c>
      <c r="H56" s="1" t="str">
        <f>VLOOKUP(C56,'Customer List'!B:D,3,)</f>
        <v>STOCK</v>
      </c>
    </row>
    <row r="57" spans="1:8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STOCK</v>
      </c>
      <c r="G57" s="1" t="str">
        <v>Stock</v>
      </c>
      <c r="H57" s="1" t="str">
        <f>VLOOKUP(C57,'Customer List'!B:D,3,)</f>
        <v>STOCK</v>
      </c>
    </row>
    <row r="58" spans="1:8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STOCK</v>
      </c>
      <c r="G58" s="1" t="str">
        <v>Priyanka Madam</v>
      </c>
      <c r="H58" s="1" t="str">
        <f>VLOOKUP(C58,'Customer List'!B:D,3,)</f>
        <v>STOCK</v>
      </c>
    </row>
    <row r="59" spans="1:8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STOCK</v>
      </c>
      <c r="G59" s="1" t="str">
        <v>Stock</v>
      </c>
      <c r="H59" s="1" t="str">
        <f>VLOOKUP(C59,'Customer List'!B:D,3,)</f>
        <v>STOCK</v>
      </c>
    </row>
    <row r="60" spans="1:8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STOCK</v>
      </c>
      <c r="G60" s="1" t="str">
        <v>Stock</v>
      </c>
      <c r="H60" s="1" t="str">
        <f>VLOOKUP(C60,'Customer List'!B:D,3,)</f>
        <v>STOCK</v>
      </c>
    </row>
    <row r="61" spans="1:8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 t="str">
        <v>STOCK</v>
      </c>
      <c r="G61" s="1" t="str">
        <v>Stock</v>
      </c>
      <c r="H61" s="1" t="str">
        <f>VLOOKUP(C61,'Customer List'!B:D,3,)</f>
        <v>STOCK</v>
      </c>
    </row>
    <row r="62" spans="1:8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Stock</v>
      </c>
      <c r="H62" s="1" t="str">
        <f>VLOOKUP(C62,'Customer List'!B:D,3,)</f>
        <v>STOCK</v>
      </c>
    </row>
    <row r="63" spans="1:8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STOCK</v>
      </c>
      <c r="G109" s="1" t="str">
        <v>Priyanka Madam</v>
      </c>
      <c r="H109" s="1" t="str">
        <f>VLOOKUP(C109,'Customer List'!B:D,3,)</f>
        <v>STOCK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DemoKit (Mohan Sir)</v>
      </c>
      <c r="H113" s="1" t="str">
        <f>VLOOKUP(C113,'Customer List'!B:D,3,)</f>
        <v>STOCK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DemoKit (Mohan Sir)</v>
      </c>
      <c r="H114" s="1" t="str">
        <f>VLOOKUP(C114,'Customer List'!B:D,3,)</f>
        <v>STOCK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 t="str">
        <v>Banglore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Noida</v>
      </c>
      <c r="G121" s="1" t="str">
        <v>VISHAL Demo Vail</v>
      </c>
      <c r="H121" s="1" t="str">
        <f>VLOOKUP(C121,'Customer List'!B:D,3,)</f>
        <v>Local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 t="e">
        <f>VLOOKUP(C122,'Customer List'!B:D,3,)</f>
        <v>#N/A</v>
      </c>
    </row>
    <row r="123" spans="1:8" x14ac:dyDescent="0.25">
      <c r="A123" s="1"/>
      <c r="B123" s="1"/>
      <c r="C123" s="1"/>
      <c r="D123" s="1"/>
      <c r="E123" s="1"/>
      <c r="F123" s="1"/>
      <c r="G123" s="1"/>
      <c r="H123" s="1" t="e">
        <f>VLOOKUP(C123,'Customer List'!B:D,3,)</f>
        <v>#N/A</v>
      </c>
    </row>
    <row r="124" spans="1:8" x14ac:dyDescent="0.25">
      <c r="A124" s="1"/>
      <c r="B124" s="1"/>
      <c r="C124" s="1"/>
      <c r="D124" s="1"/>
      <c r="E124" s="1"/>
      <c r="F124" s="1"/>
      <c r="G124" s="1"/>
      <c r="H124" s="1" t="e">
        <f>VLOOKUP(C124,'Customer List'!B:D,3,)</f>
        <v>#N/A</v>
      </c>
    </row>
    <row r="125" spans="1:8" x14ac:dyDescent="0.25">
      <c r="A125" s="1"/>
      <c r="B125" s="1"/>
      <c r="C125" s="1"/>
      <c r="D125" s="1"/>
      <c r="E125" s="1"/>
      <c r="F125" s="1"/>
      <c r="G125" s="1"/>
      <c r="H125" s="1" t="e">
        <f>VLOOKUP(C125,'Customer List'!B:D,3,)</f>
        <v>#N/A</v>
      </c>
    </row>
    <row r="126" spans="1:8" x14ac:dyDescent="0.25">
      <c r="A126" s="1"/>
      <c r="B126" s="1"/>
      <c r="C126" s="1"/>
      <c r="D126" s="1"/>
      <c r="E126" s="1"/>
      <c r="F126" s="1"/>
      <c r="G126" s="1"/>
      <c r="H126" s="1" t="e">
        <f>VLOOKUP(C126,'Customer List'!B:D,3,)</f>
        <v>#N/A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 t="e">
        <f>VLOOKUP(C127,'Customer List'!B:D,3,)</f>
        <v>#N/A</v>
      </c>
    </row>
    <row r="128" spans="1:8" x14ac:dyDescent="0.25">
      <c r="A128" s="1"/>
      <c r="B128" s="1"/>
      <c r="C128" s="1"/>
      <c r="D128" s="1"/>
      <c r="E128" s="1"/>
      <c r="F128" s="1"/>
      <c r="G128" s="1"/>
      <c r="H128" s="1" t="e">
        <f>VLOOKUP(C128,'Customer List'!B:D,3,)</f>
        <v>#N/A</v>
      </c>
    </row>
    <row r="129" spans="1:8" x14ac:dyDescent="0.25">
      <c r="A129" s="1"/>
      <c r="B129" s="1"/>
      <c r="C129" s="1"/>
      <c r="D129" s="1"/>
      <c r="E129" s="1"/>
      <c r="F129" s="1"/>
      <c r="G129" s="1"/>
      <c r="H129" s="1" t="e">
        <f>VLOOKUP(C129,'Customer List'!B:D,3,)</f>
        <v>#N/A</v>
      </c>
    </row>
    <row r="130" spans="1:8" x14ac:dyDescent="0.25">
      <c r="A130" s="1"/>
      <c r="B130" s="1"/>
      <c r="C130" s="1"/>
      <c r="D130" s="1"/>
      <c r="E130" s="1"/>
      <c r="F130" s="1"/>
      <c r="G130" s="1"/>
      <c r="H130" s="1" t="e">
        <f>VLOOKUP(C130,'Customer List'!B:D,3,)</f>
        <v>#N/A</v>
      </c>
    </row>
    <row r="131" spans="1:8" x14ac:dyDescent="0.25">
      <c r="A131" s="1"/>
      <c r="B131" s="1"/>
      <c r="C131" s="1"/>
      <c r="D131" s="1"/>
      <c r="E131" s="1"/>
      <c r="F131" s="1"/>
      <c r="G131" s="1"/>
      <c r="H131" s="1" t="e">
        <f>VLOOKUP(C131,'Customer List'!B:D,3,)</f>
        <v>#N/A</v>
      </c>
    </row>
    <row r="132" spans="1:8" x14ac:dyDescent="0.25">
      <c r="A132" s="1"/>
      <c r="B132" s="1"/>
      <c r="C132" s="1"/>
      <c r="D132" s="1"/>
      <c r="E132" s="1"/>
      <c r="F132" s="1"/>
      <c r="G132" s="1"/>
      <c r="H132" s="1" t="e">
        <f>VLOOKUP(C132,'Customer List'!B:D,3,)</f>
        <v>#N/A</v>
      </c>
    </row>
    <row r="133" spans="1:8" x14ac:dyDescent="0.25">
      <c r="A133" s="1"/>
      <c r="B133" s="1"/>
      <c r="C133" s="1"/>
      <c r="D133" s="1"/>
      <c r="E133" s="1"/>
      <c r="F133" s="1"/>
      <c r="G133" s="1"/>
      <c r="H133" s="1" t="e">
        <f>VLOOKUP(C133,'Customer List'!B:D,3,)</f>
        <v>#N/A</v>
      </c>
    </row>
    <row r="134" spans="1:8" x14ac:dyDescent="0.25">
      <c r="A134" s="1"/>
      <c r="B134" s="1"/>
      <c r="C134" s="1"/>
      <c r="D134" s="1"/>
      <c r="E134" s="1"/>
      <c r="F134" s="1"/>
      <c r="G134" s="1"/>
      <c r="H134" s="1" t="e">
        <f>VLOOKUP(C134,'Customer List'!B:D,3,)</f>
        <v>#N/A</v>
      </c>
    </row>
    <row r="135" spans="1:8" x14ac:dyDescent="0.25">
      <c r="A135" s="1"/>
      <c r="B135" s="1"/>
      <c r="C135" s="1"/>
      <c r="D135" s="1"/>
      <c r="E135" s="1"/>
      <c r="F135" s="1"/>
      <c r="G135" s="1"/>
      <c r="H135" s="1" t="e">
        <f>VLOOKUP(C135,'Customer List'!B:D,3,)</f>
        <v>#N/A</v>
      </c>
    </row>
    <row r="136" spans="1:8" x14ac:dyDescent="0.25">
      <c r="A136" s="1"/>
      <c r="B136" s="1"/>
      <c r="C136" s="1"/>
      <c r="D136" s="1"/>
      <c r="E136" s="1"/>
      <c r="F136" s="1"/>
      <c r="G136" s="1"/>
      <c r="H136" s="1" t="e">
        <f>VLOOKUP(C136,'Customer List'!B:D,3,)</f>
        <v>#N/A</v>
      </c>
    </row>
    <row r="137" spans="1:8" x14ac:dyDescent="0.25">
      <c r="A137" s="1"/>
      <c r="B137" s="1"/>
      <c r="C137" s="1"/>
      <c r="D137" s="1"/>
      <c r="E137" s="1"/>
      <c r="F137" s="1"/>
      <c r="G137" s="1"/>
      <c r="H137" s="1" t="e">
        <f>VLOOKUP(C137,'Customer List'!B:D,3,)</f>
        <v>#N/A</v>
      </c>
    </row>
    <row r="138" spans="1:8" x14ac:dyDescent="0.25">
      <c r="A138" s="1"/>
      <c r="B138" s="1"/>
      <c r="C138" s="1"/>
      <c r="D138" s="1"/>
      <c r="E138" s="1"/>
      <c r="F138" s="1"/>
      <c r="G138" s="1"/>
      <c r="H138" s="1" t="e">
        <f>VLOOKUP(C138,'Customer List'!B:D,3,)</f>
        <v>#N/A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2742</v>
      </c>
      <c r="E2" s="26">
        <f ca="1">SUMIF('Report 2'!A:N,'Brand Wise Report'!A2,'Report 2'!M:M)</f>
        <v>40700160.160000011</v>
      </c>
      <c r="F2" s="26">
        <f ca="1">SUMIF('Report 2'!A:N,'Brand Wise Report'!A2,'Report 2'!I:I)</f>
        <v>94</v>
      </c>
      <c r="G2" s="26">
        <f ca="1">SUMIF('Report 2'!A:N,'Brand Wise Report'!A2,'Report 2'!N:N)</f>
        <v>961263.60000000009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28</v>
      </c>
      <c r="L2" s="26">
        <f>SUMIFS('Report 2'!N:N,'Report 2'!A:A,A2,'Report 2'!J:J,"&lt;&gt;stock")</f>
        <v>582335.59999999986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204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6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3571</v>
      </c>
      <c r="E38" s="52">
        <f t="shared" ca="1" si="0"/>
        <v>64229094.320000023</v>
      </c>
      <c r="F38" s="52">
        <f t="shared" ca="1" si="0"/>
        <v>300</v>
      </c>
      <c r="G38" s="52">
        <f t="shared" ca="1" si="0"/>
        <v>2447369.52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63</v>
      </c>
      <c r="L38" s="52">
        <f>SUM(L2:L37)</f>
        <v>658981.83999999985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>
        <v>0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2025-09-17T07:17:46Z</dcterms:modified>
  <cp:contentStatus/>
</cp:coreProperties>
</file>