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F77F71E-AD88-4CF5-96F3-01DC06999A2B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F2750" i="1" s="1"/>
  <c r="AB2751" i="1"/>
  <c r="F2751" i="1" s="1"/>
  <c r="AB2752" i="1"/>
  <c r="F2752" i="1" s="1"/>
  <c r="V2750" i="1"/>
  <c r="V2751" i="1"/>
  <c r="V2752" i="1"/>
  <c r="L2750" i="1"/>
  <c r="L2751" i="1"/>
  <c r="L2752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<sst xmlns="http://schemas.openxmlformats.org/spreadsheetml/2006/main" count="18862" uniqueCount="3625">
  <si>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</si>
  <si>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</si>
  <si>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</si>
  <si>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</si>
  <si>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</si>
  <si>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</si>
  <si>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</si>
  <si>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</si>
  <si>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</si>
  <si>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</si>
  <si>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</si>
  <si>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</si>
  <si>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</si>
  <si>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</si>
  <si>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</si>
  <si>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</si>
  <si>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</si>
  <si>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</si>
  <si>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</si>
  <si>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</si>
  <si>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</si>
  <si>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</si>
  <si>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</si>
  <si>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</si>
  <si>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</si>
  <si>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</si>
  <si>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</si>
  <si>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</si>
  <si>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</si>
  <si>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</si>
  <si>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</si>
  <si>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</si>
  <si>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</si>
  <si>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</si>
  <si>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</si>
  <si>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</si>
  <si>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</si>
  <si>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</si>
  <si>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</si>
  <si>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</si>
  <si>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</si>
  <si>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</si>
  <si>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</si>
  <si>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</si>
  <si>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</si>
  <si>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</si>
  <si>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</si>
  <si>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</si>
  <si>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</si>
  <si>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</si>
  <si>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</si>
  <si>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</si>
  <si>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</si>
  <si>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</si>
  <si>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</si>
  <si>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</si>
  <si>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</si>
  <si>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</si>
  <si>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</si>
  <si>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</si>
  <si>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</si>
  <si>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</si>
  <si>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</si>
  <si>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</si>
  <si>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</si>
  <si>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</si>
  <si>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</si>
  <si>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</si>
  <si>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</si>
  <si>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</si>
  <si>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</si>
  <si>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</si>
  <si>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</si>
  <si>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</si>
  <si>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</si>
  <si>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</si>
  <si>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</si>
  <si>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</si>
  <si>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</si>
  <si>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</si>
  <si>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</si>
  <si>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</si>
  <si>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</si>
  <si>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</si>
  <si>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</si>
  <si>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</si>
  <si>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</si>
  <si>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</si>
  <si>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</si>
  <si>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</si>
  <si>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</si>
  <si>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</si>
  <si>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</si>
  <si>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</si>
  <si>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</si>
  <si>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</si>
  <si>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</si>
  <si>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</si>
  <si>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</si>
  <si>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</si>
  <si>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</si>
  <si>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</si>
  <si>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</si>
  <si>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</si>
  <si>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</si>
  <si>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</si>
  <si>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</si>
  <si>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</si>
  <si>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</si>
  <si>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</si>
  <si>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</si>
  <si>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</si>
  <si>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</si>
  <si>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</si>
  <si>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</si>
  <si>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</si>
  <si>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</si>
  <si>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</si>
  <si>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</si>
  <si>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</si>
  <si>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</si>
  <si>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</si>
  <si>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</si>
  <si>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</si>
  <si>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</si>
  <si>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</si>
  <si>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</si>
  <si>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</si>
  <si>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</si>
  <si>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</si>
  <si>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</si>
  <si>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</si>
  <si>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</si>
  <si>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</si>
  <si>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</si>
  <si>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</si>
  <si>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</si>
  <si>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</si>
  <si>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</si>
  <si>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</si>
  <si>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</si>
  <si>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</si>
  <si>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</si>
  <si>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</si>
  <si>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</si>
  <si>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</si>
  <si>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</si>
  <si>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</si>
  <si>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</si>
  <si>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</si>
  <si>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</si>
  <si>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</si>
  <si>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</si>
  <si>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</si>
  <si>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</si>
  <si>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</si>
  <si>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</si>
  <si>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</si>
  <si>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</si>
  <si>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</si>
  <si>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</si>
  <si>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</si>
  <si>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</si>
  <si>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</si>
  <si>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</si>
  <si>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</si>
  <si>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</si>
  <si>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</si>
  <si>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</si>
  <si>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</si>
  <si>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</si>
  <si>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</si>
  <si>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</si>
  <si>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</si>
  <si>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</si>
  <si>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</si>
  <si>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</si>
  <si>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</si>
  <si>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</si>
  <si>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</si>
  <si>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</si>
  <si>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</si>
  <si>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</si>
  <si>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</si>
  <si>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</si>
  <si>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</si>
  <si>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</si>
  <si>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</si>
  <si>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</si>
  <si>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</si>
  <si>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</si>
  <si>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</si>
  <si>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</si>
  <si>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</si>
  <si>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</si>
  <si>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</si>
  <si>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</si>
  <si>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</si>
  <si>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</si>
  <si>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</si>
  <si>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</si>
  <si>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</si>
  <si>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</si>
  <si>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</si>
  <si>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</si>
  <si>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</si>
  <si>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</si>
  <si>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</si>
  <si>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</si>
  <si>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</si>
  <si>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</si>
  <si>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</si>
  <si>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</si>
  <si>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</si>
  <si>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</si>
  <si>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</si>
  <si>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</si>
  <si>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</si>
  <si>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</si>
  <si>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</si>
  <si>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</si>
  <si>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</si>
  <si>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</si>
  <si>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</si>
  <si>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</si>
  <si>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</si>
  <si>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</si>
  <si>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</si>
  <si>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</si>
  <si>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</si>
  <si>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</si>
  <si>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</si>
  <si>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</si>
  <si>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</si>
  <si>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</si>
  <si>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</si>
  <si>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</si>
  <si>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</si>
  <si>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</si>
  <si>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</si>
  <si>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</si>
  <si>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</si>
  <si>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</si>
  <si>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</si>
  <si>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</si>
  <si>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</si>
  <si>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</si>
  <si>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</si>
  <si>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</si>
  <si>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</si>
  <si>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</si>
  <si>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</si>
  <si>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</si>
  <si>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</si>
  <si>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</si>
  <si>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</si>
  <si>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</si>
  <si>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</si>
  <si>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</si>
  <si>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</si>
  <si>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</si>
  <si>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</si>
  <si>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</si>
  <si>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</si>
  <si>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</si>
  <si>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</si>
  <si>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</si>
  <si>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</si>
  <si>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</si>
  <si>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</si>
  <si>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</si>
  <si>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</si>
  <si>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</si>
  <si>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</si>
  <si>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</si>
  <si>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</si>
  <si>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</si>
  <si>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</si>
  <si>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</si>
  <si>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</si>
  <si>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</si>
  <si>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</si>
  <si>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</si>
  <si>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</si>
  <si>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</si>
  <si>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</si>
  <si>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</si>
  <si>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</si>
  <si>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</si>
  <si>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</si>
  <si>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</si>
  <si>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</si>
  <si>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</si>
  <si>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</si>
  <si>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</si>
  <si>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</si>
  <si>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</si>
  <si>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</si>
  <si>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</si>
  <si>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</si>
  <si>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</si>
  <si>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</si>
  <si>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</si>
  <si>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</si>
  <si>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</si>
  <si>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</si>
  <si>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</si>
  <si>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</si>
  <si>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</si>
  <si>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</si>
  <si>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</si>
  <si>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</si>
  <si>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</si>
  <si>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</si>
  <si>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</si>
  <si>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</si>
  <si>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</si>
  <si>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</si>
  <si>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</si>
  <si>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</si>
  <si>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</si>
  <si>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</si>
  <si>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</si>
  <si>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</si>
  <si>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</si>
  <si>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</si>
  <si>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</si>
  <si>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</si>
  <si>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</si>
  <si>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</si>
  <si>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</si>
  <si>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</si>
  <si>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</si>
  <si>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</si>
  <si>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</si>
  <si>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</si>
  <si>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</si>
  <si>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</si>
  <si>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</si>
  <si>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</si>
  <si>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</si>
  <si>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</si>
  <si>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</si>
  <si>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</si>
  <si>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</si>
  <si>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</si>
  <si>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</si>
  <si>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</si>
  <si>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</si>
  <si>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</si>
  <si>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</si>
  <si>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</si>
  <si>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</si>
  <si>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</si>
  <si>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</si>
  <si>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</si>
  <si>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</si>
  <si>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</si>
  <si>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</si>
  <si>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</si>
  <si>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</si>
  <si>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</si>
  <si>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</si>
  <si>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</si>
  <si>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</si>
  <si>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</si>
  <si>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</si>
  <si>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</si>
  <si>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</si>
  <si>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</si>
  <si>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</si>
  <si>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</si>
  <si>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</si>
  <si>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</si>
  <si>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</si>
  <si>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</si>
  <si>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</si>
  <si>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</si>
  <si>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</si>
  <si>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</si>
  <si>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</si>
  <si>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</si>
  <si>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</si>
  <si>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</si>
  <si>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</si>
  <si>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</si>
  <si>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</si>
  <si>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</si>
  <si>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</si>
  <si>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</si>
  <si>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</si>
  <si>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</si>
  <si>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</si>
  <si>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</si>
  <si>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</si>
  <si>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</si>
  <si>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</si>
  <si>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</si>
  <si>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</si>
  <si>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</si>
  <si>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</si>
  <si>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</si>
  <si>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</si>
  <si>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</si>
  <si>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</si>
  <si>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</si>
  <si>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</si>
  <si>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</si>
  <si>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</si>
  <si>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</si>
  <si>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</si>
  <si>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</si>
  <si>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</si>
  <si>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</si>
  <si>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</si>
  <si>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</si>
  <si>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</si>
  <si>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</si>
  <si>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</si>
  <si>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</si>
  <si>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</si>
  <si>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</si>
  <si>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</si>
  <si>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</si>
  <si>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</si>
  <si>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</si>
  <si>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</si>
  <si>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</si>
  <si>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</si>
  <si>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</si>
  <si>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</si>
  <si>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</si>
  <si>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</si>
  <si>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</si>
  <si>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</si>
  <si>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</si>
  <si>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</si>
  <si>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</si>
  <si>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</si>
  <si>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</si>
  <si>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</si>
  <si>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</si>
  <si>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</si>
  <si>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</si>
  <si>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</si>
  <si>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</si>
  <si>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</si>
  <si>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</si>
  <si>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</si>
  <si>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</si>
  <si>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</si>
  <si>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</si>
  <si>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</si>
  <si>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</si>
  <si>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</si>
  <si>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</si>
  <si>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</si>
  <si>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</si>
  <si>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</si>
  <si>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</si>
  <si>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</si>
  <si>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</si>
  <si>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</si>
  <si>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</si>
  <si>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</si>
  <si>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</si>
  <si>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</si>
  <si>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</si>
  <si>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</si>
  <si>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</si>
  <si>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</si>
  <si>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</si>
  <si>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</si>
  <si>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</si>
  <si>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</si>
  <si>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</si>
  <si>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</si>
  <si>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</si>
  <si>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</si>
  <si>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</si>
  <si>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</si>
  <si>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</si>
  <si>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</si>
  <si>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</si>
  <si>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</si>
  <si>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</si>
  <si>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</si>
  <si>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</si>
  <si>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</si>
  <si>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</si>
  <si>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</si>
  <si>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</si>
  <si>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</si>
  <si>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</si>
  <si>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</si>
  <si>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</si>
  <si>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</si>
  <si>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</si>
  <si>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</si>
  <si>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</si>
  <si>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</si>
  <si>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</si>
  <si>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</si>
  <si>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</si>
  <si>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</si>
  <si>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</si>
  <si>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</si>
  <si>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</si>
  <si>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</si>
  <si>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</si>
  <si>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</si>
  <si>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</si>
  <si>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</si>
  <si>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</si>
  <si>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</si>
  <si>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</si>
  <si>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</si>
  <si>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</si>
  <si>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</si>
  <si>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</si>
  <si>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</si>
  <si>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</si>
  <si>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</si>
  <si>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</si>
  <si>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</si>
  <si>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</si>
  <si>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</si>
  <si>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</si>
  <si>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</si>
  <si>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</si>
  <si>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</si>
  <si>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</si>
  <si>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</si>
  <si>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</si>
  <si>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</si>
  <si>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</si>
  <si>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</si>
  <si>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</si>
  <si>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</si>
  <si>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</si>
  <si>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</si>
  <si>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</si>
  <si>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</si>
  <si>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</si>
  <si>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</si>
  <si>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</si>
  <si>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</si>
  <si>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</si>
  <si>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</si>
  <si>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</si>
  <si>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</si>
  <si>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</si>
  <si>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</si>
  <si>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</si>
  <si>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</si>
  <si>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</si>
  <si>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</si>
  <si>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</si>
  <si>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</si>
  <si>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</si>
  <si>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</si>
  <si>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</si>
  <si>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</si>
  <si>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</si>
  <si>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</si>
  <si>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</si>
  <si>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</si>
  <si>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</si>
  <si>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</si>
  <si>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</si>
  <si>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</si>
  <si>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</si>
  <si>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</si>
  <si>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</si>
  <si>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</si>
  <si>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</si>
  <si>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</si>
  <si>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</si>
  <si>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</si>
  <si>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</si>
  <si>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</si>
  <si>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</si>
  <si>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</si>
  <si>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</si>
  <si>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</si>
  <si>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</si>
  <si>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</si>
  <si>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</si>
  <si>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</si>
  <si>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</si>
  <si>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</si>
  <si>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</si>
  <si>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</si>
  <si>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</si>
  <si>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</si>
  <si>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</si>
  <si>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</si>
  <si>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</si>
  <si>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</si>
  <si>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</si>
  <si>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</si>
  <si>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</si>
  <si>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</si>
  <si>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</si>
  <si>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</si>
  <si>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</si>
  <si>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</si>
  <si>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</si>
  <si>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</si>
  <si>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</si>
  <si>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</si>
  <si>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</si>
  <si>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</si>
  <si>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</si>
  <si>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</si>
  <si>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</si>
  <si>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</si>
  <si>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</si>
  <si>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</si>
  <si>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</si>
  <si>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</si>
  <si>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</si>
  <si>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</si>
  <si>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</si>
  <si>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</si>
  <si>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</si>
  <si>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</si>
  <si>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</si>
  <si>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</si>
  <si>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</si>
  <si>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</si>
  <si>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</si>
  <si>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</si>
  <si>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</si>
  <si>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</si>
  <si>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</si>
  <si>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</si>
  <si>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</si>
  <si>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</si>
  <si>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</si>
  <si>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</si>
  <si>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</si>
  <si>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</si>
  <si>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</si>
  <si>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</si>
  <si>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</si>
  <si>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</si>
  <si>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</si>
  <si>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</si>
  <si>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</si>
  <si>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</si>
  <si>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</si>
  <si>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</si>
  <si>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</si>
  <si>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</si>
  <si>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</si>
  <si>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</si>
  <si>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</si>
  <si>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</si>
  <si>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</si>
  <si>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</si>
  <si>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</si>
  <si>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</si>
  <si>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</si>
  <si>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</si>
  <si>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</si>
  <si>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</si>
  <si>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</si>
  <si>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</si>
  <si>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</si>
  <si>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</si>
  <si>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</si>
  <si>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</si>
  <si>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</si>
  <si>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</si>
  <si>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</si>
  <si>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</si>
  <si>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</si>
  <si>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</si>
  <si>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</si>
  <si>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</si>
  <si>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</si>
  <si>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</si>
  <si>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</si>
  <si>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</si>
  <si>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</si>
  <si>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</si>
  <si>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</si>
  <si>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</si>
  <si>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</si>
  <si>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</si>
  <si>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</si>
  <si>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</si>
  <si>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</si>
  <si>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</si>
  <si>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</si>
  <si>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</si>
  <si>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</si>
  <si>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</si>
  <si>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</si>
  <si>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</si>
  <si>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</si>
  <si>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</si>
  <si>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</si>
  <si>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</si>
  <si>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</si>
  <si>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</si>
  <si>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</si>
  <si>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</si>
  <si>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</si>
  <si>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</si>
  <si>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</si>
  <si>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</si>
  <si>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</si>
  <si>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</si>
  <si>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</si>
  <si>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</si>
  <si>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</si>
  <si>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</si>
  <si>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</si>
  <si>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</si>
  <si>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</si>
  <si>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</si>
  <si>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</si>
  <si>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</si>
  <si>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</si>
  <si>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</si>
  <si>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</si>
  <si>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</si>
  <si>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</si>
  <si>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</si>
  <si>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</si>
  <si>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</si>
  <si>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</si>
  <si>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</si>
  <si>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</si>
  <si>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</si>
  <si>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</si>
  <si>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</si>
  <si>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</si>
  <si>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</si>
  <si>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</si>
  <si>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</si>
  <si>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</si>
  <si>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</si>
  <si>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</si>
  <si>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</si>
  <si>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</si>
  <si>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</si>
  <si>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</si>
  <si>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</si>
  <si>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</si>
  <si>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</si>
  <si>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</si>
  <si>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</si>
  <si>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</si>
  <si>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</si>
  <si>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</si>
  <si>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</si>
  <si>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</si>
  <si>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</si>
  <si>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</si>
  <si>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</si>
  <si>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</si>
  <si>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</si>
  <si>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</si>
  <si>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</si>
  <si>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</si>
  <si>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</si>
  <si>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</si>
  <si>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</si>
  <si>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</si>
  <si>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</si>
  <si>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</si>
  <si>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</si>
  <si>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</si>
  <si>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</si>
  <si>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</si>
  <si>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</si>
  <si>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</si>
  <si>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</si>
  <si>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</si>
  <si>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</si>
  <si>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</si>
  <si>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</si>
  <si>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</si>
  <si>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</si>
  <si>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</si>
  <si>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</si>
  <si>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</si>
  <si>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</si>
  <si>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</si>
  <si>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</si>
  <si>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</si>
  <si>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</si>
  <si>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</si>
  <si>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</si>
  <si>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</si>
  <si>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</si>
  <si>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</si>
  <si>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</si>
  <si>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</si>
  <si>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</si>
  <si>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</si>
  <si>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</si>
  <si>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</si>
  <si>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</si>
  <si>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</si>
  <si>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</si>
  <si>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</si>
  <si>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</si>
  <si>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</si>
  <si>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</si>
  <si>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</si>
  <si>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</si>
  <si>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</si>
  <si>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</si>
  <si>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</si>
  <si>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</si>
  <si>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</si>
  <si>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</si>
  <si>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</si>
  <si>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</si>
  <si>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</si>
  <si>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</si>
  <si>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</si>
  <si>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</si>
  <si>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</si>
  <si>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</si>
  <si>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</si>
  <si>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</si>
  <si>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</si>
  <si>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</si>
  <si>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</si>
  <si>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</si>
  <si>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</si>
  <si>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</si>
  <si>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</si>
  <si>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</si>
  <si>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</si>
  <si>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</si>
  <si>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</si>
  <si>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</si>
  <si>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</si>
  <si>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</si>
  <si>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</si>
  <si>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</si>
  <si>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</si>
  <si>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</si>
  <si>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</si>
  <si>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</si>
  <si>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</si>
  <si>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</si>
  <si>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</si>
  <si>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</si>
  <si>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</si>
  <si>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</si>
  <si>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</si>
  <si>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</si>
  <si>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</si>
  <si>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</si>
  <si>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</si>
  <si>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</si>
  <si>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</si>
  <si>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</si>
  <si>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</si>
  <si>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</si>
  <si>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</si>
  <si>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</si>
  <si>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</si>
  <si>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</si>
  <si>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</si>
  <si>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</si>
  <si>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</si>
  <si>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</si>
  <si>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</si>
  <si>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</si>
  <si>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</si>
  <si>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</si>
  <si>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</si>
  <si>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</si>
  <si>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</si>
  <si>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</si>
  <si>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</si>
  <si>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</si>
  <si>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</si>
  <si>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</si>
  <si>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</si>
  <si>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</si>
  <si>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</si>
  <si>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</si>
  <si>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</si>
  <si>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</si>
  <si>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</si>
  <si>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</si>
  <si>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</si>
  <si>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</si>
  <si>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</si>
  <si>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</si>
  <si>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</si>
  <si>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</si>
  <si>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</si>
  <si>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</si>
  <si>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</si>
  <si>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</si>
  <si>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</si>
  <si>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</si>
  <si>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</si>
  <si>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</si>
  <si>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</si>
  <si>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</si>
  <si>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</si>
  <si>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</si>
  <si>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</si>
  <si>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</si>
  <si>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</si>
  <si>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</si>
  <si>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</si>
  <si>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</si>
  <si>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</si>
  <si>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</si>
  <si>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</si>
  <si>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</si>
  <si>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</si>
  <si>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</si>
  <si>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</si>
  <si>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</si>
  <si>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</si>
  <si>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</si>
  <si>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</si>
  <si>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</si>
  <si>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</si>
  <si>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</si>
  <si>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</si>
  <si>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</si>
  <si>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</si>
  <si>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</si>
  <si>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</si>
  <si>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</si>
  <si>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</si>
  <si>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</si>
  <si>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</si>
  <si>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</si>
  <si>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</si>
  <si>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</si>
  <si>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</si>
  <si>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</si>
  <si>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</si>
  <si>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</si>
  <si>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</si>
  <si>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</si>
  <si>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</si>
  <si>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</si>
  <si>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</si>
  <si>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</si>
  <si>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</si>
  <si>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</si>
  <si>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</si>
  <si>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</si>
  <si>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</si>
  <si>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</si>
  <si>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</si>
  <si>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</si>
  <si>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</si>
  <si>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</si>
  <si>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</si>
  <si>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</si>
  <si>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</si>
  <si>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</si>
  <si>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</si>
  <si>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</si>
  <si>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</si>
  <si>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</si>
  <si>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</si>
  <si>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</si>
  <si>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</si>
  <si>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</si>
  <si>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</si>
  <si>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</si>
  <si>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</si>
  <si>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</si>
  <si>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</si>
  <si>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</si>
  <si>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</si>
  <si>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</si>
  <si>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</si>
  <si>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</si>
  <si>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</si>
  <si>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</si>
  <si>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</si>
  <si>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</si>
  <si>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</si>
  <si>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</si>
  <si>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</si>
  <si>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</si>
  <si>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</si>
  <si>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</si>
  <si>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</si>
  <si>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</si>
  <si>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</si>
  <si>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</si>
  <si>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</si>
  <si>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</si>
  <si>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</si>
  <si>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</si>
  <si>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</si>
  <si>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</si>
  <si>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</si>
  <si>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</si>
  <si>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</si>
  <si>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</si>
  <si>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</si>
  <si>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</si>
  <si>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</si>
  <si>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</si>
  <si>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</si>
  <si>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</si>
  <si>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</si>
  <si>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</si>
  <si>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</si>
  <si>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</si>
  <si>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</si>
  <si>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</si>
  <si>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</si>
  <si>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</si>
  <si>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</si>
  <si>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</si>
  <si>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</si>
  <si>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</si>
  <si>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</si>
  <si>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</si>
  <si>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</si>
  <si>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</si>
  <si>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</si>
  <si>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</si>
  <si>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</si>
  <si>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</si>
  <si>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</si>
  <si>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</si>
  <si>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</si>
  <si>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</si>
  <si>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</si>
  <si>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</si>
  <si>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</si>
  <si>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</si>
  <si>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</si>
  <si>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</si>
  <si>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</si>
  <si>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</si>
  <si>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</si>
  <si>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</si>
  <si>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</si>
  <si>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</si>
  <si>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</si>
  <si>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</si>
  <si>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</si>
  <si>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</si>
  <si>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</si>
  <si>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</si>
  <si>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</si>
  <si>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</si>
  <si>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</si>
  <si>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</si>
  <si>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</si>
  <si>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</si>
  <si>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</si>
  <si>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</si>
  <si>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</si>
  <si>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</si>
  <si>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</si>
  <si>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</si>
  <si>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</si>
  <si>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</si>
  <si>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</si>
  <si>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</si>
  <si>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</si>
  <si>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</si>
  <si>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</si>
  <si>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</si>
  <si>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</si>
  <si>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</si>
  <si>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</si>
  <si>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</si>
  <si>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</si>
  <si>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</si>
  <si>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</si>
  <si>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</si>
  <si>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</si>
  <si>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</si>
  <si>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</si>
  <si>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</si>
  <si>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</si>
  <si>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</si>
  <si>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</si>
  <si>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</si>
  <si>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</si>
  <si>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</si>
  <si>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</si>
  <si>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</si>
  <si>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</si>
  <si>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</si>
  <si>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</si>
  <si>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</si>
  <si>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</si>
  <si>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</si>
  <si>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</si>
  <si>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</si>
  <si>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</si>
  <si>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</si>
  <si>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</si>
  <si>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</si>
  <si>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</si>
  <si>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</si>
  <si>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</si>
  <si>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</si>
  <si>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</si>
  <si>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</si>
  <si>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</si>
  <si>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</si>
  <si>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</si>
  <si>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</si>
  <si>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</si>
  <si>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</si>
  <si>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</si>
  <si>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</si>
  <si>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</si>
  <si>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</si>
  <si>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</si>
  <si>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</si>
  <si>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</si>
  <si>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</si>
  <si>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</si>
  <si>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</si>
  <si>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</si>
  <si>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</si>
  <si>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</si>
  <si>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</si>
  <si>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</si>
  <si>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</si>
  <si>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</si>
  <si>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</si>
  <si>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</si>
  <si>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</si>
  <si>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</si>
  <si>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</si>
  <si>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</si>
  <si>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</si>
  <si>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</si>
  <si>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</si>
  <si>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</si>
  <si>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</si>
  <si>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</si>
  <si>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</si>
  <si>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</si>
  <si>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</si>
  <si>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</si>
  <si>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</si>
  <si>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</si>
  <si>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</si>
  <si>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</si>
  <si>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</si>
  <si>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</si>
  <si>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</si>
  <si>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</si>
  <si>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</si>
  <si>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</si>
  <si>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</si>
  <si>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</si>
  <si>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</si>
  <si>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</si>
  <si>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</si>
  <si>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</si>
  <si>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</si>
  <si>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</si>
  <si>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</si>
  <si>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</si>
  <si>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</si>
  <si>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</si>
  <si>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</si>
  <si>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</si>
  <si>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</si>
  <si>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</si>
  <si>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</si>
  <si>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</si>
  <si>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</si>
  <si>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</si>
  <si>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</si>
  <si>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</si>
  <si>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</si>
  <si>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</si>
  <si>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</si>
  <si>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</si>
  <si>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</si>
  <si>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</si>
  <si>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</si>
  <si>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</si>
  <si>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</si>
  <si>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</si>
  <si>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</si>
  <si>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</si>
  <si>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</si>
  <si>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</si>
  <si>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</si>
  <si>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</si>
  <si>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</si>
  <si>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</si>
  <si>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</si>
  <si>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</si>
  <si>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</si>
  <si>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</si>
  <si>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</si>
  <si>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</si>
  <si>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</si>
  <si>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</si>
  <si>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</si>
  <si>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</si>
  <si>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</si>
  <si>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</si>
  <si>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</si>
  <si>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</si>
  <si>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</si>
  <si>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</si>
  <si>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</si>
  <si>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</si>
  <si>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</si>
  <si>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</si>
  <si>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</si>
  <si>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</si>
  <si>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</si>
  <si>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</si>
  <si>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</si>
  <si>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</si>
  <si>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</si>
  <si>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</si>
  <si>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</si>
  <si>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</si>
  <si>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</si>
  <si>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</si>
  <si>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</si>
  <si>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</si>
  <si>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</si>
  <si>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</si>
  <si>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</si>
  <si>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</si>
  <si>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</si>
  <si>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</si>
  <si>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</si>
  <si>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</si>
  <si>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</si>
  <si>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</si>
  <si>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</si>
  <si>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</si>
  <si>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</si>
  <si>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</si>
  <si>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</si>
  <si>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</si>
  <si>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</si>
  <si>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</si>
  <si>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</si>
  <si>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</si>
  <si>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</si>
  <si>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</si>
  <si>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</si>
  <si>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</si>
  <si>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</si>
  <si>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</si>
  <si>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</si>
  <si>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</si>
  <si>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</si>
  <si>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</si>
  <si>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</si>
  <si>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</si>
  <si>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</si>
  <si>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</si>
  <si>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</si>
  <si>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</si>
  <si>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</si>
  <si>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</si>
  <si>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</si>
  <si>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</si>
  <si>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</si>
  <si>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</si>
  <si>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</si>
  <si>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</si>
  <si>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</si>
  <si>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</si>
  <si>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</si>
  <si>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</si>
  <si>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</si>
  <si>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</si>
  <si>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</si>
  <si>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</si>
  <si>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</si>
  <si>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</si>
  <si>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</si>
  <si>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</si>
  <si>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</si>
  <si>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</si>
  <si>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</si>
  <si>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</si>
  <si>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</si>
  <si>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</si>
  <si>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</si>
  <si>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</si>
  <si>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</si>
  <si>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</si>
  <si>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</si>
  <si>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</si>
  <si>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</si>
  <si>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</si>
  <si>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</si>
  <si>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</si>
  <si>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</si>
  <si>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</si>
  <si>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</si>
  <si>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</si>
  <si>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</si>
  <si>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</si>
  <si>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</si>
  <si>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</si>
  <si>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</si>
  <si>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</si>
  <si>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</si>
  <si>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</si>
  <si>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</si>
  <si>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</si>
  <si>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</si>
  <si>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</si>
  <si>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</si>
  <si>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</si>
  <si>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</si>
  <si>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</si>
  <si>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</si>
  <si>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</si>
  <si>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</si>
  <si>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</si>
  <si>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</si>
  <si>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</si>
  <si>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</si>
  <si>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</si>
  <si>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</si>
  <si>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</si>
  <si>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</si>
  <si>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</si>
  <si>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</si>
  <si>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</si>
  <si>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</si>
  <si>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</si>
  <si>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</si>
  <si>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</si>
  <si>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</si>
  <si>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</si>
  <si>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</si>
  <si>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</si>
  <si>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</si>
  <si>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</si>
  <si>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</si>
  <si>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</si>
  <si>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</si>
  <si>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</si>
  <si>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</si>
  <si>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</si>
  <si>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</si>
  <si>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</si>
  <si>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</si>
  <si>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</si>
  <si>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</si>
  <si>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</si>
  <si>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</si>
  <si>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</si>
  <si>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</si>
  <si>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</si>
  <si>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</si>
  <si>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</si>
  <si>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</si>
  <si>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</si>
  <si>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</si>
  <si>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</si>
  <si>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</si>
  <si>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</si>
  <si>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</si>
  <si>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</si>
  <si>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</si>
  <si>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</si>
  <si>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</si>
  <si>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</si>
  <si>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</si>
  <si>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</si>
  <si>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</si>
  <si>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</si>
  <si>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</si>
  <si>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</si>
  <si>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</si>
  <si>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</si>
  <si>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</si>
  <si>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</si>
  <si>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</si>
  <si>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</si>
  <si>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</si>
  <si>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</si>
  <si>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</si>
  <si>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</si>
  <si>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</si>
  <si>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</si>
  <si>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</si>
  <si>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</si>
  <si>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</si>
  <si>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</si>
  <si>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</si>
  <si>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</si>
  <si>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</si>
  <si>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</si>
  <si>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</si>
  <si>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</si>
  <si>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</si>
  <si>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</si>
  <si>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</si>
  <si>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</si>
  <si>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</si>
  <si>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</si>
  <si>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</si>
  <si>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</si>
  <si>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</si>
  <si>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</si>
  <si>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</si>
  <si>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</si>
  <si>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</si>
  <si>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</si>
  <si>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</si>
  <si>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</si>
  <si>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</si>
  <si>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</si>
  <si>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</si>
  <si>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</si>
  <si>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</si>
  <si>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</si>
  <si>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</si>
  <si>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</si>
  <si>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</si>
  <si>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</si>
  <si>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</si>
  <si>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</si>
  <si>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</si>
  <si>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</si>
  <si>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</si>
  <si>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</si>
  <si>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</si>
  <si>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</si>
  <si>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</si>
  <si>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</si>
  <si>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</si>
  <si>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</si>
  <si>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</si>
  <si>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</si>
  <si>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</si>
  <si>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</si>
  <si>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</si>
  <si>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</si>
  <si>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</si>
  <si>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</si>
  <si>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</si>
  <si>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</si>
  <si>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</si>
  <si>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</si>
  <si>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</si>
  <si>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</si>
  <si>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</si>
  <si>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</si>
  <si>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</si>
  <si>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</si>
  <si>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</si>
  <si>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</si>
  <si>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</si>
  <si>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</si>
  <si>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</si>
  <si>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</si>
  <si>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</si>
  <si>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</si>
  <si>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</si>
  <si>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</si>
  <si>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</si>
  <si>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</si>
  <si>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</si>
  <si>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</si>
  <si>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</si>
  <si>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</si>
  <si>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</si>
  <si>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</si>
  <si>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</si>
  <si>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</si>
  <si>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</si>
  <si>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</si>
  <si>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</si>
  <si>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</si>
  <si>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</si>
  <si>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</si>
  <si>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</si>
  <si>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</si>
  <si>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</si>
  <si>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</si>
  <si>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</si>
  <si>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</si>
  <si>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</si>
  <si>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</si>
  <si>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</si>
  <si>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</si>
  <si>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</si>
  <si>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</si>
  <si>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</si>
  <si>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</si>
  <si>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</si>
  <si>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</si>
  <si>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</si>
  <si>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</si>
  <si>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</si>
  <si>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</si>
  <si>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</si>
  <si>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</si>
  <si>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</si>
  <si>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</si>
  <si>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</si>
  <si>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</si>
  <si>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</si>
  <si>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</si>
  <si>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</si>
  <si>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</si>
  <si>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</si>
  <si>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</si>
  <si>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</si>
  <si>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</si>
  <si>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</si>
  <si>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</si>
  <si>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</si>
  <si>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</si>
  <si>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</si>
  <si>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</si>
  <si>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</si>
  <si>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</si>
  <si>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</si>
  <si>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</si>
  <si>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</si>
  <si>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</si>
  <si>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</si>
  <si>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</si>
  <si>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</si>
  <si>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</si>
  <si>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</si>
  <si>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</si>
  <si>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</si>
  <si>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</si>
  <si>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</si>
  <si>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</si>
  <si>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</si>
  <si>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</si>
  <si>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</si>
  <si>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</si>
  <si>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</si>
  <si>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</si>
  <si>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</si>
  <si>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</si>
  <si>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</si>
  <si>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</si>
  <si>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</si>
  <si>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</si>
  <si>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</si>
  <si>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</si>
  <si>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</si>
  <si>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</si>
  <si>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</si>
  <si>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</si>
  <si>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</si>
  <si>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</si>
  <si>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</si>
  <si>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</si>
  <si>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</si>
  <si>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</si>
  <si>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</si>
  <si>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</si>
  <si>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</si>
  <si>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</si>
  <si>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</si>
  <si>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</si>
  <si>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</si>
  <si>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</si>
  <si>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</si>
  <si>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</si>
  <si>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</si>
  <si>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</si>
  <si>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</si>
  <si>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</si>
  <si>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</si>
  <si>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</si>
  <si>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</si>
  <si>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</si>
  <si>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</si>
  <si>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</si>
  <si>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</si>
  <si>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</si>
  <si>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</si>
  <si>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</si>
  <si>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</si>
  <si>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</si>
  <si>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</si>
  <si>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</si>
  <si>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</si>
  <si>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</si>
  <si>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</si>
  <si>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</si>
  <si>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</si>
  <si>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</si>
  <si>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</si>
  <si>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</si>
  <si>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</si>
  <si>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</si>
  <si>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</si>
  <si>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</si>
  <si>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</si>
  <si>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</si>
  <si>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</si>
  <si>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</si>
  <si>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</si>
  <si>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</si>
  <si>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</si>
  <si>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</si>
  <si>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</si>
  <si>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</si>
  <si>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</si>
  <si>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</si>
  <si>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</si>
  <si>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</si>
  <si>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</si>
  <si>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</si>
  <si>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</si>
  <si>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</si>
  <si>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</si>
  <si>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</si>
  <si>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</si>
  <si>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</si>
  <si>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</si>
  <si>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</si>
  <si>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</si>
  <si>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</si>
  <si>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</si>
  <si>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</si>
  <si>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</si>
  <si>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</si>
  <si>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</si>
  <si>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</si>
  <si>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</si>
  <si>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</si>
  <si>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</si>
  <si>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</si>
  <si>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</si>
  <si>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</si>
  <si>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</si>
  <si>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</si>
  <si>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</si>
  <si>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</si>
  <si>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</si>
  <si>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</si>
  <si>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</si>
  <si>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</si>
  <si>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</si>
  <si>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</si>
  <si>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</si>
  <si>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</si>
  <si>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</si>
  <si>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</si>
  <si>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</si>
  <si>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</si>
  <si>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</si>
  <si>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</si>
  <si>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</si>
  <si>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</si>
  <si>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</si>
  <si>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</si>
  <si>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</si>
  <si>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</si>
  <si>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</si>
  <si>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</si>
  <si>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</si>
  <si>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</si>
  <si>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</si>
  <si>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</si>
  <si>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</si>
  <si>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</si>
  <si>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</si>
  <si>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</si>
  <si>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</si>
  <si>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</si>
  <si>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</si>
  <si>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</si>
  <si>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</si>
  <si>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</si>
  <si>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</si>
  <si>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</si>
  <si>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</si>
  <si>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</si>
  <si>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</si>
  <si>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</si>
  <si>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</si>
  <si>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</si>
  <si>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</si>
  <si>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</si>
  <si>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</si>
  <si>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</si>
  <si>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</si>
  <si>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</si>
  <si>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</si>
  <si>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</si>
  <si>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</si>
  <si>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</si>
  <si>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</si>
  <si>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</si>
  <si>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</si>
  <si>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</si>
  <si>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</si>
  <si>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</si>
  <si>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</si>
  <si>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</si>
  <si>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</si>
  <si>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</si>
  <si>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</si>
  <si>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</si>
  <si>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</si>
  <si>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</si>
  <si>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</si>
  <si>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</si>
  <si>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</si>
  <si>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</si>
  <si>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</si>
  <si>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</si>
  <si>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</si>
  <si>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</si>
  <si>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</si>
  <si>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</si>
  <si>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</si>
  <si>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</si>
  <si>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</si>
  <si>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</si>
  <si>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</si>
  <si>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</si>
  <si>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</si>
  <si>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</si>
  <si>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</si>
  <si>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</si>
  <si>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</si>
  <si>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</si>
  <si>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</si>
  <si>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</si>
  <si>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</si>
  <si>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</si>
  <si>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</si>
  <si>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</si>
  <si>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</si>
  <si>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</si>
  <si>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</si>
  <si>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</si>
  <si>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</si>
  <si>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</si>
  <si>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</si>
  <si>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</si>
  <si>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</si>
  <si>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</si>
  <si>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</si>
  <si>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</si>
  <si>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</si>
  <si>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</si>
  <si>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</si>
  <si>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</si>
  <si>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</si>
  <si>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</si>
  <si>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</si>
  <si>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</si>
  <si>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</si>
  <si>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</si>
  <si>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</si>
  <si>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</si>
  <si>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</si>
  <si>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</si>
  <si>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</si>
  <si>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</si>
  <si>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</si>
  <si>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</si>
  <si>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</si>
  <si>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</si>
  <si>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</si>
  <si>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</si>
  <si>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</si>
  <si>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</si>
  <si>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</si>
  <si>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</si>
  <si>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</si>
  <si>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</si>
  <si>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</si>
  <si>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</si>
  <si>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</si>
  <si>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</si>
  <si>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</si>
  <si>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</si>
  <si>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</si>
  <si>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</si>
  <si>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</si>
  <si>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</si>
  <si>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</si>
  <si>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</si>
  <si>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</si>
  <si>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</si>
  <si>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</si>
  <si>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</si>
  <si>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</si>
  <si>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</si>
  <si>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</si>
  <si>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</si>
  <si>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</si>
  <si>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</si>
  <si>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</si>
  <si>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</si>
  <si>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</si>
  <si>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</si>
  <si>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</si>
  <si>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</si>
  <si>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</si>
  <si>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</si>
  <si>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</si>
  <si>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</si>
  <si>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</si>
  <si>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</si>
  <si>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</si>
  <si>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</si>
  <si>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</si>
  <si>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</si>
  <si>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</si>
  <si>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</si>
  <si>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</si>
  <si>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</si>
  <si>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</si>
  <si>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</si>
  <si>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</si>
  <si>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</si>
  <si>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</si>
  <si>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</si>
  <si>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</si>
  <si>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</si>
  <si>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</si>
  <si>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</si>
  <si>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</si>
  <si>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</si>
  <si>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</si>
  <si>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</si>
  <si>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</si>
  <si>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</si>
  <si>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</si>
  <si>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</si>
  <si>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</si>
  <si>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</si>
  <si>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</si>
  <si>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</si>
  <si>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</si>
  <si>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</si>
  <si>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</si>
  <si>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</si>
  <si>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</si>
  <si>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</si>
  <si>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</si>
  <si>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</si>
  <si>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</si>
  <si>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</si>
  <si>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</si>
  <si>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</si>
  <si>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</si>
  <si>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</si>
  <si>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</si>
  <si>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</si>
  <si>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</si>
  <si>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</si>
  <si>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</si>
  <si>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</si>
  <si>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</si>
  <si>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</si>
  <si>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</si>
  <si>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</si>
  <si>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</si>
  <si>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</si>
  <si>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</si>
  <si>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</si>
  <si>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</si>
  <si>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</si>
  <si>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</si>
  <si>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</si>
  <si>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</si>
  <si>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</si>
  <si>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</si>
  <si>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</si>
  <si>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</si>
  <si>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</si>
  <si>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</si>
  <si>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</si>
  <si>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</si>
  <si>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</si>
  <si>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</si>
  <si>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</si>
  <si>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</si>
  <si>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</si>
  <si>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</si>
  <si>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</si>
  <si>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</si>
  <si>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</si>
  <si>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</si>
  <si>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</si>
  <si>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</si>
  <si>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</si>
  <si>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</si>
  <si>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</si>
  <si>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</si>
  <si>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</si>
  <si>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</si>
  <si>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</si>
  <si>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</si>
  <si>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</si>
  <si>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</si>
  <si>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</si>
  <si>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</si>
  <si>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</si>
  <si>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</si>
  <si>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</si>
  <si>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</si>
  <si>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</si>
  <si>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</si>
  <si>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</si>
  <si>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</si>
  <si>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</si>
  <si>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</si>
  <si>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</si>
  <si>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</si>
  <si>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</si>
  <si>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</si>
  <si>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</si>
  <si>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</si>
  <si>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</si>
  <si>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</si>
  <si>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</si>
  <si>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</si>
  <si>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</si>
  <si>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</si>
  <si>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</si>
  <si>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</si>
  <si>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</si>
  <si>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</si>
  <si>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</si>
  <si>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</si>
  <si>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</si>
  <si>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</si>
  <si>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</si>
  <si>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</si>
  <si>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</si>
  <si>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</si>
  <si>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</si>
  <si>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</si>
  <si>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</si>
  <si>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</si>
  <si>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</si>
  <si>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</si>
  <si>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</si>
  <si>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</si>
  <si>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</si>
  <si>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</si>
  <si>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</si>
  <si>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</si>
  <si>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</si>
  <si>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</si>
  <si>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</si>
  <si>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</si>
  <si>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</si>
  <si>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</si>
  <si>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</si>
  <si>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</si>
  <si>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</si>
  <si>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</si>
  <si>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</si>
  <si>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</si>
  <si>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</si>
  <si>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</si>
  <si>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</si>
  <si>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</si>
  <si>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</si>
  <si>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</si>
  <si>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</si>
  <si>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</si>
  <si>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</si>
  <si>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</si>
  <si>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</si>
  <si>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</si>
  <si>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</si>
  <si>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</si>
  <si>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</si>
  <si>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</si>
  <si>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</si>
  <si>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</si>
  <si>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</si>
  <si>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</si>
  <si>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</si>
  <si>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</si>
  <si>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</si>
  <si>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</si>
  <si>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</si>
  <si>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</si>
  <si>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</si>
  <si>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</si>
  <si>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</si>
  <si>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</si>
  <si>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</si>
  <si>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</si>
  <si>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</si>
  <si>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</si>
  <si>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</si>
  <si>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</si>
  <si>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</si>
  <si>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</si>
  <si>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</si>
  <si>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</si>
  <si>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</si>
  <si>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</si>
  <si>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</si>
  <si>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</si>
  <si>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</si>
  <si>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</si>
  <si>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</si>
  <si>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</si>
  <si>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</si>
  <si>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</si>
  <si>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</si>
  <si>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</si>
  <si>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</si>
  <si>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</si>
  <si>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</si>
  <si>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</si>
  <si>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</si>
  <si>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</si>
  <si>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</si>
  <si>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</si>
  <si>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</si>
  <si>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</si>
  <si>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</si>
  <si>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</si>
  <si>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</si>
  <si>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</si>
  <si>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</si>
  <si>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</si>
  <si>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</si>
  <si>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</si>
  <si>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</si>
  <si>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</si>
  <si>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</si>
  <si>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</si>
  <si>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</si>
  <si>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</si>
  <si>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</si>
  <si>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</si>
  <si>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</si>
  <si>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</si>
  <si>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</si>
  <si>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</si>
  <si>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</si>
  <si>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</si>
  <si>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</si>
  <si>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</si>
  <si>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</si>
  <si>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</si>
  <si>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</si>
  <si>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</si>
  <si>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</si>
  <si>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</si>
  <si>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</si>
  <si>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</si>
  <si>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</si>
  <si>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</si>
  <si>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</si>
  <si>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</si>
  <si>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</si>
  <si>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</si>
  <si>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</si>
  <si>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</si>
  <si>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</si>
  <si>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</si>
  <si>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</si>
  <si>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</si>
  <si>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</si>
  <si>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</si>
  <si>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</si>
  <si>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</si>
  <si>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</si>
  <si>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</si>
  <si>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</si>
  <si>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</si>
  <si>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</si>
  <si>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</si>
  <si>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</si>
  <si>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</si>
  <si>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</si>
  <si>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</si>
  <si>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</si>
  <si>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</si>
  <si>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</si>
  <si>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</si>
  <si>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</si>
  <si>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</si>
  <si>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</si>
  <si>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</si>
  <si>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</si>
  <si>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</si>
  <si>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</si>
  <si>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</si>
  <si>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</si>
  <si>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</si>
  <si>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</si>
  <si>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</si>
  <si>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</si>
  <si>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</si>
  <si>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</si>
  <si>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</si>
  <si>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</si>
  <si>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</si>
  <si>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</si>
  <si>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</si>
  <si>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</si>
  <si>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</si>
  <si>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</si>
  <si>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</si>
  <si>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</si>
  <si>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</si>
  <si>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</si>
  <si>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</si>
  <si>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</si>
  <si>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</si>
  <si>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</si>
  <si>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</si>
  <si>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</si>
  <si>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</si>
  <si>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</si>
  <si>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</si>
  <si>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</si>
  <si>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</si>
  <si>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</si>
  <si>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</si>
  <si>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</si>
  <si>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</si>
  <si>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</si>
  <si>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</si>
  <si>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</si>
  <si>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</si>
  <si>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</si>
  <si>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</si>
  <si>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</si>
  <si>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</si>
  <si>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</si>
  <si>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</si>
  <si>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</si>
  <si>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</si>
  <si>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</si>
  <si>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</si>
  <si>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</si>
  <si>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</si>
  <si>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</si>
  <si>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</si>
  <si>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</si>
  <si>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</si>
  <si>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</si>
  <si>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</si>
  <si>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</si>
  <si>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</si>
  <si>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</si>
  <si>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</si>
  <si>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</si>
  <si>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</si>
  <si>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</si>
  <si>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</si>
  <si>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</si>
  <si>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</si>
  <si>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</si>
  <si>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</si>
  <si>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</si>
  <si>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</si>
  <si>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</si>
  <si>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</si>
  <si>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</si>
  <si>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</si>
  <si>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</si>
  <si>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</si>
  <si>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</si>
  <si>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</si>
  <si>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</si>
  <si>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</si>
  <si>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</si>
  <si>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</si>
  <si>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</si>
  <si>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</si>
  <si>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</si>
  <si>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</si>
  <si>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</si>
  <si>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</si>
  <si>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</si>
  <si>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</si>
  <si>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</si>
  <si>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</si>
  <si>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</si>
  <si>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</si>
  <si>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</si>
  <si>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</si>
  <si>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</si>
  <si>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</si>
  <si>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</si>
  <si>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</si>
  <si>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</si>
  <si>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</si>
  <si>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</si>
  <si>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</si>
  <si>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</si>
  <si>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</si>
  <si>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</si>
  <si>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</si>
  <si>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</si>
  <si>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</si>
  <si>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</si>
  <si>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</si>
  <si>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</si>
  <si>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</si>
  <si>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</si>
  <si>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</si>
  <si>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</si>
  <si>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</si>
  <si>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</si>
  <si>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</si>
  <si>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</si>
  <si>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</si>
  <si>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</si>
  <si>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</si>
  <si>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</si>
  <si>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</si>
  <si>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</si>
  <si>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</si>
  <si>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</si>
  <si>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</si>
  <si>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</si>
  <si>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</si>
  <si>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</si>
  <si>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</si>
  <si>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</si>
  <si>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</si>
  <si>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</si>
  <si>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</si>
  <si>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</si>
  <si>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</si>
  <si>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</si>
  <si>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</si>
  <si>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</si>
  <si>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</si>
  <si>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</si>
  <si>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</si>
  <si>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</si>
  <si>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</si>
  <si>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</si>
  <si>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</si>
  <si>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</si>
  <si>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</si>
  <si>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</si>
  <si>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</si>
  <si>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</si>
  <si>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</si>
  <si>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</si>
  <si>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</si>
  <si>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</si>
  <si>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</si>
  <si>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</si>
  <si>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</si>
  <si>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</si>
  <si>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</si>
  <si>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</si>
  <si>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</si>
  <si>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</si>
  <si>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</si>
  <si>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</si>
  <si>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</si>
  <si>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</si>
  <si>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</si>
  <si>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</si>
  <si>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</si>
  <si>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</si>
  <si>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</si>
  <si>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</si>
  <si>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</si>
  <si>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</si>
  <si>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</si>
  <si>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</si>
  <si>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</si>
  <si>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</si>
  <si>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</si>
  <si>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</si>
  <si>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</si>
  <si>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</si>
  <si>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</si>
  <si>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</si>
  <si>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</si>
  <si>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</si>
  <si>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</si>
  <si>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</si>
  <si>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</si>
  <si>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</si>
  <si>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</si>
  <si>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</si>
  <si>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</si>
  <si>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</si>
  <si>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</si>
  <si>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</si>
  <si>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</si>
  <si>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</si>
  <si>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</si>
  <si>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</si>
  <si>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</si>
  <si>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</si>
  <si>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</si>
  <si>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</si>
  <si>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</si>
  <si>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</si>
  <si>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</si>
  <si>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</si>
  <si>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</si>
  <si>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</si>
  <si>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</si>
  <si>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</si>
  <si>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</si>
  <si>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</si>
  <si>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</si>
  <si>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</si>
  <si>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</si>
  <si>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</si>
  <si>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</si>
  <si>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</si>
  <si>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</si>
  <si>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</si>
  <si>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</si>
  <si>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</si>
  <si>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</si>
  <si>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</si>
  <si>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</si>
  <si>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</si>
  <si>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</si>
  <si>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</si>
  <si>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</si>
  <si>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</si>
  <si>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</si>
  <si>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</si>
  <si>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</si>
  <si>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</si>
  <si>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</si>
  <si>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</si>
  <si>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</si>
  <si>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</si>
  <si>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</si>
  <si>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</si>
  <si>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</si>
  <si>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</si>
  <si>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</si>
  <si>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</si>
  <si>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</si>
  <si>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</si>
  <si>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</si>
  <si>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</si>
  <si>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</si>
  <si>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</si>
  <si>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</si>
  <si>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</si>
  <si>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</si>
  <si>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</si>
  <si>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</si>
  <si>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</si>
  <si>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</si>
  <si>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</si>
  <si>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</si>
  <si>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</si>
  <si>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</si>
  <si>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</si>
  <si>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</si>
  <si>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</si>
  <si>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</si>
  <si>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</si>
  <si>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</si>
  <si>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</si>
  <si>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</si>
  <si>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</si>
  <si>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</si>
  <si>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</si>
  <si>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</si>
  <si>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</si>
  <si>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</si>
  <si>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</si>
  <si>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</si>
  <si>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</si>
  <si>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</si>
  <si>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</si>
  <si>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</si>
  <si>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</si>
  <si>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</si>
  <si>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</si>
  <si>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</si>
  <si>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</si>
  <si>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</si>
  <si>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</si>
  <si>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</si>
  <si>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</si>
  <si>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</si>
  <si>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</si>
  <si>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</si>
  <si>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</si>
  <si>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</si>
  <si>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</si>
  <si>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</si>
  <si>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</si>
  <si>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</si>
  <si>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</si>
  <si>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</si>
  <si>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</si>
  <si>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</si>
  <si>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</si>
  <si>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</si>
  <si>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</si>
  <si>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</si>
  <si>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</si>
  <si>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</si>
  <si>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</si>
  <si>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</si>
  <si>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</si>
  <si>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</si>
  <si>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</si>
  <si>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</si>
  <si>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</si>
  <si>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</si>
  <si>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</si>
  <si>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</si>
  <si>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</si>
  <si>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</si>
  <si>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</si>
  <si>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</si>
  <si>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</si>
  <si>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</si>
  <si>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</si>
  <si>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</si>
  <si>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</si>
  <si>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</si>
  <si>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</si>
  <si>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</si>
  <si>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</si>
  <si>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</si>
  <si>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</si>
  <si>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</si>
  <si>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</si>
  <si>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</si>
  <si>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</si>
  <si>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</si>
  <si>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</si>
  <si>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</si>
  <si>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</si>
  <si>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</si>
  <si>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</si>
  <si>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</si>
  <si>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</si>
  <si>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</si>
  <si>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</si>
  <si>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</si>
  <si>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</si>
  <si>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</si>
  <si>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</si>
  <si>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</si>
  <si>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</si>
  <si>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</si>
  <si>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</si>
  <si>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</si>
  <si>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</si>
  <si>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</si>
  <si>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</si>
  <si>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</si>
  <si>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</si>
  <si>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</si>
  <si>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</si>
  <si>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</si>
  <si>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</si>
  <si>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</si>
  <si>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</si>
  <si>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</si>
  <si>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</si>
  <si>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</si>
  <si>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</si>
  <si>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</si>
  <si>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</si>
  <si>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</si>
  <si>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</si>
  <si>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</si>
  <si>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</si>
  <si>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</si>
  <si>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</si>
  <si>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</si>
  <si>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</si>
  <si>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</si>
  <si>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</si>
  <si>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</si>
  <si>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</si>
  <si>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</si>
  <si>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</si>
  <si>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</si>
  <si>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</si>
  <si>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</si>
  <si>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</si>
  <si>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</si>
  <si>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</si>
  <si>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</si>
  <si>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</si>
  <si>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</si>
  <si>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</si>
  <si>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</si>
  <si>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</si>
  <si>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</si>
  <si>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</si>
  <si>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</si>
  <si>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</si>
  <si>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</si>
  <si>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</si>
  <si>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</si>
  <si>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</si>
  <si>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</si>
  <si>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</si>
  <si>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</si>
  <si>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</si>
  <si>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</si>
  <si>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</si>
  <si>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</si>
  <si>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</si>
  <si>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</si>
  <si>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</si>
  <si>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</si>
  <si>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</si>
  <si>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</si>
  <si>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</si>
  <si>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</si>
  <si>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</si>
  <si>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</si>
  <si>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</si>
  <si>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</si>
  <si>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</si>
  <si>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</si>
  <si>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</si>
  <si>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</si>
  <si>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</si>
  <si>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</si>
  <si>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</si>
  <si>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</si>
  <si>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</si>
  <si>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</si>
  <si>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</si>
  <si>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</si>
  <si>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</si>
  <si>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</si>
  <si>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</si>
  <si>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</si>
  <si>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</si>
  <si>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</si>
  <si>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</si>
  <si>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</si>
  <si>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</si>
  <si>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</si>
  <si>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</si>
  <si>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</si>
  <si>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</si>
  <si>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</si>
  <si>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</si>
  <si>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</si>
  <si>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</si>
  <si>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</si>
  <si>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</si>
  <si>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</si>
  <si>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</si>
  <si>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</si>
  <si>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</si>
  <si>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</si>
  <si>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</si>
  <si>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</si>
  <si>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</si>
  <si>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</si>
  <si>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</si>
  <si>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</si>
  <si>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</si>
  <si>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</si>
  <si>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</si>
  <si>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</si>
  <si>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</si>
  <si>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</si>
  <si>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</si>
  <si>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</si>
  <si>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</si>
  <si>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</si>
  <si>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</si>
  <si>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</si>
  <si>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</si>
  <si>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</si>
  <si>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</si>
  <si>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</si>
  <si>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</si>
  <si>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</si>
  <si>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</si>
  <si>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</si>
  <si>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</si>
  <si>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</si>
  <si>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</si>
  <si>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</si>
  <si>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</si>
  <si>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</si>
  <si>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</si>
  <si>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</si>
  <si>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</si>
  <si>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</si>
  <si>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</si>
  <si>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</si>
  <si>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</si>
  <si>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</si>
  <si>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</si>
  <si>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</si>
  <si>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</si>
  <si>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</si>
  <si>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</si>
  <si>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</si>
  <si>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</si>
  <si>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</si>
  <si>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</si>
  <si>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</si>
  <si>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</si>
  <si>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</si>
  <si>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</si>
  <si>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</si>
  <si>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</si>
  <si>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</si>
  <si>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</si>
  <si>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</si>
  <si>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</si>
  <si>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</si>
  <si>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</si>
  <si>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</si>
  <si>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</si>
  <si>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</si>
  <si>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</si>
  <si>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</si>
  <si>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</si>
  <si>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</si>
  <si>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</si>
  <si>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</si>
  <si>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</si>
  <si>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</si>
  <si>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</si>
  <si>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</si>
  <si>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</si>
  <si>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</si>
  <si>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</si>
  <si>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</si>
  <si>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</si>
  <si>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</si>
  <si>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</si>
  <si>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</si>
  <si>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</si>
  <si>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</si>
  <si>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</si>
  <si>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</si>
  <si>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</si>
  <si>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</si>
  <si>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</si>
  <si>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</si>
  <si>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</si>
  <si>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</si>
  <si>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</si>
  <si>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</si>
  <si>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</si>
  <si>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</si>
  <si>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</si>
  <si>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</si>
  <si>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</si>
  <si>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</si>
  <si>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</si>
  <si>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</si>
  <si>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</si>
  <si>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</si>
  <si>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</si>
  <si>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</si>
  <si>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</si>
  <si>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</si>
  <si>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</si>
  <si>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</si>
  <si>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</si>
  <si>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</si>
  <si>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</si>
  <si>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</si>
  <si>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</si>
  <si>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</si>
  <si>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</si>
  <si>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</si>
  <si>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</si>
  <si>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</si>
  <si>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</si>
  <si>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</si>
  <si>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</si>
  <si>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</si>
  <si>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</si>
  <si>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</si>
  <si>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</si>
  <si>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</si>
  <si>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</si>
  <si>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</si>
  <si>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</si>
  <si>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</si>
  <si>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</si>
  <si>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</si>
  <si>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</si>
  <si>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</si>
  <si>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</si>
  <si>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</si>
  <si>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</si>
  <si>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</si>
  <si>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</si>
  <si>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</si>
  <si>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</si>
  <si>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</si>
  <si>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</si>
  <si>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</si>
  <si>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</si>
  <si>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</si>
  <si>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</si>
  <si>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</si>
  <si>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</si>
  <si>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</si>
  <si>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</si>
  <si>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</si>
  <si>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</si>
  <si>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</si>
  <si>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</si>
  <si>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</si>
  <si>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</si>
  <si>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</si>
  <si>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</si>
  <si>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</si>
  <si>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</si>
  <si>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</si>
  <si>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</si>
  <si>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</si>
  <si>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</si>
  <si>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</si>
  <si>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</si>
  <si>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</si>
  <si>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</si>
  <si>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</si>
  <si>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</si>
  <si>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</si>
  <si>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</si>
  <si>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</si>
  <si>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</si>
  <si>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</si>
  <si>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</si>
  <si>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</si>
  <si>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</si>
  <si>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</si>
  <si>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</si>
  <si>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</si>
  <si>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</si>
  <si>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</si>
  <si>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</si>
  <si>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</si>
  <si>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</si>
  <si>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</si>
  <si>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</si>
  <si>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</si>
  <si>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</si>
  <si>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</si>
  <si>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</si>
  <si>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</si>
  <si>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</si>
  <si>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</si>
  <si>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</si>
  <si>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</si>
  <si>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</si>
  <si>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</si>
  <si>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</si>
  <si>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</si>
  <si>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</si>
  <si>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</si>
  <si>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</si>
  <si>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</si>
  <si>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</si>
  <si>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</si>
  <si>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</si>
  <si>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</si>
  <si>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</si>
  <si>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</si>
  <si>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</si>
  <si>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</si>
  <si>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</si>
  <si>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</si>
  <si>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</si>
  <si>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</si>
  <si>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</si>
  <si>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</si>
  <si>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</si>
  <si>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</si>
  <si>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</si>
  <si>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</si>
  <si>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</si>
  <si>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</si>
  <si>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</si>
  <si>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</si>
  <si>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</si>
  <si>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</si>
  <si>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</si>
  <si>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</si>
  <si>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</si>
  <si>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</si>
  <si>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</si>
  <si>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</si>
  <si>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</si>
  <si>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</si>
  <si>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</si>
  <si>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</si>
  <si>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</si>
  <si>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</si>
  <si>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</si>
  <si>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</si>
  <si>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</si>
  <si>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</si>
  <si>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</si>
  <si>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</si>
  <si>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</si>
  <si>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</si>
  <si>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</si>
  <si>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</si>
  <si>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</si>
  <si>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</si>
  <si>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</si>
  <si>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</si>
  <si>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</si>
  <si>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</si>
  <si>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</si>
  <si>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</si>
  <si>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</si>
  <si>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</si>
  <si>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</si>
  <si>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</si>
  <si>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</si>
  <si>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</si>
  <si>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</si>
  <si>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</si>
  <si>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</si>
  <si>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</si>
  <si>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</si>
  <si>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</si>
  <si>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</si>
  <si>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</si>
  <si>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</si>
  <si>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</si>
  <si>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</si>
  <si>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</si>
  <si>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</si>
  <si>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</si>
  <si>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</si>
  <si>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</si>
  <si>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</si>
  <si>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</si>
  <si>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</si>
  <si>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</si>
  <si>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</si>
  <si>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</si>
  <si>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</si>
  <si>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</si>
  <si>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</si>
  <si>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</si>
  <si>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</si>
  <si>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</si>
  <si>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</si>
  <si>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</si>
  <si>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</si>
  <si>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</si>
  <si>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</si>
  <si>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</si>
  <si>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</si>
  <si>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</si>
  <si>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</si>
  <si>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</si>
  <si>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</si>
  <si>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</si>
  <si>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</si>
  <si>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</si>
  <si>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</si>
  <si>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</si>
  <si>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</si>
  <si>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</si>
  <si>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</si>
  <si>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</si>
  <si>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</si>
  <si>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</si>
  <si>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</si>
  <si>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</si>
  <si>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</si>
  <si>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</si>
  <si>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</si>
  <si>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</si>
  <si>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</si>
  <si>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</si>
  <si>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</si>
  <si>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</si>
  <si>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</si>
  <si>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</si>
  <si>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</si>
  <si>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</si>
  <si>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</si>
  <si>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</si>
  <si>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</si>
  <si>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</si>
  <si>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</si>
  <si>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</si>
  <si>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</si>
  <si>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</si>
  <si>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</si>
  <si>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</si>
  <si>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</si>
  <si>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</si>
  <si>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</si>
  <si>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</si>
  <si>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</si>
  <si>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</si>
  <si>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</si>
  <si>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</si>
  <si>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</si>
  <si>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</si>
  <si>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</si>
  <si>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</si>
  <si>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</si>
  <si>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</si>
  <si>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</si>
  <si>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</si>
  <si>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</si>
  <si>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</si>
  <si>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</si>
  <si>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</si>
  <si>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</si>
  <si>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</si>
  <si>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</si>
  <si>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</si>
  <si>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</si>
  <si>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</si>
  <si>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</si>
  <si>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</si>
  <si>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</si>
  <si>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</si>
  <si>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</si>
  <si>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</si>
  <si>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</si>
  <si>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</si>
  <si>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</si>
  <si>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</si>
  <si>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</si>
  <si>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</si>
  <si>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</si>
  <si>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</si>
  <si>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</si>
  <si>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</si>
  <si>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</si>
  <si>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</si>
  <si>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</si>
  <si>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</si>
  <si>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</si>
  <si>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</si>
  <si>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</si>
  <si>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</si>
  <si>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</si>
  <si>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</si>
  <si>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</si>
  <si>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</si>
  <si>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</si>
  <si>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</si>
  <si>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</si>
  <si>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</si>
  <si>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</si>
  <si>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</si>
  <si>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</si>
  <si>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</si>
  <si>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</si>
  <si>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</si>
  <si>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</si>
  <si>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</si>
  <si>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</si>
  <si>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</si>
  <si>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</si>
  <si>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</si>
  <si>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</si>
  <si>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</si>
  <si>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</si>
  <si>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</si>
  <si>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</si>
  <si>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</si>
  <si>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</si>
  <si>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</si>
  <si>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</si>
  <si>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</si>
  <si>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</si>
  <si>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</si>
  <si>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</si>
  <si>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</si>
  <si>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</si>
  <si>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</si>
  <si>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</si>
  <si>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</si>
  <si>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</si>
  <si>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</si>
  <si>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</si>
  <si>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</si>
  <si>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</si>
  <si>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</si>
  <si>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</si>
  <si>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</si>
  <si>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</si>
  <si>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</si>
  <si>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</si>
  <si>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</si>
  <si>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</si>
  <si>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</si>
  <si>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</si>
  <si>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</si>
  <si>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</si>
  <si>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</si>
  <si>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</si>
  <si>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</si>
  <si>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</si>
  <si>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</si>
  <si>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</si>
  <si>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</si>
  <si>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</si>
  <si>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</si>
  <si>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</si>
  <si>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</si>
  <si>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</si>
  <si>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</si>
  <si>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</si>
  <si>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</si>
  <si>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</si>
  <si>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</si>
  <si>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</si>
  <si>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</si>
  <si>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</si>
  <si>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</si>
  <si>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</si>
  <si>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</si>
  <si>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</si>
  <si>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</si>
  <si>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</si>
  <si>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</si>
  <si>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</si>
  <si>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</si>
  <si>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</si>
  <si>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</si>
  <si>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</si>
  <si>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</si>
  <si>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</si>
  <si>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</si>
  <si>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</si>
  <si>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</si>
  <si>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</si>
  <si>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</si>
  <si>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</si>
  <si>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</si>
  <si>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</si>
  <si>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</si>
  <si>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</si>
  <si>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</si>
  <si>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</si>
  <si>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</si>
  <si>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</si>
  <si>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</si>
  <si>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</si>
  <si>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</si>
  <si>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</si>
  <si>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</si>
  <si>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</si>
  <si>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</si>
  <si>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</si>
  <si>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</si>
  <si>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</si>
  <si>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</si>
  <si>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</si>
  <si>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</si>
  <si>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</si>
  <si>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</si>
  <si>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</si>
  <si>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</si>
  <si>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</si>
  <si>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</si>
  <si>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</si>
  <si>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</si>
  <si>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</si>
  <si>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</si>
  <si>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</si>
  <si>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</si>
  <si>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</si>
  <si>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</si>
  <si>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</si>
  <si>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</si>
  <si>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</si>
  <si>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</si>
  <si>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</si>
  <si>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</si>
  <si>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</si>
  <si>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</si>
  <si>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</si>
  <si>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</si>
  <si>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</si>
  <si>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</si>
  <si>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</si>
  <si>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</si>
  <si>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</si>
  <si>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</si>
  <si>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</si>
  <si>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</si>
  <si>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</si>
  <si>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</si>
  <si>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</si>
  <si>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</si>
  <si>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</si>
  <si>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</si>
  <si>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</si>
  <si>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</si>
  <si>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</si>
  <si>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</si>
  <si>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</si>
  <si>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</si>
  <si>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</si>
  <si>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</si>
  <si>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</si>
  <si>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</si>
  <si>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</si>
  <si>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</si>
  <si>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</si>
  <si>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</si>
  <si>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</si>
  <si>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</si>
  <si>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</si>
  <si>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</si>
  <si>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</si>
  <si>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</si>
  <si>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</si>
  <si>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</si>
  <si>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</si>
  <si>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</si>
  <si>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</si>
  <si>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</si>
  <si>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</si>
  <si>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</si>
  <si>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</si>
  <si>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</si>
  <si>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</si>
  <si>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</si>
  <si>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</si>
  <si>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</si>
  <si>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</si>
  <si>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</si>
  <si>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</si>
  <si>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</si>
  <si>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</si>
  <si>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</si>
  <si>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</si>
  <si>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</si>
  <si>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</si>
  <si>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</si>
  <si>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</si>
  <si>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</si>
  <si>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</si>
  <si>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</si>
  <si>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</si>
  <si>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</si>
  <si>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</si>
  <si>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</si>
  <si>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</si>
  <si>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</si>
  <si>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</si>
  <si>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</si>
  <si>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</si>
  <si>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</si>
  <si>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</si>
  <si>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</si>
  <si>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</si>
  <si>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</si>
  <si>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</si>
  <si>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</si>
  <si>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</si>
  <si>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</si>
  <si>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</si>
  <si>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</si>
  <si>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</si>
  <si>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</si>
  <si>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</si>
  <si>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</si>
  <si>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</si>
  <si>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</si>
  <si>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</si>
  <si>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</si>
  <si>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</si>
  <si>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</si>
  <si>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</si>
  <si>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</si>
  <si>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</si>
  <si>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</si>
  <si>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</si>
  <si>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</si>
  <si>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</si>
  <si>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</si>
  <si>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</si>
  <si>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</si>
  <si>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</si>
  <si>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</si>
  <si>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</si>
  <si>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</si>
  <si>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</si>
  <si>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</si>
  <si>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</si>
  <si>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</si>
  <si>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</si>
  <si>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</si>
  <si>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</si>
  <si>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</si>
  <si>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</si>
  <si>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</si>
  <si>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</si>
  <si>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</si>
  <si>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</si>
  <si>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</si>
  <si>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</si>
  <si>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</si>
  <si>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</si>
  <si>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</si>
  <si>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</si>
  <si>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</si>
  <si>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</si>
  <si>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</si>
  <si>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</si>
  <si>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</si>
  <si>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</si>
  <si>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</si>
  <si>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</si>
  <si>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</si>
  <si>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</si>
  <si>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</si>
  <si>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</si>
  <si>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</si>
  <si>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</si>
  <si>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</si>
  <si>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</si>
  <si>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</si>
  <si>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</si>
  <si>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</si>
  <si>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</si>
  <si>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</si>
  <si>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</si>
  <si>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</si>
  <si>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</si>
  <si>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</si>
  <si>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</si>
  <si>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</si>
  <si>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</si>
  <si>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</si>
  <si>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</si>
  <si>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</si>
  <si>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</si>
  <si>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</si>
  <si>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</si>
  <si>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</si>
  <si>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</si>
  <si>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</si>
  <si>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</si>
  <si>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</si>
  <si>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</si>
  <si>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</si>
  <si>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</si>
  <si>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</si>
  <si>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</si>
  <si>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</si>
  <si>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</si>
  <si>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</si>
  <si>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</si>
  <si>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</si>
  <si>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</si>
  <si>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</si>
  <si>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</si>
  <si>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</si>
  <si>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</si>
  <si>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</si>
  <si>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</si>
  <si>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</si>
  <si>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</si>
  <si>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</si>
  <si>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</si>
  <si>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</si>
  <si>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</si>
  <si>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</si>
  <si>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</si>
  <si>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</si>
  <si>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</si>
  <si>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</si>
  <si>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</si>
  <si>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</si>
  <si>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</si>
  <si>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</si>
  <si>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</si>
  <si>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</si>
  <si>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</si>
  <si>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</si>
  <si>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</si>
  <si>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</si>
  <si>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</si>
  <si>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</si>
  <si>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</si>
  <si>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</si>
  <si>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</si>
  <si>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</si>
  <si>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</si>
  <si>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</si>
  <si>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</si>
  <si>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</si>
  <si>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</si>
  <si>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</si>
  <si>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</si>
  <si>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</si>
  <si>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</si>
  <si>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</si>
  <si>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</si>
  <si>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</si>
  <si>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</si>
  <si>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</si>
  <si>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</si>
  <si>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</si>
  <si>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</si>
  <si>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</si>
  <si>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</si>
  <si>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</si>
  <si>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</si>
  <si>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</si>
  <si>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</si>
  <si>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</si>
  <si>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</si>
  <si>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</si>
  <si>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</si>
  <si>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</si>
  <si>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</si>
  <si>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</si>
  <si>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</si>
  <si>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</si>
  <si>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</si>
  <si>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</si>
  <si>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</si>
  <si>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</si>
  <si>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</si>
  <si>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</si>
  <si>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</si>
  <si>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</si>
  <si>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</si>
  <si>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</si>
  <si>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</si>
  <si>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</si>
  <si>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</si>
  <si>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</si>
  <si>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</si>
  <si>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</si>
  <si>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</si>
  <si>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</si>
  <si>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</si>
  <si>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</si>
  <si>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</si>
  <si>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</si>
  <si>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</si>
  <si>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</si>
  <si>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</si>
  <si>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</si>
  <si>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</si>
  <si>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</si>
  <si>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</si>
  <si>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</si>
  <si>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</si>
  <si>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</si>
  <si>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</si>
  <si>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</si>
  <si>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</si>
  <si>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</si>
  <si>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</si>
  <si>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</si>
  <si>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</si>
  <si>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</si>
  <si>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</si>
  <si>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</si>
  <si>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</si>
  <si>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</si>
  <si>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</si>
  <si>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</si>
  <si>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</si>
  <si>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</si>
  <si>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</si>
  <si>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</si>
  <si>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</si>
  <si>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</si>
  <si>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</si>
  <si>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</si>
  <si>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</si>
  <si>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</si>
  <si>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</si>
  <si>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</si>
  <si>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</si>
  <si>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</si>
  <si>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</si>
  <si>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</si>
  <si>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</si>
  <si>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</si>
  <si>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</si>
  <si>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</si>
  <si>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</si>
  <si>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</si>
  <si>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</si>
  <si>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</si>
  <si>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</si>
  <si>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</si>
  <si>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</si>
  <si>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</si>
  <si>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</si>
  <si>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</si>
  <si>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</si>
  <si>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</si>
  <si>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</si>
  <si>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</si>
  <si>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</si>
  <si>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</si>
  <si>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</si>
  <si>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</si>
  <si>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</si>
  <si>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</si>
  <si>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</si>
  <si>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</si>
  <si>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</si>
  <si>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</si>
  <si>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</si>
  <si>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</si>
  <si>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</si>
  <si>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</si>
  <si>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</si>
  <si>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</si>
  <si>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</si>
  <si>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</si>
  <si>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</si>
  <si>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</si>
  <si>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</si>
  <si>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</si>
  <si>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</si>
  <si>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</si>
  <si>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</si>
  <si>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</si>
  <si>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</si>
  <si>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</si>
  <si>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</si>
  <si>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</si>
  <si>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</si>
  <si>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</si>
  <si>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</si>
  <si>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</si>
  <si>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</si>
  <si>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</si>
  <si>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</si>
  <si>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</si>
  <si>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</si>
  <si>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</si>
  <si>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</si>
  <si>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</si>
  <si>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</si>
  <si>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</si>
  <si>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</si>
  <si>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</si>
  <si>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</si>
  <si>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</si>
  <si>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</si>
  <si>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</si>
  <si>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</si>
  <si>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</si>
  <si>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</si>
  <si>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</si>
  <si>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</si>
  <si>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</si>
  <si>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</si>
  <si>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</si>
  <si>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</si>
  <si>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</si>
  <si>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</si>
  <si>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</si>
  <si>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</si>
  <si>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</si>
  <si>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</si>
  <si>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</si>
  <si>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</si>
  <si>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</si>
  <si>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</si>
  <si>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</si>
  <si>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</si>
  <si>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</si>
  <si>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</si>
  <si>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</si>
  <si>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</si>
  <si>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</si>
  <si>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</si>
  <si>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</si>
  <si>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</si>
  <si>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</si>
  <si>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</si>
  <si>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</si>
  <si>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</si>
  <si>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</si>
  <si>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</si>
  <si>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</si>
  <si>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</si>
  <si>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</si>
  <si>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</si>
  <si>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</si>
  <si>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</si>
  <si>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</si>
  <si>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</si>
  <si>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</si>
  <si>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</si>
  <si>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</si>
  <si>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</si>
  <si>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</si>
  <si>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</si>
  <si>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</si>
  <si>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</si>
  <si>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</si>
  <si>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</si>
  <si>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</si>
  <si>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</si>
  <si>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</si>
  <si>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</si>
  <si>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</si>
  <si>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</si>
  <si>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</si>
  <si>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</si>
  <si>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</si>
  <si>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</si>
  <si>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</si>
  <si>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</si>
  <si>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</si>
  <si>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</si>
  <si>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</si>
  <si>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</si>
  <si>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</si>
  <si>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</si>
  <si>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</si>
  <si>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</si>
  <si>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</si>
  <si>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</si>
  <si>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</si>
  <si>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</si>
  <si>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</si>
  <si>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</si>
  <si>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</si>
  <si>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</si>
  <si>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</si>
  <si>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</si>
  <si>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</si>
  <si>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</si>
  <si>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</si>
  <si>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</si>
  <si>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</si>
  <si>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</si>
  <si>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</si>
  <si>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</si>
  <si>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</si>
  <si>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</si>
  <si>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</si>
  <si>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</si>
  <si>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</si>
  <si>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</si>
  <si>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</si>
  <si>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</si>
  <si>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</si>
  <si>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</si>
  <si>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</si>
  <si>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</si>
  <si>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</si>
  <si>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</si>
  <si>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</si>
  <si>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</si>
  <si>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</si>
  <si>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</si>
  <si>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</si>
  <si>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</si>
  <si>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</si>
  <si>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</si>
  <si>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</si>
  <si>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</si>
  <si>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</si>
  <si>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</si>
  <si>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</si>
  <si>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</si>
  <si>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</si>
  <si>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</si>
  <si>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</si>
  <si>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</si>
  <si>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</si>
  <si>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</si>
  <si>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</si>
  <si>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</si>
  <si>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</si>
  <si>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</si>
  <si>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</si>
  <si>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</si>
  <si>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</si>
  <si>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</si>
  <si>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</si>
  <si>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</si>
  <si>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</si>
  <si>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</si>
  <si>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</si>
  <si>
    <t>Retrun From IGIB , Invoice Number 1058 (FOC TO RCB)</t>
  </si>
  <si>
    <t>DC-150/25-26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</si>
</sst>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B2858"/>
  <sheetViews>
    <sheetView tabSelected="1" zoomScaleNormal="100" workbookViewId="0">
      <pane ySplit="1" topLeftCell="A2" activePane="bottomLeft" state="frozen"/>
      <selection sqref="A1:C37"/>
      <selection pane="bottomLeft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hidden="1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hidden="1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hidden="1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hidden="1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hidden="1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hidden="1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hidden="1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hidden="1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hidden="1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hidden="1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hidden="1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hidden="1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hidden="1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hidden="1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hidden="1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hidden="1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hidden="1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hidden="1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hidden="1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hidden="1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hidden="1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hidden="1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hidden="1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hidden="1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hidden="1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hidden="1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hidden="1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hidden="1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hidden="1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hidden="1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hidden="1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hidden="1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hidden="1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hidden="1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hidden="1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hidden="1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hidden="1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hidden="1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hidden="1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hidden="1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hidden="1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hidden="1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hidden="1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hidden="1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hidden="1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hidden="1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hidden="1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hidden="1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hidden="1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hidden="1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hidden="1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hidden="1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hidden="1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hidden="1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hidden="1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hidden="1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hidden="1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hidden="1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hidden="1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hidden="1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hidden="1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hidden="1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hidden="1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hidden="1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hidden="1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hidden="1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hidden="1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hidden="1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hidden="1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hidden="1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hidden="1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hidden="1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hidden="1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hidden="1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hidden="1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hidden="1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hidden="1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hidden="1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hidden="1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hidden="1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hidden="1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hidden="1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hidden="1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hidden="1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hidden="1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hidden="1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hidden="1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hidden="1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hidden="1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hidden="1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hidden="1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hidden="1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hidden="1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hidden="1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hidden="1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hidden="1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hidden="1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hidden="1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hidden="1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hidden="1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hidden="1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hidden="1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hidden="1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hidden="1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hidden="1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hidden="1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hidden="1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hidden="1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hidden="1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hidden="1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hidden="1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hidden="1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hidden="1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hidden="1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hidden="1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hidden="1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hidden="1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hidden="1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hidden="1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hidden="1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hidden="1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hidden="1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hidden="1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hidden="1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hidden="1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hidden="1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hidden="1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hidden="1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hidden="1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hidden="1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hidden="1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hidden="1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hidden="1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hidden="1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hidden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hidden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hidden="1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hidden="1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hidden="1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hidden="1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hidden="1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hidden="1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hidden="1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hidden="1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hidden="1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hidden="1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hidden="1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hidden="1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hidden="1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hidden="1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hidden="1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hidden="1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hidden="1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hidden="1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hidden="1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hidden="1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hidden="1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hidden="1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hidden="1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hidden="1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hidden="1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hidden="1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hidden="1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hidden="1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hidden="1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hidden="1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hidden="1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hidden="1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hidden="1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hidden="1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hidden="1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hidden="1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hidden="1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hidden="1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hidden="1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hidden="1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hidden="1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hidden="1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hidden="1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hidden="1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hidden="1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hidden="1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hidden="1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hidden="1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hidden="1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hidden="1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hidden="1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hidden="1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hidden="1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hidden="1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hidden="1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hidden="1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hidden="1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hidden="1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hidden="1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hidden="1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hidden="1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hidden="1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hidden="1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hidden="1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hidden="1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hidden="1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hidden="1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hidden="1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hidden="1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hidden="1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hidden="1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hidden="1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hidden="1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hidden="1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hidden="1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hidden="1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hidden="1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hidden="1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hidden="1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hidden="1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hidden="1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hidden="1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hidden="1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hidden="1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hidden="1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hidden="1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hidden="1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hidden="1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hidden="1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hidden="1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hidden="1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hidden="1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hidden="1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hidden="1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hidden="1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hidden="1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hidden="1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hidden="1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hidden="1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hidden="1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hidden="1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hidden="1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hidden="1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hidden="1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hidden="1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hidden="1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hidden="1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hidden="1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hidden="1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hidden="1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hidden="1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hidden="1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hidden="1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hidden="1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hidden="1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hidden="1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hidden="1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hidden="1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hidden="1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hidden="1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hidden="1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hidden="1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hidden="1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hidden="1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hidden="1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hidden="1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hidden="1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hidden="1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hidden="1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hidden="1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hidden="1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hidden="1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hidden="1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hidden="1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hidden="1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hidden="1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hidden="1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hidden="1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hidden="1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hidden="1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hidden="1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hidden="1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hidden="1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hidden="1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hidden="1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hidden="1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hidden="1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hidden="1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hidden="1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hidden="1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hidden="1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hidden="1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hidden="1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hidden="1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hidden="1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hidden="1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hidden="1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hidden="1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hidden="1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hidden="1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hidden="1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hidden="1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hidden="1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hidden="1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hidden="1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hidden="1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hidden="1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hidden="1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hidden="1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hidden="1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hidden="1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hidden="1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hidden="1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hidden="1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hidden="1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hidden="1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hidden="1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hidden="1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hidden="1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hidden="1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hidden="1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hidden="1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hidden="1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hidden="1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hidden="1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hidden="1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hidden="1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hidden="1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hidden="1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hidden="1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hidden="1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hidden="1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hidden="1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hidden="1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hidden="1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hidden="1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hidden="1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hidden="1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hidden="1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hidden="1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hidden="1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hidden="1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hidden="1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hidden="1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hidden="1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hidden="1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hidden="1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hidden="1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hidden="1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hidden="1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hidden="1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hidden="1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hidden="1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hidden="1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hidden="1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hidden="1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hidden="1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hidden="1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hidden="1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hidden="1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hidden="1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hidden="1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hidden="1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hidden="1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hidden="1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hidden="1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hidden="1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hidden="1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hidden="1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hidden="1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hidden="1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hidden="1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hidden="1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hidden="1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hidden="1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hidden="1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hidden="1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hidden="1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hidden="1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hidden="1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hidden="1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hidden="1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hidden="1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hidden="1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hidden="1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hidden="1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hidden="1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hidden="1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hidden="1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hidden="1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hidden="1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hidden="1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hidden="1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hidden="1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hidden="1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hidden="1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hidden="1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hidden="1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hidden="1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hidden="1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hidden="1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hidden="1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hidden="1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hidden="1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hidden="1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hidden="1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hidden="1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hidden="1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hidden="1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hidden="1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hidden="1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hidden="1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hidden="1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hidden="1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hidden="1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hidden="1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hidden="1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hidden="1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hidden="1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hidden="1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hidden="1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hidden="1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hidden="1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hidden="1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hidden="1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hidden="1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hidden="1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hidden="1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hidden="1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hidden="1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hidden="1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hidden="1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hidden="1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hidden="1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hidden="1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hidden="1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hidden="1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hidden="1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hidden="1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hidden="1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hidden="1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hidden="1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hidden="1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hidden="1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hidden="1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hidden="1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hidden="1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hidden="1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hidden="1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hidden="1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hidden="1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hidden="1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hidden="1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hidden="1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hidden="1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hidden="1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hidden="1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hidden="1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hidden="1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hidden="1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hidden="1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hidden="1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hidden="1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hidden="1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hidden="1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hidden="1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hidden="1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hidden="1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hidden="1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hidden="1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hidden="1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hidden="1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hidden="1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hidden="1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hidden="1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hidden="1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hidden="1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hidden="1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hidden="1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hidden="1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hidden="1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hidden="1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hidden="1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hidden="1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hidden="1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hidden="1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hidden="1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hidden="1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hidden="1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hidden="1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hidden="1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hidden="1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hidden="1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hidden="1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hidden="1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hidden="1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hidden="1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hidden="1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hidden="1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hidden="1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hidden="1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hidden="1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hidden="1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hidden="1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hidden="1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hidden="1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hidden="1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hidden="1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hidden="1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hidden="1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hidden="1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hidden="1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hidden="1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hidden="1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hidden="1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hidden="1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hidden="1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hidden="1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hidden="1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hidden="1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hidden="1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hidden="1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hidden="1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hidden="1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hidden="1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hidden="1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hidden="1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hidden="1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hidden="1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hidden="1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hidden="1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hidden="1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hidden="1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hidden="1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hidden="1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hidden="1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hidden="1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hidden="1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hidden="1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hidden="1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hidden="1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hidden="1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hidden="1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hidden="1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hidden="1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hidden="1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hidden="1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hidden="1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hidden="1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hidden="1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hidden="1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hidden="1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hidden="1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hidden="1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hidden="1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hidden="1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hidden="1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hidden="1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hidden="1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hidden="1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hidden="1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hidden="1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hidden="1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hidden="1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hidden="1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hidden="1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hidden="1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hidden="1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hidden="1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hidden="1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hidden="1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hidden="1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hidden="1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hidden="1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hidden="1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hidden="1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hidden="1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hidden="1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hidden="1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hidden="1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hidden="1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hidden="1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hidden="1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hidden="1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hidden="1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hidden="1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hidden="1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hidden="1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hidden="1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hidden="1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hidden="1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hidden="1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hidden="1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hidden="1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hidden="1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hidden="1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hidden="1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hidden="1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hidden="1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hidden="1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hidden="1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hidden="1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hidden="1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hidden="1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hidden="1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hidden="1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hidden="1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hidden="1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hidden="1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hidden="1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hidden="1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hidden="1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hidden="1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hidden="1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hidden="1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hidden="1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hidden="1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hidden="1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hidden="1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hidden="1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hidden="1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hidden="1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hidden="1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hidden="1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hidden="1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hidden="1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hidden="1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hidden="1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hidden="1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hidden="1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hidden="1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hidden="1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hidden="1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hidden="1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hidden="1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hidden="1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hidden="1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hidden="1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hidden="1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hidden="1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hidden="1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hidden="1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hidden="1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hidden="1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hidden="1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hidden="1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hidden="1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hidden="1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hidden="1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hidden="1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hidden="1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hidden="1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hidden="1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hidden="1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hidden="1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hidden="1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hidden="1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hidden="1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hidden="1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hidden="1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hidden="1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hidden="1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hidden="1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hidden="1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hidden="1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hidden="1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hidden="1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hidden="1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hidden="1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hidden="1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hidden="1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hidden="1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hidden="1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hidden="1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hidden="1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hidden="1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hidden="1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hidden="1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hidden="1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hidden="1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hidden="1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hidden="1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hidden="1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hidden="1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hidden="1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hidden="1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hidden="1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hidden="1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hidden="1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hidden="1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hidden="1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hidden="1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hidden="1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hidden="1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hidden="1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hidden="1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hidden="1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hidden="1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hidden="1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hidden="1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hidden="1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hidden="1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hidden="1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hidden="1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hidden="1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hidden="1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hidden="1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hidden="1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hidden="1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hidden="1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hidden="1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hidden="1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hidden="1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hidden="1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hidden="1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hidden="1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hidden="1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hidden="1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hidden="1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hidden="1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hidden="1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hidden="1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hidden="1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hidden="1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hidden="1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hidden="1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hidden="1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hidden="1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hidden="1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hidden="1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hidden="1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hidden="1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hidden="1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hidden="1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hidden="1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hidden="1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hidden="1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hidden="1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hidden="1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hidden="1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hidden="1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hidden="1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hidden="1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hidden="1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hidden="1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hidden="1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hidden="1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hidden="1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hidden="1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hidden="1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hidden="1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hidden="1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hidden="1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hidden="1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hidden="1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hidden="1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hidden="1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hidden="1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hidden="1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hidden="1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hidden="1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hidden="1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hidden="1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hidden="1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hidden="1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hidden="1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hidden="1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hidden="1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hidden="1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hidden="1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hidden="1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hidden="1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hidden="1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hidden="1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hidden="1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hidden="1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hidden="1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hidden="1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hidden="1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hidden="1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hidden="1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hidden="1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hidden="1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hidden="1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hidden="1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hidden="1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hidden="1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hidden="1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hidden="1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hidden="1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hidden="1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hidden="1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hidden="1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hidden="1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hidden="1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hidden="1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hidden="1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hidden="1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hidden="1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hidden="1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hidden="1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hidden="1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hidden="1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hidden="1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hidden="1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hidden="1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hidden="1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hidden="1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hidden="1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hidden="1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hidden="1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hidden="1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hidden="1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hidden="1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hidden="1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hidden="1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hidden="1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hidden="1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hidden="1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hidden="1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hidden="1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hidden="1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hidden="1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hidden="1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hidden="1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hidden="1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hidden="1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hidden="1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hidden="1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hidden="1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hidden="1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hidden="1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hidden="1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hidden="1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hidden="1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hidden="1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hidden="1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hidden="1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hidden="1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hidden="1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hidden="1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hidden="1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hidden="1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hidden="1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hidden="1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hidden="1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hidden="1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hidden="1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hidden="1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hidden="1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hidden="1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hidden="1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hidden="1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hidden="1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hidden="1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hidden="1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hidden="1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hidden="1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hidden="1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hidden="1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hidden="1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hidden="1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hidden="1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hidden="1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hidden="1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hidden="1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hidden="1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hidden="1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hidden="1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hidden="1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hidden="1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hidden="1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hidden="1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hidden="1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hidden="1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hidden="1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hidden="1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hidden="1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hidden="1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hidden="1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hidden="1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hidden="1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hidden="1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hidden="1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hidden="1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hidden="1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hidden="1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hidden="1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hidden="1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hidden="1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hidden="1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hidden="1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hidden="1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hidden="1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hidden="1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hidden="1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hidden="1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hidden="1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hidden="1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hidden="1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hidden="1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hidden="1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hidden="1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hidden="1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hidden="1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hidden="1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hidden="1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hidden="1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hidden="1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hidden="1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hidden="1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hidden="1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hidden="1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hidden="1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hidden="1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hidden="1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hidden="1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hidden="1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hidden="1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hidden="1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hidden="1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hidden="1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hidden="1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hidden="1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hidden="1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hidden="1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hidden="1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hidden="1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hidden="1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hidden="1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hidden="1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hidden="1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hidden="1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hidden="1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hidden="1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hidden="1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hidden="1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hidden="1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hidden="1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hidden="1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hidden="1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hidden="1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hidden="1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hidden="1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hidden="1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hidden="1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hidden="1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hidden="1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hidden="1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hidden="1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hidden="1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hidden="1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hidden="1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hidden="1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hidden="1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hidden="1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hidden="1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hidden="1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hidden="1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hidden="1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hidden="1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hidden="1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hidden="1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hidden="1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hidden="1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hidden="1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hidden="1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hidden="1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hidden="1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hidden="1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hidden="1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hidden="1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hidden="1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hidden="1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hidden="1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hidden="1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hidden="1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hidden="1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hidden="1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hidden="1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hidden="1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hidden="1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hidden="1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hidden="1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hidden="1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hidden="1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hidden="1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hidden="1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hidden="1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hidden="1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hidden="1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hidden="1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hidden="1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hidden="1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hidden="1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hidden="1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hidden="1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hidden="1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hidden="1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hidden="1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hidden="1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hidden="1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hidden="1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hidden="1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hidden="1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hidden="1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hidden="1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hidden="1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hidden="1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hidden="1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hidden="1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hidden="1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hidden="1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hidden="1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hidden="1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hidden="1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hidden="1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hidden="1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hidden="1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hidden="1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hidden="1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hidden="1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hidden="1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hidden="1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hidden="1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hidden="1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hidden="1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hidden="1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hidden="1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hidden="1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hidden="1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hidden="1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hidden="1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hidden="1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hidden="1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hidden="1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hidden="1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hidden="1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hidden="1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hidden="1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hidden="1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hidden="1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hidden="1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hidden="1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hidden="1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hidden="1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hidden="1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hidden="1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hidden="1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hidden="1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hidden="1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hidden="1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hidden="1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hidden="1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hidden="1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hidden="1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hidden="1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hidden="1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hidden="1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hidden="1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hidden="1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hidden="1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hidden="1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hidden="1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hidden="1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hidden="1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hidden="1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hidden="1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hidden="1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hidden="1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hidden="1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hidden="1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hidden="1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hidden="1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hidden="1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hidden="1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hidden="1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hidden="1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hidden="1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hidden="1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hidden="1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hidden="1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hidden="1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hidden="1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hidden="1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hidden="1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hidden="1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hidden="1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hidden="1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hidden="1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hidden="1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hidden="1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hidden="1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hidden="1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hidden="1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hidden="1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hidden="1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hidden="1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hidden="1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hidden="1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hidden="1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hidden="1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hidden="1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hidden="1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hidden="1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hidden="1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hidden="1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hidden="1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hidden="1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hidden="1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hidden="1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hidden="1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hidden="1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hidden="1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hidden="1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hidden="1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hidden="1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hidden="1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hidden="1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hidden="1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hidden="1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hidden="1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hidden="1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hidden="1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hidden="1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hidden="1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hidden="1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hidden="1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hidden="1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hidden="1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hidden="1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hidden="1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hidden="1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hidden="1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hidden="1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hidden="1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hidden="1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hidden="1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hidden="1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hidden="1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hidden="1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hidden="1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hidden="1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hidden="1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hidden="1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hidden="1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hidden="1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hidden="1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hidden="1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hidden="1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hidden="1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hidden="1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hidden="1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hidden="1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hidden="1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hidden="1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hidden="1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hidden="1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hidden="1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hidden="1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hidden="1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hidden="1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hidden="1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hidden="1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hidden="1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hidden="1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hidden="1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hidden="1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hidden="1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hidden="1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hidden="1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hidden="1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hidden="1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hidden="1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hidden="1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hidden="1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hidden="1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hidden="1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hidden="1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hidden="1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hidden="1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hidden="1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hidden="1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hidden="1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hidden="1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hidden="1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hidden="1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hidden="1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hidden="1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hidden="1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hidden="1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hidden="1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hidden="1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hidden="1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hidden="1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hidden="1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hidden="1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hidden="1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hidden="1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hidden="1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hidden="1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hidden="1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hidden="1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hidden="1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hidden="1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hidden="1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hidden="1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hidden="1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hidden="1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hidden="1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hidden="1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hidden="1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hidden="1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hidden="1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hidden="1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hidden="1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hidden="1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hidden="1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hidden="1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hidden="1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hidden="1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hidden="1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hidden="1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hidden="1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hidden="1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hidden="1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hidden="1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hidden="1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hidden="1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hidden="1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hidden="1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hidden="1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hidden="1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hidden="1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hidden="1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hidden="1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hidden="1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hidden="1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hidden="1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hidden="1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hidden="1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hidden="1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hidden="1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hidden="1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hidden="1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hidden="1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hidden="1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hidden="1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hidden="1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hidden="1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hidden="1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hidden="1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hidden="1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hidden="1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hidden="1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hidden="1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hidden="1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hidden="1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hidden="1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hidden="1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hidden="1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hidden="1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hidden="1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hidden="1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hidden="1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hidden="1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hidden="1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hidden="1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hidden="1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hidden="1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hidden="1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hidden="1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hidden="1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hidden="1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hidden="1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hidden="1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hidden="1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hidden="1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hidden="1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hidden="1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hidden="1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hidden="1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hidden="1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hidden="1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hidden="1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hidden="1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hidden="1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hidden="1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hidden="1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hidden="1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hidden="1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hidden="1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hidden="1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hidden="1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hidden="1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hidden="1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hidden="1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hidden="1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hidden="1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hidden="1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hidden="1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hidden="1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hidden="1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hidden="1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hidden="1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hidden="1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hidden="1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hidden="1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hidden="1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hidden="1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hidden="1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hidden="1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hidden="1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hidden="1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hidden="1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hidden="1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hidden="1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hidden="1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hidden="1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hidden="1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hidden="1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hidden="1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hidden="1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hidden="1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hidden="1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hidden="1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hidden="1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hidden="1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hidden="1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hidden="1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hidden="1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hidden="1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hidden="1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hidden="1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hidden="1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hidden="1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hidden="1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hidden="1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hidden="1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hidden="1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hidden="1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hidden="1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hidden="1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hidden="1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hidden="1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hidden="1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hidden="1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hidden="1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hidden="1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hidden="1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hidden="1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hidden="1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hidden="1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hidden="1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hidden="1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hidden="1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hidden="1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hidden="1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hidden="1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hidden="1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hidden="1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hidden="1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hidden="1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hidden="1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hidden="1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hidden="1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hidden="1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hidden="1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hidden="1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hidden="1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hidden="1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hidden="1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hidden="1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hidden="1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hidden="1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hidden="1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hidden="1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hidden="1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hidden="1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hidden="1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hidden="1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hidden="1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hidden="1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hidden="1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hidden="1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hidden="1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hidden="1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hidden="1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hidden="1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hidden="1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hidden="1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hidden="1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hidden="1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hidden="1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hidden="1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hidden="1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hidden="1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hidden="1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hidden="1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hidden="1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hidden="1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hidden="1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hidden="1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hidden="1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hidden="1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hidden="1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hidden="1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hidden="1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hidden="1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hidden="1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hidden="1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hidden="1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hidden="1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hidden="1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hidden="1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hidden="1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hidden="1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hidden="1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hidden="1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hidden="1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hidden="1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hidden="1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hidden="1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hidden="1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hidden="1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hidden="1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hidden="1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hidden="1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hidden="1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hidden="1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hidden="1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hidden="1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hidden="1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hidden="1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hidden="1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hidden="1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hidden="1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hidden="1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hidden="1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hidden="1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hidden="1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hidden="1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hidden="1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hidden="1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hidden="1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hidden="1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hidden="1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hidden="1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hidden="1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hidden="1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hidden="1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hidden="1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hidden="1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hidden="1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hidden="1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hidden="1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hidden="1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hidden="1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hidden="1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hidden="1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hidden="1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hidden="1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hidden="1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hidden="1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hidden="1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hidden="1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hidden="1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hidden="1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hidden="1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hidden="1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hidden="1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hidden="1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hidden="1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hidden="1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hidden="1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hidden="1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hidden="1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hidden="1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hidden="1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hidden="1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hidden="1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hidden="1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hidden="1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hidden="1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hidden="1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hidden="1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hidden="1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hidden="1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hidden="1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hidden="1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hidden="1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hidden="1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hidden="1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hidden="1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hidden="1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hidden="1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hidden="1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hidden="1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hidden="1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hidden="1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hidden="1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hidden="1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hidden="1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hidden="1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hidden="1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hidden="1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hidden="1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hidden="1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hidden="1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hidden="1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hidden="1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hidden="1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hidden="1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hidden="1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hidden="1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hidden="1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hidden="1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hidden="1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hidden="1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hidden="1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hidden="1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hidden="1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hidden="1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hidden="1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hidden="1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hidden="1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hidden="1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hidden="1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hidden="1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hidden="1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hidden="1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hidden="1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hidden="1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hidden="1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hidden="1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hidden="1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hidden="1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hidden="1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hidden="1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hidden="1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hidden="1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hidden="1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hidden="1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hidden="1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hidden="1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hidden="1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hidden="1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hidden="1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hidden="1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hidden="1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hidden="1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hidden="1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hidden="1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hidden="1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hidden="1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hidden="1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hidden="1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hidden="1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hidden="1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hidden="1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hidden="1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hidden="1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hidden="1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hidden="1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hidden="1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hidden="1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hidden="1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hidden="1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hidden="1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hidden="1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hidden="1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hidden="1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hidden="1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hidden="1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hidden="1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hidden="1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hidden="1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hidden="1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hidden="1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hidden="1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hidden="1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hidden="1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hidden="1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hidden="1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hidden="1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hidden="1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hidden="1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hidden="1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hidden="1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hidden="1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hidden="1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hidden="1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hidden="1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hidden="1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hidden="1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hidden="1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hidden="1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hidden="1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hidden="1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hidden="1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hidden="1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hidden="1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hidden="1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hidden="1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hidden="1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hidden="1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hidden="1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hidden="1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hidden="1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hidden="1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hidden="1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hidden="1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hidden="1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hidden="1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hidden="1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hidden="1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hidden="1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hidden="1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hidden="1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hidden="1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hidden="1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hidden="1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hidden="1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hidden="1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hidden="1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hidden="1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hidden="1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hidden="1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hidden="1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hidden="1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hidden="1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hidden="1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hidden="1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hidden="1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hidden="1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hidden="1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hidden="1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hidden="1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hidden="1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hidden="1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hidden="1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hidden="1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hidden="1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hidden="1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hidden="1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hidden="1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hidden="1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hidden="1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hidden="1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hidden="1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hidden="1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hidden="1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hidden="1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hidden="1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hidden="1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hidden="1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hidden="1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hidden="1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hidden="1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hidden="1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hidden="1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hidden="1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hidden="1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hidden="1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hidden="1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hidden="1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hidden="1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hidden="1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hidden="1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hidden="1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hidden="1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hidden="1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hidden="1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hidden="1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hidden="1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hidden="1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hidden="1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hidden="1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hidden="1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hidden="1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hidden="1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hidden="1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hidden="1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hidden="1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hidden="1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hidden="1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hidden="1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hidden="1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hidden="1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hidden="1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hidden="1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hidden="1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hidden="1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hidden="1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hidden="1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hidden="1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hidden="1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hidden="1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hidden="1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hidden="1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hidden="1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hidden="1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hidden="1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hidden="1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hidden="1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hidden="1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hidden="1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hidden="1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hidden="1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hidden="1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hidden="1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hidden="1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hidden="1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hidden="1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hidden="1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hidden="1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hidden="1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hidden="1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hidden="1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hidden="1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hidden="1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hidden="1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hidden="1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hidden="1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hidden="1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hidden="1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hidden="1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hidden="1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hidden="1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hidden="1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hidden="1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hidden="1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hidden="1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hidden="1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hidden="1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hidden="1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hidden="1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hidden="1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hidden="1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hidden="1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hidden="1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hidden="1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hidden="1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hidden="1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hidden="1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hidden="1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hidden="1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hidden="1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hidden="1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hidden="1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hidden="1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hidden="1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hidden="1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hidden="1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hidden="1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hidden="1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hidden="1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hidden="1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hidden="1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hidden="1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hidden="1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hidden="1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hidden="1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hidden="1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hidden="1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hidden="1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hidden="1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hidden="1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hidden="1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hidden="1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hidden="1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hidden="1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hidden="1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hidden="1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hidden="1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hidden="1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hidden="1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hidden="1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hidden="1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hidden="1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hidden="1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hidden="1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hidden="1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hidden="1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hidden="1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hidden="1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hidden="1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hidden="1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hidden="1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hidden="1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hidden="1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hidden="1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hidden="1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hidden="1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hidden="1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hidden="1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hidden="1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hidden="1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hidden="1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hidden="1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hidden="1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hidden="1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hidden="1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hidden="1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hidden="1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hidden="1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hidden="1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hidden="1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hidden="1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hidden="1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hidden="1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hidden="1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hidden="1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hidden="1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hidden="1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hidden="1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hidden="1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hidden="1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hidden="1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hidden="1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hidden="1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hidden="1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hidden="1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hidden="1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hidden="1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hidden="1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hidden="1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hidden="1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hidden="1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hidden="1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hidden="1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hidden="1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hidden="1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hidden="1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hidden="1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hidden="1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hidden="1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hidden="1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hidden="1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hidden="1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hidden="1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hidden="1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hidden="1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hidden="1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hidden="1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hidden="1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hidden="1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hidden="1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hidden="1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hidden="1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hidden="1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hidden="1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hidden="1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hidden="1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hidden="1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hidden="1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hidden="1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hidden="1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hidden="1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hidden="1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hidden="1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hidden="1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hidden="1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hidden="1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hidden="1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hidden="1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hidden="1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hidden="1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hidden="1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hidden="1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hidden="1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hidden="1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hidden="1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hidden="1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hidden="1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hidden="1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hidden="1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hidden="1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hidden="1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hidden="1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hidden="1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hidden="1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hidden="1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hidden="1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hidden="1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hidden="1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hidden="1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hidden="1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hidden="1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hidden="1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hidden="1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hidden="1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hidden="1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hidden="1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hidden="1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hidden="1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hidden="1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hidden="1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hidden="1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hidden="1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hidden="1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hidden="1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hidden="1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hidden="1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hidden="1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hidden="1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hidden="1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hidden="1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hidden="1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hidden="1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hidden="1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hidden="1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hidden="1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hidden="1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hidden="1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hidden="1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hidden="1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hidden="1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hidden="1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hidden="1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hidden="1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hidden="1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hidden="1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hidden="1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hidden="1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hidden="1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hidden="1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hidden="1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hidden="1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hidden="1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hidden="1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hidden="1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hidden="1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hidden="1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hidden="1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hidden="1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hidden="1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hidden="1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hidden="1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hidden="1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hidden="1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hidden="1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hidden="1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hidden="1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hidden="1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hidden="1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hidden="1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hidden="1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hidden="1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hidden="1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hidden="1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hidden="1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hidden="1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hidden="1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hidden="1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hidden="1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hidden="1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hidden="1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hidden="1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hidden="1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hidden="1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hidden="1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hidden="1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hidden="1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hidden="1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hidden="1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hidden="1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hidden="1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hidden="1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hidden="1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hidden="1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hidden="1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hidden="1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hidden="1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hidden="1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hidden="1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hidden="1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hidden="1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hidden="1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hidden="1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hidden="1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hidden="1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hidden="1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hidden="1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hidden="1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hidden="1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hidden="1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hidden="1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hidden="1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hidden="1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hidden="1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hidden="1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hidden="1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hidden="1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hidden="1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hidden="1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hidden="1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hidden="1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hidden="1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hidden="1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hidden="1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hidden="1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hidden="1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hidden="1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hidden="1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hidden="1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hidden="1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hidden="1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hidden="1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hidden="1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hidden="1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hidden="1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hidden="1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hidden="1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hidden="1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hidden="1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hidden="1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hidden="1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hidden="1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hidden="1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hidden="1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hidden="1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hidden="1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hidden="1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hidden="1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hidden="1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hidden="1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hidden="1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hidden="1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hidden="1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hidden="1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hidden="1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hidden="1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hidden="1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hidden="1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hidden="1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hidden="1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hidden="1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hidden="1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hidden="1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hidden="1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hidden="1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hidden="1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hidden="1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hidden="1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hidden="1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hidden="1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hidden="1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hidden="1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hidden="1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hidden="1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hidden="1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hidden="1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hidden="1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hidden="1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hidden="1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hidden="1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hidden="1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hidden="1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hidden="1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hidden="1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hidden="1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hidden="1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hidden="1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hidden="1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hidden="1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hidden="1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hidden="1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hidden="1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hidden="1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hidden="1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hidden="1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hidden="1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hidden="1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hidden="1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hidden="1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hidden="1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hidden="1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hidden="1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hidden="1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hidden="1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hidden="1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hidden="1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hidden="1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hidden="1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hidden="1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hidden="1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hidden="1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hidden="1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hidden="1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hidden="1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hidden="1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hidden="1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hidden="1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hidden="1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hidden="1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hidden="1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hidden="1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hidden="1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hidden="1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hidden="1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hidden="1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hidden="1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hidden="1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hidden="1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hidden="1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hidden="1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hidden="1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hidden="1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hidden="1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hidden="1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hidden="1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hidden="1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hidden="1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hidden="1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hidden="1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hidden="1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hidden="1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hidden="1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hidden="1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hidden="1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hidden="1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hidden="1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hidden="1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hidden="1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hidden="1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hidden="1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hidden="1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hidden="1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hidden="1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hidden="1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hidden="1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hidden="1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hidden="1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hidden="1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hidden="1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hidden="1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hidden="1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hidden="1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hidden="1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hidden="1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hidden="1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hidden="1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hidden="1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hidden="1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hidden="1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hidden="1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hidden="1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hidden="1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hidden="1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hidden="1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hidden="1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hidden="1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hidden="1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hidden="1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hidden="1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hidden="1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hidden="1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hidden="1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hidden="1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hidden="1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hidden="1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hidden="1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hidden="1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hidden="1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hidden="1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hidden="1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hidden="1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hidden="1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hidden="1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hidden="1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hidden="1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hidden="1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hidden="1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hidden="1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hidden="1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hidden="1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hidden="1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hidden="1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hidden="1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hidden="1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hidden="1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hidden="1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hidden="1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hidden="1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hidden="1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hidden="1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hidden="1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hidden="1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hidden="1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hidden="1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hidden="1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hidden="1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hidden="1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hidden="1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hidden="1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hidden="1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hidden="1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hidden="1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hidden="1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hidden="1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hidden="1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hidden="1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hidden="1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hidden="1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hidden="1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hidden="1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hidden="1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hidden="1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hidden="1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hidden="1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hidden="1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hidden="1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hidden="1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hidden="1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hidden="1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hidden="1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hidden="1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hidden="1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hidden="1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hidden="1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hidden="1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hidden="1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hidden="1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hidden="1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hidden="1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hidden="1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hidden="1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hidden="1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hidden="1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hidden="1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hidden="1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hidden="1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hidden="1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hidden="1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hidden="1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hidden="1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hidden="1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hidden="1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hidden="1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hidden="1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hidden="1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hidden="1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hidden="1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hidden="1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hidden="1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hidden="1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hidden="1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hidden="1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hidden="1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hidden="1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hidden="1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hidden="1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hidden="1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hidden="1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hidden="1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hidden="1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hidden="1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hidden="1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hidden="1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hidden="1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hidden="1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hidden="1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hidden="1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hidden="1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hidden="1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hidden="1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hidden="1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hidden="1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hidden="1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hidden="1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hidden="1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hidden="1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hidden="1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hidden="1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hidden="1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hidden="1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hidden="1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hidden="1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hidden="1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hidden="1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hidden="1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hidden="1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hidden="1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hidden="1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hidden="1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hidden="1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hidden="1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hidden="1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hidden="1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hidden="1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hidden="1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hidden="1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hidden="1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hidden="1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hidden="1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hidden="1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hidden="1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hidden="1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hidden="1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hidden="1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hidden="1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hidden="1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hidden="1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hidden="1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hidden="1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hidden="1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hidden="1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hidden="1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hidden="1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hidden="1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hidden="1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hidden="1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hidden="1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hidden="1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hidden="1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hidden="1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hidden="1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hidden="1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hidden="1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hidden="1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hidden="1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hidden="1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hidden="1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hidden="1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hidden="1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hidden="1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hidden="1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hidden="1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hidden="1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hidden="1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hidden="1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hidden="1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hidden="1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hidden="1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hidden="1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hidden="1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hidden="1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hidden="1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hidden="1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hidden="1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hidden="1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hidden="1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hidden="1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hidden="1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hidden="1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hidden="1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hidden="1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hidden="1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hidden="1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hidden="1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hidden="1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hidden="1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hidden="1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hidden="1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hidden="1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hidden="1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hidden="1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hidden="1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hidden="1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hidden="1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hidden="1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hidden="1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hidden="1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hidden="1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hidden="1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hidden="1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hidden="1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hidden="1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hidden="1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hidden="1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hidden="1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hidden="1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hidden="1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hidden="1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hidden="1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hidden="1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hidden="1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hidden="1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hidden="1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hidden="1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hidden="1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hidden="1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hidden="1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hidden="1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hidden="1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hidden="1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hidden="1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hidden="1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hidden="1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hidden="1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hidden="1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hidden="1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hidden="1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hidden="1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hidden="1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hidden="1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hidden="1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hidden="1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hidden="1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hidden="1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hidden="1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hidden="1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hidden="1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hidden="1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hidden="1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hidden="1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hidden="1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hidden="1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hidden="1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hidden="1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hidden="1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hidden="1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hidden="1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hidden="1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hidden="1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hidden="1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hidden="1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hidden="1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hidden="1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hidden="1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hidden="1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hidden="1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hidden="1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hidden="1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hidden="1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hidden="1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hidden="1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hidden="1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hidden="1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hidden="1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hidden="1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hidden="1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hidden="1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hidden="1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hidden="1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hidden="1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hidden="1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hidden="1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hidden="1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hidden="1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hidden="1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hidden="1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hidden="1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hidden="1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hidden="1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hidden="1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hidden="1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hidden="1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hidden="1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hidden="1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hidden="1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hidden="1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hidden="1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hidden="1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hidden="1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hidden="1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hidden="1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hidden="1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hidden="1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hidden="1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hidden="1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hidden="1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hidden="1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hidden="1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hidden="1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hidden="1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hidden="1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hidden="1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hidden="1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hidden="1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hidden="1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hidden="1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hidden="1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hidden="1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hidden="1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hidden="1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hidden="1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hidden="1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hidden="1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hidden="1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hidden="1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hidden="1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hidden="1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hidden="1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hidden="1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hidden="1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hidden="1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hidden="1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hidden="1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hidden="1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hidden="1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hidden="1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hidden="1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hidden="1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hidden="1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hidden="1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hidden="1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hidden="1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hidden="1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hidden="1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hidden="1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hidden="1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hidden="1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hidden="1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hidden="1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hidden="1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hidden="1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hidden="1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hidden="1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hidden="1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hidden="1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hidden="1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hidden="1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hidden="1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hidden="1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hidden="1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hidden="1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hidden="1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hidden="1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hidden="1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hidden="1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hidden="1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hidden="1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hidden="1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hidden="1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hidden="1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hidden="1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hidden="1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hidden="1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hidden="1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hidden="1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hidden="1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hidden="1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hidden="1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hidden="1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hidden="1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hidden="1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hidden="1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hidden="1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hidden="1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3624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3623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</row>
    <row r="2539" spans="1:28" hidden="1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hidden="1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hidden="1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hidden="1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hidden="1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hidden="1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hidden="1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hidden="1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hidden="1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hidden="1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hidden="1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hidden="1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hidden="1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hidden="1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hidden="1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>
        <v>1</v>
      </c>
      <c r="L2553" s="26">
        <f t="shared" si="305"/>
        <v>0</v>
      </c>
      <c r="M2553" s="26"/>
      <c r="N2553" s="47">
        <v>45917</v>
      </c>
      <c r="O2553" s="57"/>
      <c r="P2553" s="26" t="s">
        <v>43</v>
      </c>
      <c r="Q2553" s="26" t="s">
        <v>637</v>
      </c>
      <c r="R2553" s="26" t="s">
        <v>725</v>
      </c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>Wednesday</v>
      </c>
      <c r="AA2553" s="26" t="str">
        <f t="shared" si="308"/>
        <v/>
      </c>
      <c r="AB2553" s="26" t="str">
        <f>VLOOKUP(U2553,'Currency Sheet'!A:C,3,)</f>
        <v>DOLLAR</v>
      </c>
    </row>
    <row r="2554" spans="1:28" hidden="1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hidden="1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hidden="1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hidden="1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hidden="1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hidden="1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hidden="1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hidden="1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hidden="1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>
        <v>1</v>
      </c>
      <c r="L2562" s="26">
        <f t="shared" ref="L2562:L2626" si="314">J2562-K2562</f>
        <v>0</v>
      </c>
      <c r="M2562" s="26"/>
      <c r="N2562" s="47">
        <v>45917</v>
      </c>
      <c r="O2562" s="57"/>
      <c r="P2562" s="26" t="s">
        <v>43</v>
      </c>
      <c r="Q2562" s="26" t="s">
        <v>637</v>
      </c>
      <c r="R2562" s="26" t="s">
        <v>725</v>
      </c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>Wednesday</v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hidden="1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hidden="1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hidden="1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hidden="1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hidden="1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hidden="1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hidden="1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hidden="1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hidden="1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hidden="1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hidden="1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hidden="1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hidden="1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hidden="1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hidden="1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hidden="1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hidden="1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hidden="1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hidden="1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hidden="1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>
        <v>1</v>
      </c>
      <c r="L2582" s="26">
        <f t="shared" si="314"/>
        <v>0</v>
      </c>
      <c r="M2582" s="26"/>
      <c r="N2582" s="47">
        <v>45917</v>
      </c>
      <c r="O2582" s="57"/>
      <c r="P2582" s="26" t="s">
        <v>43</v>
      </c>
      <c r="Q2582" s="26" t="s">
        <v>637</v>
      </c>
      <c r="R2582" s="26" t="s">
        <v>725</v>
      </c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>Wednesday</v>
      </c>
      <c r="AA2582" s="26" t="str">
        <f t="shared" si="317"/>
        <v/>
      </c>
      <c r="AB2582" s="26" t="str">
        <f>VLOOKUP(U2582,'Currency Sheet'!A:C,3,)</f>
        <v>DOLLAR</v>
      </c>
    </row>
    <row r="2583" spans="1:28" hidden="1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hidden="1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>
        <v>1</v>
      </c>
      <c r="L2584" s="26">
        <f t="shared" si="314"/>
        <v>0</v>
      </c>
      <c r="M2584" s="26"/>
      <c r="N2584" s="47">
        <v>45917</v>
      </c>
      <c r="O2584" s="57"/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>Wednesday</v>
      </c>
      <c r="AA2584" s="26" t="str">
        <f t="shared" si="317"/>
        <v/>
      </c>
      <c r="AB2584" s="26" t="str">
        <f>VLOOKUP(U2584,'Currency Sheet'!A:C,3,)</f>
        <v>DOLLAR</v>
      </c>
    </row>
    <row r="2585" spans="1:28" hidden="1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>
        <v>1</v>
      </c>
      <c r="L2585" s="26">
        <f t="shared" si="314"/>
        <v>0</v>
      </c>
      <c r="M2585" s="26"/>
      <c r="N2585" s="47">
        <v>45917</v>
      </c>
      <c r="O2585" s="57"/>
      <c r="P2585" s="26" t="s">
        <v>43</v>
      </c>
      <c r="Q2585" s="26" t="s">
        <v>637</v>
      </c>
      <c r="R2585" s="26" t="s">
        <v>725</v>
      </c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>Wednesday</v>
      </c>
      <c r="AA2585" s="26" t="str">
        <f t="shared" si="317"/>
        <v/>
      </c>
      <c r="AB2585" s="26" t="str">
        <f>VLOOKUP(U2585,'Currency Sheet'!A:C,3,)</f>
        <v>DOLLAR</v>
      </c>
    </row>
    <row r="2586" spans="1:28" hidden="1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hidden="1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hidden="1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hidden="1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hidden="1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hidden="1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hidden="1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hidden="1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hidden="1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hidden="1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hidden="1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hidden="1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hidden="1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hidden="1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hidden="1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hidden="1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hidden="1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hidden="1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hidden="1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hidden="1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hidden="1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hidden="1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hidden="1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hidden="1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hidden="1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hidden="1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>
        <v>45917</v>
      </c>
      <c r="Y2612" s="26">
        <f t="shared" si="315"/>
        <v>2</v>
      </c>
      <c r="Z2612" s="26" t="str">
        <f t="shared" si="316"/>
        <v>Monday</v>
      </c>
      <c r="AA2612" s="26" t="str">
        <f t="shared" si="317"/>
        <v>Wednesday</v>
      </c>
      <c r="AB2612" s="26" t="str">
        <f>VLOOKUP(U2612,'Currency Sheet'!A:C,3,)</f>
        <v>DOLLAR</v>
      </c>
    </row>
    <row r="2613" spans="1:28" hidden="1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hidden="1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hidden="1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hidden="1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hidden="1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hidden="1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hidden="1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hidden="1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hidden="1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hidden="1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hidden="1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hidden="1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hidden="1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hidden="1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hidden="1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hidden="1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hidden="1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hidden="1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hidden="1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hidden="1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hidden="1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hidden="1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hidden="1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hidden="1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hidden="1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hidden="1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hidden="1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hidden="1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hidden="1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hidden="1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hidden="1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hidden="1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hidden="1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hidden="1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hidden="1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hidden="1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hidden="1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hidden="1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hidden="1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hidden="1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hidden="1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hidden="1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hidden="1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hidden="1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hidden="1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hidden="1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hidden="1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hidden="1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hidden="1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hidden="1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hidden="1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hidden="1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hidden="1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hidden="1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hidden="1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hidden="1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hidden="1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hidden="1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>
        <v>1</v>
      </c>
      <c r="L2670" s="26">
        <f t="shared" si="327"/>
        <v>0</v>
      </c>
      <c r="M2670" s="26"/>
      <c r="N2670" s="47">
        <v>45917</v>
      </c>
      <c r="O2670" s="57"/>
      <c r="P2670" s="26" t="s">
        <v>43</v>
      </c>
      <c r="Q2670" s="26" t="s">
        <v>637</v>
      </c>
      <c r="R2670" s="26" t="s">
        <v>725</v>
      </c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>Wednesday</v>
      </c>
      <c r="AA2670" s="26" t="str">
        <f t="shared" si="330"/>
        <v/>
      </c>
      <c r="AB2670" s="26" t="str">
        <f>VLOOKUP(U2670,'Currency Sheet'!A:C,3,)</f>
        <v>DOLLAR</v>
      </c>
    </row>
    <row r="2671" spans="1:28" hidden="1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hidden="1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hidden="1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hidden="1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hidden="1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hidden="1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hidden="1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hidden="1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hidden="1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hidden="1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hidden="1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hidden="1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hidden="1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hidden="1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hidden="1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hidden="1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hidden="1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hidden="1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hidden="1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hidden="1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hidden="1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hidden="1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hidden="1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hidden="1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hidden="1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hidden="1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hidden="1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hidden="1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hidden="1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hidden="1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hidden="1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hidden="1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hidden="1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hidden="1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hidden="1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hidden="1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hidden="1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>
        <v>1</v>
      </c>
      <c r="L2707" s="26">
        <f t="shared" si="340"/>
        <v>0</v>
      </c>
      <c r="M2707" s="26"/>
      <c r="N2707" s="47">
        <v>45917</v>
      </c>
      <c r="O2707" s="57"/>
      <c r="P2707" s="26" t="s">
        <v>255</v>
      </c>
      <c r="Q2707" s="26" t="s">
        <v>637</v>
      </c>
      <c r="R2707" s="26" t="s">
        <v>725</v>
      </c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>Wednesday</v>
      </c>
      <c r="AA2707" s="26" t="str">
        <f t="shared" si="349"/>
        <v/>
      </c>
      <c r="AB2707" s="26" t="str">
        <f>VLOOKUP(U2707,'Currency Sheet'!A:C,3,)</f>
        <v>DOLLAR</v>
      </c>
    </row>
    <row r="2708" spans="1:28" hidden="1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hidden="1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hidden="1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hidden="1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hidden="1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hidden="1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hidden="1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hidden="1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hidden="1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hidden="1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hidden="1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hidden="1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>
        <v>1</v>
      </c>
      <c r="L2719" s="26">
        <f t="shared" si="340"/>
        <v>0</v>
      </c>
      <c r="M2719" s="26"/>
      <c r="N2719" s="47">
        <v>45917</v>
      </c>
      <c r="O2719" s="57"/>
      <c r="P2719" s="26" t="s">
        <v>255</v>
      </c>
      <c r="Q2719" s="26" t="s">
        <v>637</v>
      </c>
      <c r="R2719" s="26" t="s">
        <v>725</v>
      </c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>Wednesday</v>
      </c>
      <c r="AA2719" s="26" t="str">
        <f t="shared" si="354"/>
        <v/>
      </c>
      <c r="AB2719" s="26" t="str">
        <f>VLOOKUP(U2719,'Currency Sheet'!A:C,3,)</f>
        <v>DOLLAR</v>
      </c>
    </row>
    <row r="2720" spans="1:28" hidden="1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>
        <v>1</v>
      </c>
      <c r="L2720" s="26">
        <f t="shared" si="340"/>
        <v>0</v>
      </c>
      <c r="M2720" s="26"/>
      <c r="N2720" s="47">
        <v>45917</v>
      </c>
      <c r="O2720" s="57"/>
      <c r="P2720" s="26" t="s">
        <v>255</v>
      </c>
      <c r="Q2720" s="26" t="s">
        <v>637</v>
      </c>
      <c r="R2720" s="26" t="s">
        <v>725</v>
      </c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>Wednesday</v>
      </c>
      <c r="AA2720" s="26" t="str">
        <f t="shared" si="354"/>
        <v/>
      </c>
      <c r="AB2720" s="26" t="str">
        <f>VLOOKUP(U2720,'Currency Sheet'!A:C,3,)</f>
        <v>DOLLAR</v>
      </c>
    </row>
    <row r="2721" spans="1:28" hidden="1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>
        <v>1</v>
      </c>
      <c r="L2721" s="26">
        <f t="shared" si="340"/>
        <v>0</v>
      </c>
      <c r="M2721" s="26"/>
      <c r="N2721" s="47">
        <v>45917</v>
      </c>
      <c r="O2721" s="57"/>
      <c r="P2721" s="26" t="s">
        <v>255</v>
      </c>
      <c r="Q2721" s="26" t="s">
        <v>637</v>
      </c>
      <c r="R2721" s="26" t="s">
        <v>725</v>
      </c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>Wednesday</v>
      </c>
      <c r="AA2721" s="26" t="str">
        <f t="shared" si="354"/>
        <v/>
      </c>
      <c r="AB2721" s="26" t="str">
        <f>VLOOKUP(U2721,'Currency Sheet'!A:C,3,)</f>
        <v>DOLLAR</v>
      </c>
    </row>
    <row r="2722" spans="1:28" hidden="1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>
        <v>1</v>
      </c>
      <c r="L2722" s="26">
        <f t="shared" si="340"/>
        <v>0</v>
      </c>
      <c r="M2722" s="26"/>
      <c r="N2722" s="47">
        <v>45917</v>
      </c>
      <c r="O2722" s="57"/>
      <c r="P2722" s="26" t="s">
        <v>255</v>
      </c>
      <c r="Q2722" s="26" t="s">
        <v>637</v>
      </c>
      <c r="R2722" s="26" t="s">
        <v>725</v>
      </c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>Wednesday</v>
      </c>
      <c r="AA2722" s="26" t="str">
        <f t="shared" si="354"/>
        <v/>
      </c>
      <c r="AB2722" s="26" t="str">
        <f>VLOOKUP(U2722,'Currency Sheet'!A:C,3,)</f>
        <v>DOLLAR</v>
      </c>
    </row>
    <row r="2723" spans="1:28" hidden="1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>
        <v>1</v>
      </c>
      <c r="L2723" s="26">
        <f t="shared" si="340"/>
        <v>0</v>
      </c>
      <c r="M2723" s="26"/>
      <c r="N2723" s="47">
        <v>45917</v>
      </c>
      <c r="O2723" s="57"/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>Wednesday</v>
      </c>
      <c r="AA2723" s="26" t="str">
        <f t="shared" si="354"/>
        <v/>
      </c>
      <c r="AB2723" s="26" t="str">
        <f>VLOOKUP(U2723,'Currency Sheet'!A:C,3,)</f>
        <v>DOLLAR</v>
      </c>
    </row>
    <row r="2724" spans="1:28" hidden="1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>
        <v>1</v>
      </c>
      <c r="L2724" s="26">
        <f t="shared" si="340"/>
        <v>0</v>
      </c>
      <c r="M2724" s="26"/>
      <c r="N2724" s="47">
        <v>45917</v>
      </c>
      <c r="O2724" s="57"/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>Wednesday</v>
      </c>
      <c r="AA2724" s="26" t="str">
        <f t="shared" si="354"/>
        <v/>
      </c>
      <c r="AB2724" s="26" t="str">
        <f>VLOOKUP(U2724,'Currency Sheet'!A:C,3,)</f>
        <v>DOLLAR</v>
      </c>
    </row>
    <row r="2725" spans="1:28" hidden="1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>
        <v>1</v>
      </c>
      <c r="L2725" s="26">
        <f t="shared" si="340"/>
        <v>0</v>
      </c>
      <c r="M2725" s="26"/>
      <c r="N2725" s="47">
        <v>45917</v>
      </c>
      <c r="O2725" s="57"/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>Wednesday</v>
      </c>
      <c r="AA2725" s="26" t="str">
        <f t="shared" si="354"/>
        <v/>
      </c>
      <c r="AB2725" s="26" t="str">
        <f>VLOOKUP(U2725,'Currency Sheet'!A:C,3,)</f>
        <v>DOLLAR</v>
      </c>
    </row>
    <row r="2726" spans="1:28" hidden="1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>
        <v>1</v>
      </c>
      <c r="L2726" s="26">
        <f t="shared" si="340"/>
        <v>0</v>
      </c>
      <c r="M2726" s="26"/>
      <c r="N2726" s="47">
        <v>45917</v>
      </c>
      <c r="O2726" s="57"/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>Wednesday</v>
      </c>
      <c r="AA2726" s="26" t="str">
        <f t="shared" si="354"/>
        <v/>
      </c>
      <c r="AB2726" s="26" t="str">
        <f>VLOOKUP(U2726,'Currency Sheet'!A:C,3,)</f>
        <v>DOLLAR</v>
      </c>
    </row>
    <row r="2727" spans="1:28" hidden="1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>
        <v>1</v>
      </c>
      <c r="L2727" s="26">
        <f t="shared" si="340"/>
        <v>0</v>
      </c>
      <c r="M2727" s="26"/>
      <c r="N2727" s="47">
        <v>45917</v>
      </c>
      <c r="O2727" s="57"/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>Wednesday</v>
      </c>
      <c r="AA2727" s="26" t="str">
        <f t="shared" si="354"/>
        <v/>
      </c>
      <c r="AB2727" s="26" t="str">
        <f>VLOOKUP(U2727,'Currency Sheet'!A:C,3,)</f>
        <v>DOLLAR</v>
      </c>
    </row>
    <row r="2728" spans="1:28" hidden="1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>
        <v>1</v>
      </c>
      <c r="L2728" s="26">
        <f t="shared" si="340"/>
        <v>0</v>
      </c>
      <c r="M2728" s="26"/>
      <c r="N2728" s="47">
        <v>45917</v>
      </c>
      <c r="O2728" s="57"/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>Wednesday</v>
      </c>
      <c r="AA2728" s="26" t="str">
        <f t="shared" si="354"/>
        <v/>
      </c>
      <c r="AB2728" s="26" t="str">
        <f>VLOOKUP(U2728,'Currency Sheet'!A:C,3,)</f>
        <v>DOLLAR</v>
      </c>
    </row>
    <row r="2729" spans="1:28" hidden="1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>
        <v>1</v>
      </c>
      <c r="L2729" s="26">
        <f t="shared" si="340"/>
        <v>0</v>
      </c>
      <c r="M2729" s="26"/>
      <c r="N2729" s="47">
        <v>45917</v>
      </c>
      <c r="O2729" s="57"/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>Wednesday</v>
      </c>
      <c r="AA2729" s="26" t="str">
        <f t="shared" si="354"/>
        <v/>
      </c>
      <c r="AB2729" s="26" t="str">
        <f>VLOOKUP(U2729,'Currency Sheet'!A:C,3,)</f>
        <v>DOLLAR</v>
      </c>
    </row>
    <row r="2730" spans="1:28" hidden="1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>
        <v>1</v>
      </c>
      <c r="L2730" s="26">
        <f t="shared" si="340"/>
        <v>0</v>
      </c>
      <c r="M2730" s="26"/>
      <c r="N2730" s="47">
        <v>45917</v>
      </c>
      <c r="O2730" s="57"/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>Wednesday</v>
      </c>
      <c r="AA2730" s="26" t="str">
        <f t="shared" si="354"/>
        <v/>
      </c>
      <c r="AB2730" s="26" t="str">
        <f>VLOOKUP(U2730,'Currency Sheet'!A:C,3,)</f>
        <v>DOLLAR</v>
      </c>
    </row>
    <row r="2731" spans="1:28" hidden="1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hidden="1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hidden="1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hidden="1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hidden="1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>
        <v>2</v>
      </c>
      <c r="L2735" s="26">
        <f t="shared" si="340"/>
        <v>0</v>
      </c>
      <c r="M2735" s="26"/>
      <c r="N2735" s="47">
        <v>45917</v>
      </c>
      <c r="O2735" s="57"/>
      <c r="P2735" s="26" t="s">
        <v>255</v>
      </c>
      <c r="Q2735" s="26" t="s">
        <v>637</v>
      </c>
      <c r="R2735" s="26" t="s">
        <v>725</v>
      </c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>Wednesday</v>
      </c>
      <c r="AA2735" s="26" t="str">
        <f t="shared" si="354"/>
        <v/>
      </c>
      <c r="AB2735" s="26" t="str">
        <f>VLOOKUP(U2735,'Currency Sheet'!A:C,3,)</f>
        <v>DOLLAR</v>
      </c>
    </row>
    <row r="2736" spans="1:28" hidden="1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hidden="1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hidden="1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hidden="1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hidden="1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hidden="1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hidden="1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hidden="1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hidden="1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hidden="1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hidden="1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hidden="1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hidden="1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hidden="1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hidden="1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hidden="1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hidden="1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hidden="1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hidden="1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hidden="1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hidden="1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hidden="1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hidden="1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hidden="1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hidden="1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hidden="1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hidden="1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hidden="1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hidden="1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hidden="1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hidden="1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hidden="1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hidden="1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hidden="1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hidden="1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hidden="1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hidden="1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hidden="1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hidden="1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hidden="1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hidden="1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hidden="1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hidden="1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hidden="1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hidden="1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hidden="1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hidden="1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hidden="1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hidden="1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hidden="1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hidden="1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hidden="1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hidden="1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hidden="1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hidden="1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hidden="1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hidden="1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hidden="1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hidden="1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hidden="1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hidden="1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hidden="1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hidden="1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hidden="1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hidden="1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hidden="1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hidden="1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hidden="1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hidden="1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hidden="1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hidden="1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hidden="1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hidden="1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hidden="1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hidden="1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hidden="1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hidden="1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hidden="1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hidden="1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hidden="1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hidden="1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hidden="1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hidden="1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hidden="1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hidden="1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hidden="1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hidden="1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hidden="1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hidden="1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hidden="1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hidden="1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hidden="1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hidden="1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hidden="1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hidden="1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hidden="1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hidden="1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hidden="1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hidden="1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hidden="1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hidden="1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hidden="1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hidden="1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hidden="1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hidden="1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hidden="1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hidden="1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hidden="1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hidden="1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hidden="1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hidden="1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hidden="1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hidden="1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hidden="1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hidden="1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hidden="1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hidden="1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hidden="1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hidden="1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hidden="1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hidden="1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hidden="1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hidden="1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autoFilter ref="A1:AB2858" xr:uid="{00000000-0001-0000-0000-000000000000}">
    <filterColumn colId="16">
      <filters>
        <filter val="D3003568488"/>
      </filters>
    </filterColumn>
  </autoFilter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1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5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58155668325</v>
      </c>
      <c r="J4" s="1">
        <v>0</v>
      </c>
      <c r="K4" s="1" t="str">
        <v>IISER PUNE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58155693046</v>
      </c>
      <c r="J5" s="1">
        <v>0</v>
      </c>
      <c r="K5" s="1" t="str">
        <v>IIT KANPUR</v>
      </c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 t="str">
        <v>Delivered</v>
      </c>
      <c r="R11" s="1" t="str">
        <v>VECTOR</v>
      </c>
      <c r="S11" s="2">
        <f>IF(ISBLANK(VLOOKUP(P11,MasterSheet!Q:X,8,FALSE)), "", VLOOKUP(P11,MasterSheet!Q:X,8,FALSE))</f>
        <v>45917</v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48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25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</v>
      </c>
      <c r="L11" s="1" t="str">
        <v>JNU</v>
      </c>
      <c r="M11" s="1">
        <v>4</v>
      </c>
      <c r="N11" s="1" t="str">
        <v>MABTECH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14</v>
      </c>
      <c r="L12" s="1" t="str">
        <v>MIRANDA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14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MOHAN SIR</v>
      </c>
      <c r="M13" s="1">
        <v>-20</v>
      </c>
      <c r="N13" s="1" t="str">
        <v>Dharmacon</v>
      </c>
      <c r="O13" s="1">
        <v>0</v>
      </c>
      <c r="P13" s="1" t="str">
        <v>Lucknow</v>
      </c>
      <c r="Q13" s="1" t="str">
        <v>Mohan Sir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Nanogen Healthcare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Priyanka Madam</v>
      </c>
      <c r="R14" s="1">
        <f t="shared" si="1"/>
        <v>1</v>
      </c>
      <c r="S14" s="1" t="str">
        <f>VLOOKUP(P14,'Customer List'!C:D,2,)</f>
        <v>Local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>
        <f t="shared" si="1"/>
        <v>1</v>
      </c>
      <c r="S15" s="1" t="str">
        <f>VLOOKUP(P15,'Customer List'!C:D,2,)</f>
        <v>STOCK</v>
      </c>
    </row>
    <row r="16" spans="1:19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12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12</v>
      </c>
      <c r="S16" s="1" t="str">
        <f>VLOOKUP(P16,'Customer List'!C:D,2,)</f>
        <v>STOCK</v>
      </c>
    </row>
    <row r="17" spans="1:19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17</v>
      </c>
      <c r="S17" s="1" t="str">
        <f>VLOOKUP(P17,'Customer List'!C:D,2,)</f>
        <v>STOCK</v>
      </c>
    </row>
    <row r="18" spans="1:19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>
        <f t="shared" si="1"/>
        <v>1</v>
      </c>
      <c r="S18" s="1" t="str">
        <f>VLOOKUP(P18,'Customer List'!C:D,2,)</f>
        <v>STOCK</v>
      </c>
    </row>
    <row r="19" spans="1:19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>
        <f t="shared" si="1"/>
        <v>23</v>
      </c>
      <c r="S19" s="1" t="str">
        <f>VLOOKUP(P19,'Customer List'!C:D,2,)</f>
        <v>STOCK</v>
      </c>
    </row>
    <row r="20" spans="1:19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>
        <v>0</v>
      </c>
      <c r="G20" s="1" t="str">
        <v>DELHI</v>
      </c>
      <c r="H20" s="1" t="str">
        <v>Priyanka Madam</v>
      </c>
      <c r="K20" s="1">
        <f t="shared" si="0"/>
        <v>5</v>
      </c>
      <c r="L20" s="1" t="str">
        <v>Sample (PM)</v>
      </c>
      <c r="M20" s="1">
        <v>4</v>
      </c>
      <c r="N20" s="1" t="str">
        <v>Hansa Biomed</v>
      </c>
      <c r="O20" s="1" t="str">
        <v>Priyanka Madam</v>
      </c>
      <c r="P20" s="1" t="str">
        <v>delhi</v>
      </c>
      <c r="Q20" s="1" t="str">
        <v>Priyanka Madam</v>
      </c>
      <c r="R20" s="1">
        <f t="shared" si="1"/>
        <v>5</v>
      </c>
      <c r="S20" s="1" t="str">
        <f>VLOOKUP(P20,'Customer List'!C:D,2,)</f>
        <v>Local</v>
      </c>
    </row>
    <row r="21" spans="1:19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1</v>
      </c>
      <c r="L21" s="1" t="str">
        <v>Shubh Sales</v>
      </c>
      <c r="M21" s="1">
        <v>-80</v>
      </c>
      <c r="N21" s="1" t="str">
        <v>BPS</v>
      </c>
      <c r="O21" s="1">
        <v>0</v>
      </c>
      <c r="P21" s="1" t="str">
        <v>JAIPUR</v>
      </c>
      <c r="Q21" s="1" t="str">
        <v>Saturday</v>
      </c>
      <c r="R21" s="1">
        <f t="shared" si="1"/>
        <v>1</v>
      </c>
      <c r="S21" s="1" t="str">
        <f>VLOOKUP(P21,'Customer List'!C:D,2,)</f>
        <v>OutStation</v>
      </c>
    </row>
    <row r="22" spans="1:19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SOLUTION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Priyanka Madam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>
        <f t="shared" si="1"/>
        <v>2</v>
      </c>
      <c r="S23" s="1" t="str">
        <f>VLOOKUP(P23,'Customer List'!C:D,2,)</f>
        <v>Local</v>
      </c>
    </row>
    <row r="24" spans="1:19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3</v>
      </c>
      <c r="L24" s="1" t="str">
        <v>STOCK</v>
      </c>
      <c r="M24" s="1">
        <v>4</v>
      </c>
      <c r="N24" s="1" t="str">
        <v>BioLegend</v>
      </c>
      <c r="O24" s="1" t="str">
        <v>FOC Informed By Priya Madam and informed to SM Sir</v>
      </c>
      <c r="P24" s="1" t="str">
        <v>STOCK</v>
      </c>
      <c r="Q24" s="1" t="str">
        <v>Stock</v>
      </c>
      <c r="R24" s="1">
        <f t="shared" si="1"/>
        <v>3</v>
      </c>
      <c r="S24" s="1" t="str">
        <f>VLOOKUP(P24,'Customer List'!C:D,2,)</f>
        <v>STOCK</v>
      </c>
    </row>
    <row r="25" spans="1:19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1</v>
      </c>
      <c r="L25" s="1" t="str">
        <v>stock</v>
      </c>
      <c r="M25" s="1">
        <v>-20</v>
      </c>
      <c r="N25" s="1" t="str">
        <v>Dharmacon</v>
      </c>
      <c r="O25" s="1" t="str">
        <v>Extra Item Purchased (Informed by Dharmendra Sir)</v>
      </c>
      <c r="P25" s="1" t="str">
        <v>STOCK</v>
      </c>
      <c r="Q25" s="1" t="str">
        <v>Stock</v>
      </c>
      <c r="R25" s="1">
        <f t="shared" si="1"/>
        <v>1</v>
      </c>
      <c r="S25" s="1" t="str">
        <f>VLOOKUP(P25,'Customer List'!C:D,2,)</f>
        <v>STOCK</v>
      </c>
    </row>
    <row r="26" spans="1:19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3</v>
      </c>
      <c r="L26" s="1" t="str">
        <v>STOCK</v>
      </c>
      <c r="M26" s="1">
        <v>-20</v>
      </c>
      <c r="N26" s="1" t="str">
        <v>BioLegend</v>
      </c>
      <c r="O26" s="1" t="str">
        <v xml:space="preserve">Same item dispatched to Aiims from Opening Stock </v>
      </c>
      <c r="P26" s="1" t="str">
        <v>STOCK</v>
      </c>
      <c r="Q26" s="1" t="str">
        <v>Stock</v>
      </c>
      <c r="R26" s="1">
        <f t="shared" si="1"/>
        <v>3</v>
      </c>
      <c r="S26" s="1" t="str">
        <f>VLOOKUP(P26,'Customer List'!C:D,2,)</f>
        <v>STOCK</v>
      </c>
    </row>
    <row r="27" spans="1:19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2</v>
      </c>
      <c r="L27" s="1" t="str">
        <v>STOCK</v>
      </c>
      <c r="M27" s="1" t="str">
        <v>RT</v>
      </c>
      <c r="N27" s="1" t="str">
        <v>Revvity</v>
      </c>
      <c r="O27" s="1" t="str">
        <v>MACHINE (PRIYANKA MADAM)</v>
      </c>
      <c r="P27" s="1" t="str">
        <v>STOCK</v>
      </c>
      <c r="Q27" s="1" t="str">
        <v>Stock</v>
      </c>
      <c r="R27" s="1">
        <f t="shared" si="1"/>
        <v>2</v>
      </c>
      <c r="S27" s="1" t="str">
        <f>VLOOKUP(P27,'Customer List'!C:D,2,)</f>
        <v>STOCK</v>
      </c>
    </row>
    <row r="28" spans="1:19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1</v>
      </c>
      <c r="L28" s="1" t="str">
        <v>STOCK</v>
      </c>
      <c r="M28" s="1">
        <v>4</v>
      </c>
      <c r="N28" s="1" t="str">
        <v>BioLegend</v>
      </c>
      <c r="O28" s="1" t="str">
        <v>Return From Bio Health (Extra Purchase infromed by Priynka Madam)</v>
      </c>
      <c r="P28" s="1" t="str">
        <v>STOCK</v>
      </c>
      <c r="Q28" s="1" t="str">
        <v>Priyanka Madam</v>
      </c>
      <c r="R28" s="1">
        <f t="shared" si="1"/>
        <v>1</v>
      </c>
      <c r="S28" s="1" t="str">
        <f>VLOOKUP(P28,'Customer List'!C:D,2,)</f>
        <v>STOCK</v>
      </c>
    </row>
    <row r="29" spans="1:19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9</v>
      </c>
      <c r="L29" s="1" t="str">
        <v>Stock</v>
      </c>
      <c r="M29" s="1">
        <v>4</v>
      </c>
      <c r="N29" s="1" t="str">
        <v>BioLegend</v>
      </c>
      <c r="O29" s="1">
        <v>0</v>
      </c>
      <c r="P29" s="1" t="str">
        <v>STOCK</v>
      </c>
      <c r="Q29" s="1" t="str">
        <v>Stock</v>
      </c>
      <c r="R29" s="1">
        <f t="shared" si="1"/>
        <v>9</v>
      </c>
      <c r="S29" s="1" t="str">
        <f>VLOOKUP(P29,'Customer List'!C:D,2,)</f>
        <v>STOCK</v>
      </c>
    </row>
    <row r="30" spans="1:19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1</v>
      </c>
      <c r="L30" s="1" t="str">
        <v>STOCK</v>
      </c>
      <c r="M30" s="1" t="str">
        <v>4</v>
      </c>
      <c r="N30" s="1" t="str">
        <v>BioLegend</v>
      </c>
      <c r="O30" s="1" t="str">
        <v>Extra Purchase By Priya Madam</v>
      </c>
      <c r="P30" s="1" t="str">
        <v>STOCK</v>
      </c>
      <c r="Q30" s="1" t="str">
        <v>Stock</v>
      </c>
      <c r="R30" s="1">
        <f t="shared" si="1"/>
        <v>1</v>
      </c>
      <c r="S30" s="1" t="str">
        <f>VLOOKUP(P30,'Customer List'!C:D,2,)</f>
        <v>STOCK</v>
      </c>
    </row>
    <row r="31" spans="1:19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5</v>
      </c>
      <c r="L31" s="1" t="str">
        <v>Stock</v>
      </c>
      <c r="M31" s="1" t="str">
        <v>RT</v>
      </c>
      <c r="N31" s="1" t="str">
        <v>Biotium</v>
      </c>
      <c r="O31" s="1">
        <v>0</v>
      </c>
      <c r="P31" s="1" t="str">
        <v>STOCK</v>
      </c>
      <c r="Q31" s="1" t="str">
        <v>Stock</v>
      </c>
      <c r="R31" s="1">
        <f t="shared" si="1"/>
        <v>5</v>
      </c>
      <c r="S31" s="1" t="str">
        <f>VLOOKUP(P31,'Customer List'!C:D,2,)</f>
        <v>STOCK</v>
      </c>
    </row>
    <row r="32" spans="1:19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6</v>
      </c>
      <c r="L32" s="1" t="str">
        <v>STOCK</v>
      </c>
      <c r="M32" s="1">
        <v>4</v>
      </c>
      <c r="N32" s="1" t="str">
        <v>BioLegend</v>
      </c>
      <c r="O32" s="1" t="str">
        <v>Extra Received</v>
      </c>
      <c r="P32" s="1" t="str">
        <v>STOCK</v>
      </c>
      <c r="Q32" s="1" t="str">
        <v>Stock</v>
      </c>
      <c r="R32" s="1">
        <f t="shared" si="1"/>
        <v>6</v>
      </c>
      <c r="S32" s="1" t="str">
        <f>VLOOKUP(P32,'Customer List'!C:D,2,)</f>
        <v>STOCK</v>
      </c>
    </row>
    <row r="33" spans="1:19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>
        <v>0</v>
      </c>
      <c r="G33" s="1" t="str">
        <v>Delhi</v>
      </c>
      <c r="H33" s="1" t="str">
        <v>Priyanka Madam</v>
      </c>
      <c r="K33" s="1">
        <f t="shared" si="0"/>
        <v>2</v>
      </c>
      <c r="L33" s="1" t="str">
        <v>STOCK</v>
      </c>
      <c r="M33" s="1" t="str">
        <v>RT</v>
      </c>
      <c r="N33" s="1" t="str">
        <v>Genei Lab</v>
      </c>
      <c r="O33" s="1">
        <v>0</v>
      </c>
      <c r="P33" s="1" t="str">
        <v>STOCK</v>
      </c>
      <c r="Q33" s="1" t="str">
        <v>Stock</v>
      </c>
      <c r="R33" s="1">
        <f t="shared" si="1"/>
        <v>2</v>
      </c>
      <c r="S33" s="1" t="str">
        <f>VLOOKUP(P33,'Customer List'!C:D,2,)</f>
        <v>STOCK</v>
      </c>
    </row>
    <row r="34" spans="1:19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Priyanka Madam</v>
      </c>
      <c r="K34" s="1">
        <f t="shared" ref="K34:K62" si="2">SUMIFS(B:B,C:C, L34,D:D, M34,E:E, N34,F:F, O34,G:G, P34,H:H, Q34)</f>
        <v>2</v>
      </c>
      <c r="L34" s="1" t="str">
        <v>STOCK</v>
      </c>
      <c r="M34" s="1">
        <v>-20</v>
      </c>
      <c r="N34" s="1" t="str">
        <v>Genei Lab</v>
      </c>
      <c r="O34" s="1" t="str">
        <v>One Piece Damaged received (Replacement received)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2</v>
      </c>
      <c r="S34" s="1" t="str">
        <f>VLOOKUP(P34,'Customer List'!C:D,2,)</f>
        <v>STOCK</v>
      </c>
    </row>
    <row r="35" spans="1:19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>
        <v>0</v>
      </c>
      <c r="G35" s="1" t="str">
        <v>Lucknow</v>
      </c>
      <c r="H35" s="1" t="str">
        <v>Mohan Sir</v>
      </c>
      <c r="K35" s="1">
        <f t="shared" si="2"/>
        <v>3</v>
      </c>
      <c r="L35" s="1" t="str">
        <v>STOCK</v>
      </c>
      <c r="M35" s="1">
        <v>-20</v>
      </c>
      <c r="N35" s="1" t="str">
        <v>Genei Lab</v>
      </c>
      <c r="O35" s="1">
        <v>0</v>
      </c>
      <c r="P35" s="1" t="str">
        <v>STOCK</v>
      </c>
      <c r="Q35" s="1" t="str">
        <v>Stock</v>
      </c>
      <c r="R35" s="1">
        <f t="shared" si="3"/>
        <v>3</v>
      </c>
      <c r="S35" s="1" t="str">
        <f>VLOOKUP(P35,'Customer List'!C:D,2,)</f>
        <v>STOCK</v>
      </c>
    </row>
    <row r="36" spans="1:19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>
        <v>0</v>
      </c>
      <c r="G36" s="1" t="str">
        <v>Delhi</v>
      </c>
      <c r="H36" s="1" t="str">
        <v>Priyanka Madam</v>
      </c>
      <c r="K36" s="1">
        <f t="shared" si="2"/>
        <v>3</v>
      </c>
      <c r="L36" s="1" t="str">
        <v>STOCK</v>
      </c>
      <c r="M36" s="1" t="str">
        <v>rt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>
        <f t="shared" si="3"/>
        <v>3</v>
      </c>
      <c r="S36" s="1" t="str">
        <f>VLOOKUP(P36,'Customer List'!C:D,2,)</f>
        <v>STOCK</v>
      </c>
    </row>
    <row r="37" spans="1:19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Set of 4 item code (N-187978-01-0020, N-187978-02-0020, N-187978-03-0020, N-187978-04-0020)</v>
      </c>
      <c r="G37" s="1" t="str">
        <v>STOCK</v>
      </c>
      <c r="H37" s="1" t="str">
        <v>Stock</v>
      </c>
      <c r="K37" s="1">
        <f t="shared" si="2"/>
        <v>3</v>
      </c>
      <c r="L37" s="1" t="str">
        <v>stock</v>
      </c>
      <c r="M37" s="1">
        <v>4</v>
      </c>
      <c r="N37" s="1" t="str">
        <v>Genexis Biotech</v>
      </c>
      <c r="O37" s="1" t="str">
        <v>Sample Received (Priyanka madam)</v>
      </c>
      <c r="P37" s="1" t="str">
        <v>STOCK</v>
      </c>
      <c r="Q37" s="1" t="str">
        <v>Stock</v>
      </c>
      <c r="R37" s="1">
        <f t="shared" si="3"/>
        <v>3</v>
      </c>
      <c r="S37" s="1" t="str">
        <f>VLOOKUP(P37,'Customer List'!C:D,2,)</f>
        <v>STOCK</v>
      </c>
    </row>
    <row r="38" spans="1:19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7</v>
      </c>
      <c r="L38" s="1" t="str">
        <v>stock</v>
      </c>
      <c r="M38" s="1">
        <v>-20</v>
      </c>
      <c r="N38" s="1" t="str">
        <v>Intron</v>
      </c>
      <c r="O38" s="1">
        <v>0</v>
      </c>
      <c r="P38" s="1" t="str">
        <v>STOCK</v>
      </c>
      <c r="Q38" s="1" t="str">
        <v>Stock</v>
      </c>
      <c r="R38" s="1">
        <f t="shared" si="3"/>
        <v>7</v>
      </c>
      <c r="S38" s="1" t="str">
        <f>VLOOKUP(P38,'Customer List'!C:D,2,)</f>
        <v>STOCK</v>
      </c>
    </row>
    <row r="39" spans="1:19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71</v>
      </c>
      <c r="L39" s="1" t="str">
        <v>Stock</v>
      </c>
      <c r="M39" s="1" t="str">
        <v>RT</v>
      </c>
      <c r="N39" s="1" t="str">
        <v>Sartorius</v>
      </c>
      <c r="O39" s="1">
        <v>0</v>
      </c>
      <c r="P39" s="1" t="str">
        <v>STOCK</v>
      </c>
      <c r="Q39" s="1" t="str">
        <v>Stock</v>
      </c>
      <c r="R39" s="1">
        <f t="shared" si="3"/>
        <v>71</v>
      </c>
      <c r="S39" s="1" t="str">
        <f>VLOOKUP(P39,'Customer List'!C:D,2,)</f>
        <v>STOCK</v>
      </c>
    </row>
    <row r="40" spans="1:19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28</v>
      </c>
      <c r="L40" s="1" t="str">
        <v>Stock</v>
      </c>
      <c r="M40" s="1" t="str">
        <v>RT</v>
      </c>
      <c r="N40" s="1" t="str">
        <v>Mp Bio</v>
      </c>
      <c r="O40" s="1">
        <v>0</v>
      </c>
      <c r="P40" s="1" t="str">
        <v>STOCK</v>
      </c>
      <c r="Q40" s="1" t="str">
        <v>Stock</v>
      </c>
      <c r="R40" s="1">
        <f t="shared" si="3"/>
        <v>28</v>
      </c>
      <c r="S40" s="1" t="str">
        <f>VLOOKUP(P40,'Customer List'!C:D,2,)</f>
        <v>STOCK</v>
      </c>
    </row>
    <row r="41" spans="1:19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11</v>
      </c>
      <c r="L41" s="1" t="str">
        <v>Stock</v>
      </c>
      <c r="M41" s="1">
        <v>-20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>
        <f t="shared" si="3"/>
        <v>11</v>
      </c>
      <c r="S41" s="1" t="str">
        <f>VLOOKUP(P41,'Customer List'!C:D,2,)</f>
        <v>STOCK</v>
      </c>
    </row>
    <row r="42" spans="1:19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1</v>
      </c>
      <c r="L42" s="1" t="str">
        <v>STOCK</v>
      </c>
      <c r="M42" s="1">
        <v>4</v>
      </c>
      <c r="N42" s="1" t="str">
        <v>BioLegend</v>
      </c>
      <c r="O42" s="1">
        <v>0</v>
      </c>
      <c r="P42" s="1" t="str">
        <v>STOCK</v>
      </c>
      <c r="Q42" s="1" t="str">
        <v>Priyanka Madam</v>
      </c>
      <c r="R42" s="1">
        <f t="shared" si="3"/>
        <v>1</v>
      </c>
      <c r="S42" s="1" t="str">
        <f>VLOOKUP(P42,'Customer List'!C:D,2,)</f>
        <v>STOCK</v>
      </c>
    </row>
    <row r="43" spans="1:19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>
        <f t="shared" si="3"/>
        <v>4</v>
      </c>
      <c r="S43" s="1" t="str">
        <f>VLOOKUP(P43,'Customer List'!C:D,2,)</f>
        <v>STOCK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K44" s="1">
        <f t="shared" si="2"/>
        <v>2</v>
      </c>
      <c r="L44" s="1" t="str">
        <v>Stock</v>
      </c>
      <c r="M44" s="1">
        <v>4</v>
      </c>
      <c r="N44" s="1" t="str">
        <v>Dharmacon</v>
      </c>
      <c r="O44" s="1" t="str">
        <v>Retrun From IGIB , Invoice Number 1058</v>
      </c>
      <c r="P44" s="1" t="str">
        <v>STOCK</v>
      </c>
      <c r="Q44" s="1" t="str">
        <v>Stock</v>
      </c>
      <c r="R44" s="1">
        <f t="shared" si="3"/>
        <v>2</v>
      </c>
      <c r="S44" s="1" t="str">
        <f>VLOOKUP(P44,'Customer List'!C:D,2,)</f>
        <v>STOCK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K45" s="1">
        <f t="shared" si="2"/>
        <v>6</v>
      </c>
      <c r="L45" s="1" t="str">
        <v>Stock</v>
      </c>
      <c r="M45" s="1">
        <v>4</v>
      </c>
      <c r="N45" s="1" t="str">
        <v>BioLegend</v>
      </c>
      <c r="O45" s="1" t="str">
        <v>Demo Kit Mohan Sir</v>
      </c>
      <c r="P45" s="1" t="str">
        <v>STOCK</v>
      </c>
      <c r="Q45" s="1" t="str">
        <v>DemoKit (Mohan Sir)</v>
      </c>
      <c r="R45" s="1">
        <f t="shared" si="3"/>
        <v>6</v>
      </c>
      <c r="S45" s="1" t="str">
        <f>VLOOKUP(P45,'Customer List'!C:D,2,)</f>
        <v>STOCK</v>
      </c>
    </row>
    <row r="46" spans="1:19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K46" s="1">
        <f t="shared" si="2"/>
        <v>4</v>
      </c>
      <c r="L46" s="1" t="str">
        <v>SYNGENE</v>
      </c>
      <c r="M46" s="1">
        <v>-20</v>
      </c>
      <c r="N46" s="1" t="str">
        <v>MABTECH</v>
      </c>
      <c r="O46" s="1">
        <v>0</v>
      </c>
      <c r="P46" s="1" t="str">
        <v>Banglore</v>
      </c>
      <c r="Q46" s="1" t="str">
        <v>Saturday</v>
      </c>
      <c r="R46" s="1">
        <f t="shared" si="3"/>
        <v>4</v>
      </c>
      <c r="S46" s="1" t="str">
        <f>VLOOKUP(P46,'Customer List'!C:D,2,)</f>
        <v>OutStation</v>
      </c>
    </row>
    <row r="47" spans="1:19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K47" s="1">
        <f t="shared" si="2"/>
        <v>1</v>
      </c>
      <c r="L47" s="1" t="str">
        <v>VISHAL</v>
      </c>
      <c r="M47" s="1">
        <v>4</v>
      </c>
      <c r="N47" s="1" t="str">
        <v>BioLegend</v>
      </c>
      <c r="O47" s="1" t="str">
        <v>Demo Vail</v>
      </c>
      <c r="P47" s="1" t="str">
        <v>Noida</v>
      </c>
      <c r="Q47" s="1" t="str">
        <v>VISHAL Demo Vail</v>
      </c>
      <c r="R47" s="1">
        <f t="shared" si="3"/>
        <v>1</v>
      </c>
      <c r="S47" s="1" t="str">
        <f>VLOOKUP(P47,'Customer List'!C:D,2,)</f>
        <v>Local</v>
      </c>
    </row>
    <row r="48" spans="1:19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K48" s="1">
        <f t="shared" si="2"/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f t="shared" si="3"/>
        <v>0</v>
      </c>
      <c r="S48" s="1" t="e">
        <f>VLOOKUP(P48,'Customer List'!C:D,2,)</f>
        <v>#N/A</v>
      </c>
    </row>
    <row r="49" spans="1:19" x14ac:dyDescent="0.25">
      <c r="A49" s="1" t="str">
        <v>HBM-EXP-B2.5</v>
      </c>
      <c r="B49" s="1">
        <v>5</v>
      </c>
      <c r="C49" s="1" t="str">
        <v>Sample (PM)</v>
      </c>
      <c r="D49" s="1">
        <v>4</v>
      </c>
      <c r="E49" s="1" t="str">
        <v>Hansa Biomed</v>
      </c>
      <c r="F49" s="1" t="str">
        <v>Priyanka Madam</v>
      </c>
      <c r="G49" s="1" t="str">
        <v>delhi</v>
      </c>
      <c r="H49" s="1" t="str">
        <v>Priyanka Madam</v>
      </c>
      <c r="K49" s="1">
        <f t="shared" si="2"/>
        <v>0</v>
      </c>
      <c r="L49" s="1"/>
      <c r="M49" s="1"/>
      <c r="N49" s="1"/>
      <c r="O49" s="1"/>
      <c r="P49" s="1"/>
      <c r="Q49" s="1"/>
      <c r="R49" s="1">
        <f t="shared" si="3"/>
        <v>0</v>
      </c>
      <c r="S49" s="1" t="e">
        <f>VLOOKUP(P49,'Customer List'!C:D,2,)</f>
        <v>#N/A</v>
      </c>
    </row>
    <row r="50" spans="1:19" x14ac:dyDescent="0.25">
      <c r="A50" s="1">
        <v>79700</v>
      </c>
      <c r="B50" s="1">
        <v>1</v>
      </c>
      <c r="C50" s="1" t="str">
        <v>Shubh Sales</v>
      </c>
      <c r="D50" s="1">
        <v>-80</v>
      </c>
      <c r="E50" s="1" t="str">
        <v>BPS</v>
      </c>
      <c r="F50" s="1">
        <v>0</v>
      </c>
      <c r="G50" s="1" t="str">
        <v>JAIPUR</v>
      </c>
      <c r="H50" s="1" t="str">
        <v>Saturday</v>
      </c>
      <c r="K50" s="1">
        <f t="shared" si="2"/>
        <v>0</v>
      </c>
      <c r="L50" s="1"/>
      <c r="M50" s="1"/>
      <c r="N50" s="1"/>
      <c r="O50" s="1"/>
      <c r="P50" s="1"/>
      <c r="Q50" s="1"/>
      <c r="R50" s="1">
        <f t="shared" si="3"/>
        <v>0</v>
      </c>
      <c r="S50" s="1" t="e">
        <f>VLOOKUP(P50,'Customer List'!C:D,2,)</f>
        <v>#N/A</v>
      </c>
    </row>
    <row r="51" spans="1:19" x14ac:dyDescent="0.25">
      <c r="A51" s="1">
        <v>369624</v>
      </c>
      <c r="B51" s="1">
        <v>1</v>
      </c>
      <c r="C51" s="1" t="str">
        <v>SOLUTION</v>
      </c>
      <c r="D51" s="1">
        <v>4</v>
      </c>
      <c r="E51" s="1" t="str">
        <v>BioLegend</v>
      </c>
      <c r="F51" s="1">
        <v>0</v>
      </c>
      <c r="G51" s="1" t="str">
        <v>DELHI</v>
      </c>
      <c r="H51" s="1" t="str">
        <v>Priyanka Madam</v>
      </c>
      <c r="K51" s="1">
        <f t="shared" si="2"/>
        <v>0</v>
      </c>
      <c r="L51" s="1"/>
      <c r="M51" s="1"/>
      <c r="N51" s="1"/>
      <c r="O51" s="1"/>
      <c r="P51" s="1"/>
      <c r="Q51" s="1"/>
      <c r="R51" s="1">
        <f t="shared" si="3"/>
        <v>0</v>
      </c>
      <c r="S51" s="1" t="e">
        <f>VLOOKUP(P51,'Customer List'!C:D,2,)</f>
        <v>#N/A</v>
      </c>
    </row>
    <row r="52" spans="1:19" x14ac:dyDescent="0.25">
      <c r="A52" s="1">
        <v>514106</v>
      </c>
      <c r="B52" s="1">
        <v>1</v>
      </c>
      <c r="C52" s="1" t="str">
        <v>SOLUTION</v>
      </c>
      <c r="D52" s="1">
        <v>4</v>
      </c>
      <c r="E52" s="1" t="str">
        <v>BioLegend</v>
      </c>
      <c r="F52" s="1">
        <v>0</v>
      </c>
      <c r="G52" s="1" t="str">
        <v>DELHI</v>
      </c>
      <c r="H52" s="1" t="str">
        <v>Priyanka Madam</v>
      </c>
      <c r="K52" s="1">
        <f t="shared" si="2"/>
        <v>0</v>
      </c>
      <c r="L52" s="1"/>
      <c r="M52" s="1"/>
      <c r="N52" s="1"/>
      <c r="O52" s="1"/>
      <c r="P52" s="1"/>
      <c r="Q52" s="1"/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 t="str">
        <v>SE2619T-2-1.5</v>
      </c>
      <c r="B53" s="1">
        <v>1</v>
      </c>
      <c r="C53" s="1" t="str">
        <v>SOUTH CAMPUS</v>
      </c>
      <c r="D53" s="1" t="str">
        <v>RT</v>
      </c>
      <c r="E53" s="1" t="str">
        <v>HOEFER</v>
      </c>
      <c r="F53" s="1">
        <v>0</v>
      </c>
      <c r="G53" s="1" t="str">
        <v>Delhi</v>
      </c>
      <c r="H53" s="1" t="str">
        <v>Sample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SE211A-10-1.5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>
        <v>0</v>
      </c>
      <c r="G54" s="1" t="str">
        <v>Delhi</v>
      </c>
      <c r="H54" s="1" t="str">
        <v>Sample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>
        <v>631151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FOC Informed By Priya Madam and informed to SM Sir</v>
      </c>
      <c r="G55" s="1" t="str">
        <v>STOCK</v>
      </c>
      <c r="H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>
        <v>656801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FOC Informed By Priya Madam and informed to SM Sir</v>
      </c>
      <c r="G56" s="1" t="str">
        <v>STOCK</v>
      </c>
      <c r="H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>
        <v>805002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FOC Informed By Priya Madam and informed to SM Sir</v>
      </c>
      <c r="G57" s="1" t="str">
        <v>STOCK</v>
      </c>
      <c r="H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J-004924-06-0010</v>
      </c>
      <c r="B58" s="1">
        <v>1</v>
      </c>
      <c r="C58" s="1" t="str">
        <v>stock</v>
      </c>
      <c r="D58" s="1">
        <v>-20</v>
      </c>
      <c r="E58" s="1" t="str">
        <v>Dharmacon</v>
      </c>
      <c r="F58" s="1" t="str">
        <v>Extra Item Purchased (Informed by Dharmendra Sir)</v>
      </c>
      <c r="G58" s="1" t="str">
        <v>STOCK</v>
      </c>
      <c r="H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>
        <v>423303</v>
      </c>
      <c r="B59" s="1">
        <v>3</v>
      </c>
      <c r="C59" s="1" t="str">
        <v>STOCK</v>
      </c>
      <c r="D59" s="1">
        <v>-20</v>
      </c>
      <c r="E59" s="1" t="str">
        <v>BioLegend</v>
      </c>
      <c r="F59" s="1" t="str">
        <v xml:space="preserve">Same item dispatched to Aiims from Opening Stock </v>
      </c>
      <c r="G59" s="1" t="str">
        <v>STOCK</v>
      </c>
      <c r="H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 t="str">
        <v>TM125-220</v>
      </c>
      <c r="B60" s="1">
        <v>1</v>
      </c>
      <c r="C60" s="1" t="str">
        <v>STOCK</v>
      </c>
      <c r="D60" s="1" t="str">
        <v>RT</v>
      </c>
      <c r="E60" s="1" t="str">
        <v>Revvity</v>
      </c>
      <c r="F60" s="1" t="str">
        <v>MACHINE (PRIYANKA MADAM)</v>
      </c>
      <c r="G60" s="1" t="str">
        <v>STOCK</v>
      </c>
      <c r="H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 t="str">
        <v>TM-125-220-05</v>
      </c>
      <c r="B61" s="1">
        <v>1</v>
      </c>
      <c r="C61" s="1" t="str">
        <v>STOCK</v>
      </c>
      <c r="D61" s="1" t="str">
        <v>RT</v>
      </c>
      <c r="E61" s="1" t="str">
        <v>Revvity</v>
      </c>
      <c r="F61" s="1" t="str">
        <v>MACHINE (PRIYANKA MADAM)</v>
      </c>
      <c r="G61" s="1" t="str">
        <v>STOCK</v>
      </c>
      <c r="H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>
        <v>344812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Return From Bio Health (Extra Purchase infromed by Priynka Madam)</v>
      </c>
      <c r="G62" s="1" t="str">
        <v>STOCK</v>
      </c>
      <c r="H62" s="1" t="str">
        <v>Priyanka Madam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>
        <v>421403</v>
      </c>
      <c r="B63" s="1">
        <v>1</v>
      </c>
      <c r="C63" s="1" t="str">
        <v>Stock</v>
      </c>
      <c r="D63" s="1">
        <v>4</v>
      </c>
      <c r="E63" s="1" t="str">
        <v>BioLegend</v>
      </c>
      <c r="F63" s="1">
        <v>0</v>
      </c>
      <c r="G63" s="1" t="str">
        <v>STOCK</v>
      </c>
      <c r="H63" s="1" t="str">
        <v>Stock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300408</v>
      </c>
      <c r="B64" s="1">
        <v>1</v>
      </c>
      <c r="C64" s="1" t="str">
        <v>STOCK</v>
      </c>
      <c r="D64" s="1" t="str">
        <v>4</v>
      </c>
      <c r="E64" s="1" t="str">
        <v>BioLegend</v>
      </c>
      <c r="F64" s="1" t="str">
        <v>Extra Purchase By Priya Madam</v>
      </c>
      <c r="G64" s="1" t="str">
        <v>STOCK</v>
      </c>
      <c r="H64" s="1" t="str">
        <v>Stock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41003</v>
      </c>
      <c r="B65" s="1">
        <v>1</v>
      </c>
      <c r="C65" s="1" t="str">
        <v>Stock</v>
      </c>
      <c r="D65" s="1" t="str">
        <v>RT</v>
      </c>
      <c r="E65" s="1" t="str">
        <v>Biotium</v>
      </c>
      <c r="F65" s="1">
        <v>0</v>
      </c>
      <c r="G65" s="1" t="str">
        <v>STOCK</v>
      </c>
      <c r="H65" s="1" t="str">
        <v>Stock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432504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Extra Received</v>
      </c>
      <c r="G66" s="1" t="str">
        <v>STOCK</v>
      </c>
      <c r="H66" s="1" t="str">
        <v>Stock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>
        <v>431304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Extra Received</v>
      </c>
      <c r="G67" s="1" t="str">
        <v>STOCK</v>
      </c>
      <c r="H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>
        <v>432604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Extra Received</v>
      </c>
      <c r="G68" s="1" t="str">
        <v>STOCK</v>
      </c>
      <c r="H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>
        <v>431414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Extra Received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430804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Extra Received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430904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Extra Received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2600505001730</v>
      </c>
      <c r="B72" s="1">
        <v>2</v>
      </c>
      <c r="C72" s="1" t="str">
        <v>STOCK</v>
      </c>
      <c r="D72" s="1" t="str">
        <v>RT</v>
      </c>
      <c r="E72" s="1" t="str">
        <v>Genei Lab</v>
      </c>
      <c r="F72" s="1">
        <v>0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 t="str">
        <v>2662070501730</v>
      </c>
      <c r="B73" s="1">
        <v>2</v>
      </c>
      <c r="C73" s="1" t="str">
        <v>STOCK</v>
      </c>
      <c r="D73" s="1">
        <v>-20</v>
      </c>
      <c r="E73" s="1" t="str">
        <v>Genei Lab</v>
      </c>
      <c r="F73" s="1" t="str">
        <v>One Piece Damaged received (Replacement received)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 t="str">
        <v>2662670501730</v>
      </c>
      <c r="B74" s="1">
        <v>2</v>
      </c>
      <c r="C74" s="1" t="str">
        <v>STOCK</v>
      </c>
      <c r="D74" s="1">
        <v>-20</v>
      </c>
      <c r="E74" s="1" t="str">
        <v>Genei Lab</v>
      </c>
      <c r="F74" s="1">
        <v>0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>
        <v>421601</v>
      </c>
      <c r="B75" s="1">
        <v>3</v>
      </c>
      <c r="C75" s="1" t="str">
        <v>STOCK</v>
      </c>
      <c r="D75" s="1" t="str">
        <v>rt</v>
      </c>
      <c r="E75" s="1" t="str">
        <v>BioLegend</v>
      </c>
      <c r="F75" s="1" t="str">
        <v>Extra Received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 t="str">
        <v>LSM 1077</v>
      </c>
      <c r="B76" s="1">
        <v>3</v>
      </c>
      <c r="C76" s="1" t="str">
        <v>stock</v>
      </c>
      <c r="D76" s="1">
        <v>4</v>
      </c>
      <c r="E76" s="1" t="str">
        <v>Genexis Biotech</v>
      </c>
      <c r="F76" s="1" t="str">
        <v>Sample Received (Priyanka madam)</v>
      </c>
      <c r="G76" s="1" t="str">
        <v>STOCK</v>
      </c>
      <c r="H76" s="1" t="str">
        <v>Stock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>
        <v>25021.5</v>
      </c>
      <c r="B77" s="1">
        <v>7</v>
      </c>
      <c r="C77" s="1" t="str">
        <v>stock</v>
      </c>
      <c r="D77" s="1">
        <v>-20</v>
      </c>
      <c r="E77" s="1" t="str">
        <v>Intron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16532</v>
      </c>
      <c r="B78" s="1">
        <v>15</v>
      </c>
      <c r="C78" s="1" t="str">
        <v>Stock</v>
      </c>
      <c r="D78" s="1" t="str">
        <v>RT</v>
      </c>
      <c r="E78" s="1" t="str">
        <v>Sartorius</v>
      </c>
      <c r="F78" s="1">
        <v>0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16533</v>
      </c>
      <c r="B79" s="1">
        <v>9</v>
      </c>
      <c r="C79" s="1" t="str">
        <v>Stock</v>
      </c>
      <c r="D79" s="1" t="str">
        <v>RT</v>
      </c>
      <c r="E79" s="1" t="str">
        <v>Sartorius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 t="str">
        <v>VS0191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>
        <v>0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 t="str">
        <v>VS0141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>
        <v>0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 t="str">
        <v>VS0141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>
        <v>0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 t="str">
        <v>15407-47-MIN</v>
      </c>
      <c r="B83" s="1">
        <v>2</v>
      </c>
      <c r="C83" s="1" t="str">
        <v>Stock</v>
      </c>
      <c r="D83" s="1" t="str">
        <v>RT</v>
      </c>
      <c r="E83" s="1" t="str">
        <v>Sartorius</v>
      </c>
      <c r="F83" s="1">
        <v>0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 t="str">
        <v>VS04T01</v>
      </c>
      <c r="B84" s="1">
        <v>2</v>
      </c>
      <c r="C84" s="1" t="str">
        <v>Stock</v>
      </c>
      <c r="D84" s="1" t="str">
        <v>RT</v>
      </c>
      <c r="E84" s="1" t="str">
        <v>Sartorius</v>
      </c>
      <c r="F84" s="1">
        <v>0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 t="str">
        <v>VS04T01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>
        <v>0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VS15T91</v>
      </c>
      <c r="B86" s="1">
        <v>3</v>
      </c>
      <c r="C86" s="1" t="str">
        <v>Stock</v>
      </c>
      <c r="D86" s="1" t="str">
        <v>RT</v>
      </c>
      <c r="E86" s="1" t="str">
        <v>Sartorius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VS15T21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>
        <v>0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VS2051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 t="str">
        <v>VS15TR01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>
        <v>0</v>
      </c>
      <c r="G89" s="1" t="str">
        <v>STOCK</v>
      </c>
      <c r="H89" s="1" t="str">
        <v>Stock</v>
      </c>
    </row>
    <row r="90" spans="1:19" x14ac:dyDescent="0.25">
      <c r="A90" s="1" t="str">
        <v>VS15TR21</v>
      </c>
      <c r="B90" s="1">
        <v>2</v>
      </c>
      <c r="C90" s="1" t="str">
        <v>Stock</v>
      </c>
      <c r="D90" s="1" t="str">
        <v>RT</v>
      </c>
      <c r="E90" s="1" t="str">
        <v>Sartorius</v>
      </c>
      <c r="F90" s="1">
        <v>0</v>
      </c>
      <c r="G90" s="1" t="str">
        <v>STOCK</v>
      </c>
      <c r="H90" s="1" t="str">
        <v>Stock</v>
      </c>
    </row>
    <row r="91" spans="1:19" x14ac:dyDescent="0.25">
      <c r="A91" s="1" t="str">
        <v>VS15T01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16532</v>
      </c>
      <c r="B92" s="1">
        <v>20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 t="str">
        <v>VS15T21</v>
      </c>
      <c r="B93" s="1">
        <v>4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>
        <v>814326</v>
      </c>
      <c r="B94" s="1">
        <v>2</v>
      </c>
      <c r="C94" s="1" t="str">
        <v>Stock</v>
      </c>
      <c r="D94" s="1" t="str">
        <v>RT</v>
      </c>
      <c r="E94" s="1" t="str">
        <v>Mp Bio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>
        <v>194825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>
        <v>104772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>
        <v>100570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>
        <v>152574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>
        <v>193982</v>
      </c>
      <c r="B99" s="1">
        <v>4</v>
      </c>
      <c r="C99" s="1" t="str">
        <v>Stock</v>
      </c>
      <c r="D99" s="1" t="str">
        <v>RT</v>
      </c>
      <c r="E99" s="1" t="str">
        <v>Mp Bio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>
        <v>1860454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>
        <v>6553050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>
        <v>194002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092913726</v>
      </c>
      <c r="B103" s="1">
        <v>10</v>
      </c>
      <c r="C103" s="1" t="str">
        <v>Stock</v>
      </c>
      <c r="D103" s="1">
        <v>-20</v>
      </c>
      <c r="E103" s="1" t="str">
        <v>Mp Bio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>
        <v>6542050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>
        <v>6539025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6552050</v>
      </c>
      <c r="B106" s="1">
        <v>6</v>
      </c>
      <c r="C106" s="1" t="str">
        <v>Stock</v>
      </c>
      <c r="D106" s="1" t="str">
        <v>RT</v>
      </c>
      <c r="E106" s="1" t="str">
        <v>Mp Bio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>
        <v>116910001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 t="str">
        <v>0210064710</v>
      </c>
      <c r="B108" s="1">
        <v>1</v>
      </c>
      <c r="C108" s="1" t="str">
        <v>Stock</v>
      </c>
      <c r="D108" s="1">
        <v>-20</v>
      </c>
      <c r="E108" s="1" t="str">
        <v>Mp Bio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850494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16006980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152624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 t="str">
        <v>0602100031730</v>
      </c>
      <c r="B112" s="1">
        <v>1</v>
      </c>
      <c r="C112" s="1" t="str">
        <v>STOCK</v>
      </c>
      <c r="D112" s="1">
        <v>-20</v>
      </c>
      <c r="E112" s="1" t="str">
        <v>Genei Lab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424401</v>
      </c>
      <c r="B113" s="1">
        <v>1</v>
      </c>
      <c r="C113" s="1" t="str">
        <v>STOCK</v>
      </c>
      <c r="D113" s="1">
        <v>4</v>
      </c>
      <c r="E113" s="1" t="str">
        <v>BioLegend</v>
      </c>
      <c r="F113" s="1">
        <v>0</v>
      </c>
      <c r="G113" s="1" t="str">
        <v>STOCK</v>
      </c>
      <c r="H113" s="1" t="str">
        <v>Priyanka Madam</v>
      </c>
    </row>
    <row r="114" spans="1:8" x14ac:dyDescent="0.25">
      <c r="A114" s="1">
        <v>420701</v>
      </c>
      <c r="B114" s="1">
        <v>2</v>
      </c>
      <c r="C114" s="1" t="str">
        <v>Stock</v>
      </c>
      <c r="D114" s="1">
        <v>4</v>
      </c>
      <c r="E114" s="1" t="str">
        <v>BioLegend</v>
      </c>
      <c r="F114" s="1" t="str">
        <v>Retrun From IGIB , Invoice Number 1058</v>
      </c>
      <c r="G114" s="1" t="str">
        <v>STOCK</v>
      </c>
      <c r="H114" s="1" t="str">
        <v>Stock</v>
      </c>
    </row>
    <row r="115" spans="1:8" x14ac:dyDescent="0.25">
      <c r="A115" s="1" t="str">
        <v>T-2001-01</v>
      </c>
      <c r="B115" s="1">
        <v>2</v>
      </c>
      <c r="C115" s="1" t="str">
        <v>Stock</v>
      </c>
      <c r="D115" s="1">
        <v>4</v>
      </c>
      <c r="E115" s="1" t="str">
        <v>Dharmacon</v>
      </c>
      <c r="F115" s="1" t="str">
        <v>Retrun From IGIB , Invoice Number 1058</v>
      </c>
      <c r="G115" s="1" t="str">
        <v>STOCK</v>
      </c>
      <c r="H115" s="1" t="str">
        <v>Stock</v>
      </c>
    </row>
    <row r="116" spans="1:8" x14ac:dyDescent="0.25">
      <c r="A116" s="1">
        <v>424602</v>
      </c>
      <c r="B116" s="1">
        <v>2</v>
      </c>
      <c r="C116" s="1" t="str">
        <v>Stock</v>
      </c>
      <c r="D116" s="1">
        <v>4</v>
      </c>
      <c r="E116" s="1" t="str">
        <v>BioLegend</v>
      </c>
      <c r="F116" s="1" t="str">
        <v>Retrun From IGIB , Invoice Number 1058</v>
      </c>
      <c r="G116" s="1" t="str">
        <v>STOCK</v>
      </c>
      <c r="H116" s="1" t="str">
        <v>Stock</v>
      </c>
    </row>
    <row r="117" spans="1:8" x14ac:dyDescent="0.25">
      <c r="A117" s="1">
        <v>740811</v>
      </c>
      <c r="B117" s="1">
        <v>3</v>
      </c>
      <c r="C117" s="1" t="str">
        <v>Stock</v>
      </c>
      <c r="D117" s="1">
        <v>4</v>
      </c>
      <c r="E117" s="1" t="str">
        <v>BioLegend</v>
      </c>
      <c r="F117" s="1" t="str">
        <v>Demo Kit Mohan Sir</v>
      </c>
      <c r="G117" s="1" t="str">
        <v>STOCK</v>
      </c>
      <c r="H117" s="1" t="str">
        <v>DemoKit (Mohan Sir)</v>
      </c>
    </row>
    <row r="118" spans="1:8" x14ac:dyDescent="0.25">
      <c r="A118" s="1">
        <v>741146</v>
      </c>
      <c r="B118" s="1">
        <v>3</v>
      </c>
      <c r="C118" s="1" t="str">
        <v>Stock</v>
      </c>
      <c r="D118" s="1">
        <v>4</v>
      </c>
      <c r="E118" s="1" t="str">
        <v>BioLegend</v>
      </c>
      <c r="F118" s="1" t="str">
        <v>Demo Kit Mohan Sir</v>
      </c>
      <c r="G118" s="1" t="str">
        <v>STOCK</v>
      </c>
      <c r="H118" s="1" t="str">
        <v>DemoKit (Mohan Sir)</v>
      </c>
    </row>
    <row r="119" spans="1:8" x14ac:dyDescent="0.25">
      <c r="A119" s="1">
        <v>421101</v>
      </c>
      <c r="B119" s="1">
        <v>3</v>
      </c>
      <c r="C119" s="1" t="str">
        <v>Stock</v>
      </c>
      <c r="D119" s="1">
        <v>4</v>
      </c>
      <c r="E119" s="1" t="str">
        <v>BioLegend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>
        <v>424602</v>
      </c>
      <c r="B120" s="1">
        <v>1</v>
      </c>
      <c r="C120" s="1" t="str">
        <v>Stock</v>
      </c>
      <c r="D120" s="1">
        <v>4</v>
      </c>
      <c r="E120" s="1" t="str">
        <v>BioLegend</v>
      </c>
      <c r="F120" s="1">
        <v>0</v>
      </c>
      <c r="G120" s="1" t="str">
        <v>STOCK</v>
      </c>
      <c r="H120" s="1" t="str">
        <v>Stock</v>
      </c>
    </row>
    <row r="121" spans="1:8" x14ac:dyDescent="0.25">
      <c r="A121" s="1">
        <v>420301</v>
      </c>
      <c r="B121" s="1">
        <v>2</v>
      </c>
      <c r="C121" s="1" t="str">
        <v>Stock</v>
      </c>
      <c r="D121" s="1">
        <v>4</v>
      </c>
      <c r="E121" s="1" t="str">
        <v>BioLegend</v>
      </c>
      <c r="F121" s="1">
        <v>0</v>
      </c>
      <c r="G121" s="1" t="str">
        <v>STOCK</v>
      </c>
      <c r="H121" s="1" t="str">
        <v>Stock</v>
      </c>
    </row>
    <row r="122" spans="1:8" x14ac:dyDescent="0.25">
      <c r="A122" s="1">
        <v>420801</v>
      </c>
      <c r="B122" s="1">
        <v>2</v>
      </c>
      <c r="C122" s="1" t="str">
        <v>Stock</v>
      </c>
      <c r="D122" s="1">
        <v>4</v>
      </c>
      <c r="E122" s="1" t="str">
        <v>BioLegend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41003</v>
      </c>
      <c r="B123" s="1">
        <v>4</v>
      </c>
      <c r="C123" s="1" t="str">
        <v>Stock</v>
      </c>
      <c r="D123" s="1" t="str">
        <v>RT</v>
      </c>
      <c r="E123" s="1" t="str">
        <v>Biotium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 t="str">
        <v>3617-1</v>
      </c>
      <c r="B124" s="1">
        <v>4</v>
      </c>
      <c r="C124" s="1" t="str">
        <v>SYNGENE</v>
      </c>
      <c r="D124" s="1">
        <v>-20</v>
      </c>
      <c r="E124" s="1" t="str">
        <v>MABTECH</v>
      </c>
      <c r="F124" s="1">
        <v>0</v>
      </c>
      <c r="G124" s="1" t="str">
        <v>Banglore</v>
      </c>
      <c r="H124" s="1" t="str">
        <v>Saturday</v>
      </c>
    </row>
    <row r="125" spans="1:8" x14ac:dyDescent="0.25">
      <c r="A125" s="1">
        <v>344613</v>
      </c>
      <c r="B125" s="1">
        <v>1</v>
      </c>
      <c r="C125" s="1" t="str">
        <v>VISHAL</v>
      </c>
      <c r="D125" s="1">
        <v>4</v>
      </c>
      <c r="E125" s="1" t="str">
        <v>BioLegend</v>
      </c>
      <c r="F125" s="1" t="str">
        <v>Demo Vail</v>
      </c>
      <c r="G125" s="1" t="str">
        <v>Noida</v>
      </c>
      <c r="H125" s="1" t="str">
        <v>VISHAL Demo Vail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8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MABTECH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MIRANDA</v>
      </c>
      <c r="B12" s="1">
        <v>4</v>
      </c>
      <c r="C12" s="1" t="str">
        <v>BioLegend</v>
      </c>
      <c r="D12" s="1">
        <v>14</v>
      </c>
      <c r="E12" s="1" t="str">
        <v>Local</v>
      </c>
      <c r="F12" s="1" t="str">
        <v>Priyanka Madam</v>
      </c>
    </row>
    <row r="13" spans="1:6" x14ac:dyDescent="0.25">
      <c r="A13" s="1" t="str">
        <v>MOHAN SIR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Mohan Sir</v>
      </c>
    </row>
    <row r="14" spans="1:6" x14ac:dyDescent="0.25">
      <c r="A14" s="1" t="str">
        <v>Nanogen Healthcare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12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Sample (PM)</v>
      </c>
      <c r="B20" s="1">
        <v>4</v>
      </c>
      <c r="C20" s="1" t="str">
        <v>Hansa Biomed</v>
      </c>
      <c r="D20" s="1">
        <v>5</v>
      </c>
      <c r="E20" s="1" t="str">
        <v>Local</v>
      </c>
      <c r="F20" s="1" t="str">
        <v>Priyanka Madam</v>
      </c>
    </row>
    <row r="21" spans="1:6" x14ac:dyDescent="0.25">
      <c r="A21" s="1" t="str">
        <v>Shubh Sales</v>
      </c>
      <c r="B21" s="1">
        <v>-80</v>
      </c>
      <c r="C21" s="1" t="str">
        <v>BPS</v>
      </c>
      <c r="D21" s="1">
        <v>1</v>
      </c>
      <c r="E21" s="1" t="str">
        <v>OutStation</v>
      </c>
      <c r="F21" s="1" t="str">
        <v>Saturday</v>
      </c>
    </row>
    <row r="22" spans="1:6" x14ac:dyDescent="0.25">
      <c r="A22" s="1" t="str">
        <v>SOLUTION</v>
      </c>
      <c r="B22" s="1">
        <v>4</v>
      </c>
      <c r="C22" s="1" t="str">
        <v>BioLegend</v>
      </c>
      <c r="D22" s="1">
        <v>2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3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>
        <v>-20</v>
      </c>
      <c r="C25" s="1" t="str">
        <v>Dharmacon</v>
      </c>
      <c r="D25" s="1">
        <v>1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BioLegend</v>
      </c>
      <c r="D26" s="1">
        <v>3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 t="str">
        <v>RT</v>
      </c>
      <c r="C27" s="1" t="str">
        <v>Revvity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1</v>
      </c>
      <c r="E28" s="1" t="str">
        <v>STOCK</v>
      </c>
      <c r="F28" s="1" t="str">
        <v>Priyanka Madam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9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4</v>
      </c>
      <c r="C30" s="1" t="str">
        <v>BioLegend</v>
      </c>
      <c r="D30" s="1">
        <v>1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Biotium</v>
      </c>
      <c r="D31" s="1">
        <v>5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6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RT</v>
      </c>
      <c r="C33" s="1" t="str">
        <v>Genei Lab</v>
      </c>
      <c r="D33" s="1">
        <v>2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-20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3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BioLegend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4</v>
      </c>
      <c r="C37" s="1" t="str">
        <v>Genexis Biotech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Intron</v>
      </c>
      <c r="D38" s="1">
        <v>7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Sartorius</v>
      </c>
      <c r="D39" s="1">
        <v>71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Mp Bio</v>
      </c>
      <c r="D40" s="1">
        <v>28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Mp Bio</v>
      </c>
      <c r="D41" s="1">
        <v>11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4</v>
      </c>
      <c r="C42" s="1" t="str">
        <v>BioLegend</v>
      </c>
      <c r="D42" s="1">
        <v>4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Dharmacon</v>
      </c>
      <c r="D43" s="1">
        <v>2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BioLegend</v>
      </c>
      <c r="D44" s="1">
        <v>6</v>
      </c>
      <c r="E44" s="1" t="str">
        <v>STOCK</v>
      </c>
      <c r="F44" s="1" t="str">
        <v>DemoKit (Mohan Sir)</v>
      </c>
    </row>
    <row r="45" spans="1:6" x14ac:dyDescent="0.25">
      <c r="A45" s="1" t="str">
        <v>SYNGENE</v>
      </c>
      <c r="B45" s="1">
        <v>-20</v>
      </c>
      <c r="C45" s="1" t="str">
        <v>MABTECH</v>
      </c>
      <c r="D45" s="1">
        <v>4</v>
      </c>
      <c r="E45" s="1" t="str">
        <v>OutStation</v>
      </c>
      <c r="F45" s="1" t="str">
        <v>Saturday</v>
      </c>
    </row>
    <row r="46" spans="1:6" x14ac:dyDescent="0.25">
      <c r="A46" s="1" t="str">
        <v>VISHAL</v>
      </c>
      <c r="B46" s="1">
        <v>4</v>
      </c>
      <c r="C46" s="1" t="str">
        <v>BioLegend</v>
      </c>
      <c r="D46" s="1">
        <v>1</v>
      </c>
      <c r="E46" s="1" t="str">
        <v>Local</v>
      </c>
      <c r="F46" s="1" t="str">
        <v>VISHAL Demo Vail</v>
      </c>
    </row>
    <row r="47" spans="1:6" x14ac:dyDescent="0.25">
      <c r="A47" s="1">
        <v>0</v>
      </c>
      <c r="B47" s="1">
        <v>0</v>
      </c>
      <c r="C47" s="1">
        <v>0</v>
      </c>
      <c r="D47" s="1">
        <v>0</v>
      </c>
      <c r="E47" s="1" t="e">
        <v>#N/A</v>
      </c>
      <c r="F47" s="1">
        <v>0</v>
      </c>
    </row>
    <row r="48" spans="1:6" x14ac:dyDescent="0.2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5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58155668325</v>
      </c>
      <c r="C3" s="1">
        <v>0</v>
      </c>
      <c r="D3" s="1" t="str">
        <v>IISER PUNE</v>
      </c>
    </row>
    <row r="4" spans="1:4" x14ac:dyDescent="0.25">
      <c r="A4" s="2">
        <v>45915</v>
      </c>
      <c r="B4" s="1">
        <v>58155693046</v>
      </c>
      <c r="C4" s="1">
        <v>0</v>
      </c>
      <c r="D4" s="1" t="str">
        <v>IIT KANPUR</v>
      </c>
    </row>
    <row r="5" spans="1:4" x14ac:dyDescent="0.25">
      <c r="A5" s="2">
        <v>0</v>
      </c>
      <c r="B5" s="1">
        <v>0</v>
      </c>
      <c r="C5" s="1">
        <v>0</v>
      </c>
      <c r="D5" s="1">
        <v>0</v>
      </c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25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 t="str">
        <v>Delhi</v>
      </c>
      <c r="G33" s="1" t="str">
        <v>Priyanka Madam</v>
      </c>
      <c r="H33" s="1" t="str">
        <f>VLOOKUP(C33,'Customer List'!B:D,3,)</f>
        <v>Local</v>
      </c>
    </row>
    <row r="34" spans="1:8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 t="str">
        <v>Delhi</v>
      </c>
      <c r="G34" s="1" t="str">
        <v>Priyanka Madam</v>
      </c>
      <c r="H34" s="1" t="str">
        <f>VLOOKUP(C34,'Customer List'!B:D,3,)</f>
        <v>Local</v>
      </c>
    </row>
    <row r="35" spans="1:8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 t="str">
        <v>Lucknow</v>
      </c>
      <c r="G35" s="1" t="str">
        <v>Mohan Sir</v>
      </c>
      <c r="H35" s="1" t="str">
        <f>VLOOKUP(C35,'Customer List'!B:D,3,)</f>
        <v>OutStation</v>
      </c>
    </row>
    <row r="36" spans="1:8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 t="str">
        <v>Delhi</v>
      </c>
      <c r="G36" s="1" t="str">
        <v>Priyanka Madam</v>
      </c>
      <c r="H36" s="1" t="str">
        <f>VLOOKUP(C36,'Customer List'!B:D,3,)</f>
        <v>Local</v>
      </c>
    </row>
    <row r="37" spans="1:8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 t="str">
        <v>STOCK</v>
      </c>
      <c r="G46" s="1" t="str">
        <v>Stock</v>
      </c>
      <c r="H46" s="1" t="str">
        <f>VLOOKUP(C46,'Customer List'!B:D,3,)</f>
        <v>STOCK</v>
      </c>
    </row>
    <row r="47" spans="1:8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 t="str">
        <v>STOCK</v>
      </c>
      <c r="G47" s="1" t="str">
        <v>Stock</v>
      </c>
      <c r="H47" s="1" t="str">
        <f>VLOOKUP(C47,'Customer List'!B:D,3,)</f>
        <v>STOCK</v>
      </c>
    </row>
    <row r="48" spans="1:8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 t="str">
        <v>STOCK</v>
      </c>
      <c r="G48" s="1" t="str">
        <v>Stock</v>
      </c>
      <c r="H48" s="1" t="str">
        <f>VLOOKUP(C48,'Customer List'!B:D,3,)</f>
        <v>STOCK</v>
      </c>
    </row>
    <row r="49" spans="1:8" x14ac:dyDescent="0.25">
      <c r="A49" s="1" t="str">
        <v>HBM-EXP-B2.5</v>
      </c>
      <c r="B49" s="1">
        <v>5</v>
      </c>
      <c r="C49" s="1" t="str">
        <v>Sample (PM)</v>
      </c>
      <c r="D49" s="1">
        <v>4</v>
      </c>
      <c r="E49" s="1" t="str">
        <v>Hansa Biomed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>
        <v>79700</v>
      </c>
      <c r="B50" s="1">
        <v>1</v>
      </c>
      <c r="C50" s="1" t="str">
        <v>Shubh Sales</v>
      </c>
      <c r="D50" s="1">
        <v>-80</v>
      </c>
      <c r="E50" s="1" t="str">
        <v>BPS</v>
      </c>
      <c r="F50" s="1" t="str">
        <v>JAIPUR</v>
      </c>
      <c r="G50" s="1" t="str">
        <v>Saturday</v>
      </c>
      <c r="H50" s="1" t="str">
        <f>VLOOKUP(C50,'Customer List'!B:D,3,)</f>
        <v>OutStation</v>
      </c>
    </row>
    <row r="51" spans="1:8" x14ac:dyDescent="0.25">
      <c r="A51" s="1">
        <v>369624</v>
      </c>
      <c r="B51" s="1">
        <v>1</v>
      </c>
      <c r="C51" s="1" t="str">
        <v>SOLUTION</v>
      </c>
      <c r="D51" s="1">
        <v>4</v>
      </c>
      <c r="E51" s="1" t="str">
        <v>BioLegend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>
        <v>514106</v>
      </c>
      <c r="B52" s="1">
        <v>1</v>
      </c>
      <c r="C52" s="1" t="str">
        <v>SOLUTION</v>
      </c>
      <c r="D52" s="1">
        <v>4</v>
      </c>
      <c r="E52" s="1" t="str">
        <v>BioLegend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SE2619T-2-1.5</v>
      </c>
      <c r="B53" s="1">
        <v>1</v>
      </c>
      <c r="C53" s="1" t="str">
        <v>SOUTH CAMPUS</v>
      </c>
      <c r="D53" s="1" t="str">
        <v>RT</v>
      </c>
      <c r="E53" s="1" t="str">
        <v>HOEFER</v>
      </c>
      <c r="F53" s="1" t="str">
        <v>Delhi</v>
      </c>
      <c r="G53" s="1" t="str">
        <v>Sample</v>
      </c>
      <c r="H53" s="1" t="str">
        <f>VLOOKUP(C53,'Customer List'!B:D,3,)</f>
        <v>Local</v>
      </c>
    </row>
    <row r="54" spans="1:8" x14ac:dyDescent="0.25">
      <c r="A54" s="1" t="str">
        <v>SE211A-10-1.5</v>
      </c>
      <c r="B54" s="1">
        <v>1</v>
      </c>
      <c r="C54" s="1" t="str">
        <v>SOUTH CAMPUS</v>
      </c>
      <c r="D54" s="1" t="str">
        <v>RT</v>
      </c>
      <c r="E54" s="1" t="str">
        <v>HOEFER</v>
      </c>
      <c r="F54" s="1" t="str">
        <v>Delhi</v>
      </c>
      <c r="G54" s="1" t="str">
        <v>Sample</v>
      </c>
      <c r="H54" s="1" t="str">
        <f>VLOOKUP(C54,'Customer List'!B:D,3,)</f>
        <v>Local</v>
      </c>
    </row>
    <row r="55" spans="1:8" x14ac:dyDescent="0.25">
      <c r="A55" s="1">
        <v>631151</v>
      </c>
      <c r="B55" s="1">
        <v>1</v>
      </c>
      <c r="C55" s="1" t="str">
        <v>STOCK</v>
      </c>
      <c r="D55" s="1">
        <v>4</v>
      </c>
      <c r="E55" s="1" t="str">
        <v>BioLegend</v>
      </c>
      <c r="F55" s="1" t="str">
        <v>STOCK</v>
      </c>
      <c r="G55" s="1" t="str">
        <v>Stock</v>
      </c>
      <c r="H55" s="1" t="str">
        <f>VLOOKUP(C55,'Customer List'!B:D,3,)</f>
        <v>STOCK</v>
      </c>
    </row>
    <row r="56" spans="1:8" x14ac:dyDescent="0.25">
      <c r="A56" s="1">
        <v>656801</v>
      </c>
      <c r="B56" s="1">
        <v>1</v>
      </c>
      <c r="C56" s="1" t="str">
        <v>STOCK</v>
      </c>
      <c r="D56" s="1">
        <v>4</v>
      </c>
      <c r="E56" s="1" t="str">
        <v>BioLegend</v>
      </c>
      <c r="F56" s="1" t="str">
        <v>STOCK</v>
      </c>
      <c r="G56" s="1" t="str">
        <v>Stock</v>
      </c>
      <c r="H56" s="1" t="str">
        <f>VLOOKUP(C56,'Customer List'!B:D,3,)</f>
        <v>STOCK</v>
      </c>
    </row>
    <row r="57" spans="1:8" x14ac:dyDescent="0.25">
      <c r="A57" s="1">
        <v>805002</v>
      </c>
      <c r="B57" s="1">
        <v>1</v>
      </c>
      <c r="C57" s="1" t="str">
        <v>STOCK</v>
      </c>
      <c r="D57" s="1">
        <v>4</v>
      </c>
      <c r="E57" s="1" t="str">
        <v>BioLegend</v>
      </c>
      <c r="F57" s="1" t="str">
        <v>STOCK</v>
      </c>
      <c r="G57" s="1" t="str">
        <v>Stock</v>
      </c>
      <c r="H57" s="1" t="str">
        <f>VLOOKUP(C57,'Customer List'!B:D,3,)</f>
        <v>STOCK</v>
      </c>
    </row>
    <row r="58" spans="1:8" x14ac:dyDescent="0.25">
      <c r="A58" s="1" t="str">
        <v>J-004924-06-0010</v>
      </c>
      <c r="B58" s="1">
        <v>1</v>
      </c>
      <c r="C58" s="1" t="str">
        <v>stock</v>
      </c>
      <c r="D58" s="1">
        <v>-20</v>
      </c>
      <c r="E58" s="1" t="str">
        <v>Dharmacon</v>
      </c>
      <c r="F58" s="1" t="str">
        <v>STOCK</v>
      </c>
      <c r="G58" s="1" t="str">
        <v>Stock</v>
      </c>
      <c r="H58" s="1" t="str">
        <f>VLOOKUP(C58,'Customer List'!B:D,3,)</f>
        <v>STOCK</v>
      </c>
    </row>
    <row r="59" spans="1:8" x14ac:dyDescent="0.25">
      <c r="A59" s="1">
        <v>423303</v>
      </c>
      <c r="B59" s="1">
        <v>3</v>
      </c>
      <c r="C59" s="1" t="str">
        <v>STOCK</v>
      </c>
      <c r="D59" s="1">
        <v>-20</v>
      </c>
      <c r="E59" s="1" t="str">
        <v>BioLegend</v>
      </c>
      <c r="F59" s="1" t="str">
        <v>STOCK</v>
      </c>
      <c r="G59" s="1" t="str">
        <v>Stock</v>
      </c>
      <c r="H59" s="1" t="str">
        <f>VLOOKUP(C59,'Customer List'!B:D,3,)</f>
        <v>STOCK</v>
      </c>
    </row>
    <row r="60" spans="1:8" x14ac:dyDescent="0.25">
      <c r="A60" s="1" t="str">
        <v>TM125-220</v>
      </c>
      <c r="B60" s="1">
        <v>1</v>
      </c>
      <c r="C60" s="1" t="str">
        <v>STOCK</v>
      </c>
      <c r="D60" s="1" t="str">
        <v>RT</v>
      </c>
      <c r="E60" s="1" t="str">
        <v>Revvity</v>
      </c>
      <c r="F60" s="1" t="str">
        <v>STOCK</v>
      </c>
      <c r="G60" s="1" t="str">
        <v>Stock</v>
      </c>
      <c r="H60" s="1" t="str">
        <f>VLOOKUP(C60,'Customer List'!B:D,3,)</f>
        <v>STOCK</v>
      </c>
    </row>
    <row r="61" spans="1:8" x14ac:dyDescent="0.25">
      <c r="A61" s="1" t="str">
        <v>TM-125-220-05</v>
      </c>
      <c r="B61" s="1">
        <v>1</v>
      </c>
      <c r="C61" s="1" t="str">
        <v>STOCK</v>
      </c>
      <c r="D61" s="1" t="str">
        <v>RT</v>
      </c>
      <c r="E61" s="1" t="str">
        <v>Revvity</v>
      </c>
      <c r="F61" s="1" t="str">
        <v>STOCK</v>
      </c>
      <c r="G61" s="1" t="str">
        <v>Stock</v>
      </c>
      <c r="H61" s="1" t="str">
        <f>VLOOKUP(C61,'Customer List'!B:D,3,)</f>
        <v>STOCK</v>
      </c>
    </row>
    <row r="62" spans="1:8" x14ac:dyDescent="0.25">
      <c r="A62" s="1">
        <v>344812</v>
      </c>
      <c r="B62" s="1">
        <v>1</v>
      </c>
      <c r="C62" s="1" t="str">
        <v>STOCK</v>
      </c>
      <c r="D62" s="1">
        <v>4</v>
      </c>
      <c r="E62" s="1" t="str">
        <v>BioLegend</v>
      </c>
      <c r="F62" s="1" t="str">
        <v>STOCK</v>
      </c>
      <c r="G62" s="1" t="str">
        <v>Priyanka Madam</v>
      </c>
      <c r="H62" s="1" t="str">
        <f>VLOOKUP(C62,'Customer List'!B:D,3,)</f>
        <v>STOCK</v>
      </c>
    </row>
    <row r="63" spans="1:8" x14ac:dyDescent="0.25">
      <c r="A63" s="1">
        <v>421403</v>
      </c>
      <c r="B63" s="1">
        <v>1</v>
      </c>
      <c r="C63" s="1" t="str">
        <v>Stock</v>
      </c>
      <c r="D63" s="1">
        <v>4</v>
      </c>
      <c r="E63" s="1" t="str">
        <v>BioLegend</v>
      </c>
      <c r="F63" s="1" t="str">
        <v>STOCK</v>
      </c>
      <c r="G63" s="1" t="str">
        <v>Stock</v>
      </c>
      <c r="H63" s="1" t="str">
        <f>VLOOKUP(C63,'Customer List'!B:D,3,)</f>
        <v>STOCK</v>
      </c>
    </row>
    <row r="64" spans="1:8" x14ac:dyDescent="0.25">
      <c r="A64" s="1">
        <v>300408</v>
      </c>
      <c r="B64" s="1">
        <v>1</v>
      </c>
      <c r="C64" s="1" t="str">
        <v>STOCK</v>
      </c>
      <c r="D64" s="1" t="str">
        <v>4</v>
      </c>
      <c r="E64" s="1" t="str">
        <v>BioLegend</v>
      </c>
      <c r="F64" s="1" t="str">
        <v>STOCK</v>
      </c>
      <c r="G64" s="1" t="str">
        <v>Stock</v>
      </c>
      <c r="H64" s="1" t="str">
        <f>VLOOKUP(C64,'Customer List'!B:D,3,)</f>
        <v>STOCK</v>
      </c>
    </row>
    <row r="65" spans="1:8" x14ac:dyDescent="0.25">
      <c r="A65" s="1">
        <v>41003</v>
      </c>
      <c r="B65" s="1">
        <v>1</v>
      </c>
      <c r="C65" s="1" t="str">
        <v>Stock</v>
      </c>
      <c r="D65" s="1" t="str">
        <v>RT</v>
      </c>
      <c r="E65" s="1" t="str">
        <v>Biotium</v>
      </c>
      <c r="F65" s="1" t="str">
        <v>STOCK</v>
      </c>
      <c r="G65" s="1" t="str">
        <v>Stock</v>
      </c>
      <c r="H65" s="1" t="str">
        <f>VLOOKUP(C65,'Customer List'!B:D,3,)</f>
        <v>STOCK</v>
      </c>
    </row>
    <row r="66" spans="1:8" x14ac:dyDescent="0.25">
      <c r="A66" s="1">
        <v>432504</v>
      </c>
      <c r="B66" s="1">
        <v>1</v>
      </c>
      <c r="C66" s="1" t="str">
        <v>STOCK</v>
      </c>
      <c r="D66" s="1">
        <v>4</v>
      </c>
      <c r="E66" s="1" t="str">
        <v>BioLegend</v>
      </c>
      <c r="F66" s="1" t="str">
        <v>STOCK</v>
      </c>
      <c r="G66" s="1" t="str">
        <v>Stock</v>
      </c>
      <c r="H66" s="1" t="str">
        <f>VLOOKUP(C66,'Customer List'!B:D,3,)</f>
        <v>STOCK</v>
      </c>
    </row>
    <row r="67" spans="1:8" x14ac:dyDescent="0.25">
      <c r="A67" s="1">
        <v>431304</v>
      </c>
      <c r="B67" s="1">
        <v>1</v>
      </c>
      <c r="C67" s="1" t="str">
        <v>STOCK</v>
      </c>
      <c r="D67" s="1">
        <v>4</v>
      </c>
      <c r="E67" s="1" t="str">
        <v>BioLegend</v>
      </c>
      <c r="F67" s="1" t="str">
        <v>STOCK</v>
      </c>
      <c r="G67" s="1" t="str">
        <v>Stock</v>
      </c>
      <c r="H67" s="1" t="str">
        <f>VLOOKUP(C67,'Customer List'!B:D,3,)</f>
        <v>STOCK</v>
      </c>
    </row>
    <row r="68" spans="1:8" x14ac:dyDescent="0.25">
      <c r="A68" s="1">
        <v>432604</v>
      </c>
      <c r="B68" s="1">
        <v>1</v>
      </c>
      <c r="C68" s="1" t="str">
        <v>STOCK</v>
      </c>
      <c r="D68" s="1">
        <v>4</v>
      </c>
      <c r="E68" s="1" t="str">
        <v>BioLegend</v>
      </c>
      <c r="F68" s="1" t="str">
        <v>STOCK</v>
      </c>
      <c r="G68" s="1" t="str">
        <v>Stock</v>
      </c>
      <c r="H68" s="1" t="str">
        <f>VLOOKUP(C68,'Customer List'!B:D,3,)</f>
        <v>STOCK</v>
      </c>
    </row>
    <row r="69" spans="1:8" x14ac:dyDescent="0.25">
      <c r="A69" s="1">
        <v>431414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>
        <v>430804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430904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2600505001730</v>
      </c>
      <c r="B72" s="1">
        <v>2</v>
      </c>
      <c r="C72" s="1" t="str">
        <v>STOCK</v>
      </c>
      <c r="D72" s="1" t="str">
        <v>RT</v>
      </c>
      <c r="E72" s="1" t="str">
        <v>Genei Lab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 t="str">
        <v>2662070501730</v>
      </c>
      <c r="B73" s="1">
        <v>2</v>
      </c>
      <c r="C73" s="1" t="str">
        <v>STOCK</v>
      </c>
      <c r="D73" s="1">
        <v>-20</v>
      </c>
      <c r="E73" s="1" t="str">
        <v>Genei Lab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 t="str">
        <v>2662670501730</v>
      </c>
      <c r="B74" s="1">
        <v>2</v>
      </c>
      <c r="C74" s="1" t="str">
        <v>STOCK</v>
      </c>
      <c r="D74" s="1">
        <v>-20</v>
      </c>
      <c r="E74" s="1" t="str">
        <v>Genei Lab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>
        <v>421601</v>
      </c>
      <c r="B75" s="1">
        <v>3</v>
      </c>
      <c r="C75" s="1" t="str">
        <v>STOCK</v>
      </c>
      <c r="D75" s="1" t="str">
        <v>rt</v>
      </c>
      <c r="E75" s="1" t="str">
        <v>BioLegend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 t="str">
        <v>LSM 1077</v>
      </c>
      <c r="B76" s="1">
        <v>3</v>
      </c>
      <c r="C76" s="1" t="str">
        <v>stock</v>
      </c>
      <c r="D76" s="1">
        <v>4</v>
      </c>
      <c r="E76" s="1" t="str">
        <v>Genexis Biotech</v>
      </c>
      <c r="F76" s="1" t="str">
        <v>STOCK</v>
      </c>
      <c r="G76" s="1" t="str">
        <v>Stock</v>
      </c>
      <c r="H76" s="1" t="str">
        <f>VLOOKUP(C76,'Customer List'!B:D,3,)</f>
        <v>STOCK</v>
      </c>
    </row>
    <row r="77" spans="1:8" x14ac:dyDescent="0.25">
      <c r="A77" s="1">
        <v>25021.5</v>
      </c>
      <c r="B77" s="1">
        <v>7</v>
      </c>
      <c r="C77" s="1" t="str">
        <v>stock</v>
      </c>
      <c r="D77" s="1">
        <v>-20</v>
      </c>
      <c r="E77" s="1" t="str">
        <v>Intron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>
        <v>16532</v>
      </c>
      <c r="B78" s="1">
        <v>15</v>
      </c>
      <c r="C78" s="1" t="str">
        <v>Stock</v>
      </c>
      <c r="D78" s="1" t="str">
        <v>RT</v>
      </c>
      <c r="E78" s="1" t="str">
        <v>Sartorius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16533</v>
      </c>
      <c r="B79" s="1">
        <v>9</v>
      </c>
      <c r="C79" s="1" t="str">
        <v>Stock</v>
      </c>
      <c r="D79" s="1" t="str">
        <v>RT</v>
      </c>
      <c r="E79" s="1" t="str">
        <v>Sartorius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 t="str">
        <v>VS0191</v>
      </c>
      <c r="B80" s="1">
        <v>1</v>
      </c>
      <c r="C80" s="1" t="str">
        <v>Stock</v>
      </c>
      <c r="D80" s="1" t="str">
        <v>RT</v>
      </c>
      <c r="E80" s="1" t="str">
        <v>Sartorius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 t="str">
        <v>VS0141</v>
      </c>
      <c r="B81" s="1">
        <v>1</v>
      </c>
      <c r="C81" s="1" t="str">
        <v>Stock</v>
      </c>
      <c r="D81" s="1" t="str">
        <v>RT</v>
      </c>
      <c r="E81" s="1" t="str">
        <v>Sartorius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 t="str">
        <v>VS0141</v>
      </c>
      <c r="B82" s="1">
        <v>1</v>
      </c>
      <c r="C82" s="1" t="str">
        <v>Stock</v>
      </c>
      <c r="D82" s="1" t="str">
        <v>RT</v>
      </c>
      <c r="E82" s="1" t="str">
        <v>Sartorius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 t="str">
        <v>15407-47-MIN</v>
      </c>
      <c r="B83" s="1">
        <v>2</v>
      </c>
      <c r="C83" s="1" t="str">
        <v>Stock</v>
      </c>
      <c r="D83" s="1" t="str">
        <v>RT</v>
      </c>
      <c r="E83" s="1" t="str">
        <v>Sartorius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 t="str">
        <v>VS04T01</v>
      </c>
      <c r="B84" s="1">
        <v>2</v>
      </c>
      <c r="C84" s="1" t="str">
        <v>Stock</v>
      </c>
      <c r="D84" s="1" t="str">
        <v>RT</v>
      </c>
      <c r="E84" s="1" t="str">
        <v>Sartorius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 t="str">
        <v>VS04T01</v>
      </c>
      <c r="B85" s="1">
        <v>4</v>
      </c>
      <c r="C85" s="1" t="str">
        <v>Stock</v>
      </c>
      <c r="D85" s="1" t="str">
        <v>RT</v>
      </c>
      <c r="E85" s="1" t="str">
        <v>Sartorius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VS15T91</v>
      </c>
      <c r="B86" s="1">
        <v>3</v>
      </c>
      <c r="C86" s="1" t="str">
        <v>Stock</v>
      </c>
      <c r="D86" s="1" t="str">
        <v>RT</v>
      </c>
      <c r="E86" s="1" t="str">
        <v>Sartorius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VS15T21</v>
      </c>
      <c r="B87" s="1">
        <v>1</v>
      </c>
      <c r="C87" s="1" t="str">
        <v>Stock</v>
      </c>
      <c r="D87" s="1" t="str">
        <v>RT</v>
      </c>
      <c r="E87" s="1" t="str">
        <v>Sartorius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VS2051</v>
      </c>
      <c r="B88" s="1">
        <v>1</v>
      </c>
      <c r="C88" s="1" t="str">
        <v>Stock</v>
      </c>
      <c r="D88" s="1" t="str">
        <v>RT</v>
      </c>
      <c r="E88" s="1" t="str">
        <v>Sartorius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 t="str">
        <v>VS15TR01</v>
      </c>
      <c r="B89" s="1">
        <v>4</v>
      </c>
      <c r="C89" s="1" t="str">
        <v>Stock</v>
      </c>
      <c r="D89" s="1" t="str">
        <v>RT</v>
      </c>
      <c r="E89" s="1" t="str">
        <v>Sartorius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 t="str">
        <v>VS15TR21</v>
      </c>
      <c r="B90" s="1">
        <v>2</v>
      </c>
      <c r="C90" s="1" t="str">
        <v>Stock</v>
      </c>
      <c r="D90" s="1" t="str">
        <v>RT</v>
      </c>
      <c r="E90" s="1" t="str">
        <v>Sartorius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 t="str">
        <v>VS15T01</v>
      </c>
      <c r="B91" s="1">
        <v>1</v>
      </c>
      <c r="C91" s="1" t="str">
        <v>Stock</v>
      </c>
      <c r="D91" s="1" t="str">
        <v>RT</v>
      </c>
      <c r="E91" s="1" t="str">
        <v>Sartorius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16532</v>
      </c>
      <c r="B92" s="1">
        <v>20</v>
      </c>
      <c r="C92" s="1" t="str">
        <v>Stock</v>
      </c>
      <c r="D92" s="1" t="str">
        <v>RT</v>
      </c>
      <c r="E92" s="1" t="str">
        <v>Sartorius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 t="str">
        <v>VS15T21</v>
      </c>
      <c r="B93" s="1">
        <v>4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>
        <v>814326</v>
      </c>
      <c r="B94" s="1">
        <v>2</v>
      </c>
      <c r="C94" s="1" t="str">
        <v>Stock</v>
      </c>
      <c r="D94" s="1" t="str">
        <v>RT</v>
      </c>
      <c r="E94" s="1" t="str">
        <v>Mp Bio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>
        <v>194825</v>
      </c>
      <c r="B95" s="1">
        <v>2</v>
      </c>
      <c r="C95" s="1" t="str">
        <v>Stock</v>
      </c>
      <c r="D95" s="1" t="str">
        <v>RT</v>
      </c>
      <c r="E95" s="1" t="str">
        <v>Mp Bio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>
        <v>104772</v>
      </c>
      <c r="B96" s="1">
        <v>2</v>
      </c>
      <c r="C96" s="1" t="str">
        <v>Stock</v>
      </c>
      <c r="D96" s="1" t="str">
        <v>RT</v>
      </c>
      <c r="E96" s="1" t="str">
        <v>Mp Bio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>
        <v>100570</v>
      </c>
      <c r="B97" s="1">
        <v>1</v>
      </c>
      <c r="C97" s="1" t="str">
        <v>Stock</v>
      </c>
      <c r="D97" s="1" t="str">
        <v>RT</v>
      </c>
      <c r="E97" s="1" t="str">
        <v>Mp Bio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>
        <v>152574</v>
      </c>
      <c r="B98" s="1">
        <v>1</v>
      </c>
      <c r="C98" s="1" t="str">
        <v>Stock</v>
      </c>
      <c r="D98" s="1" t="str">
        <v>RT</v>
      </c>
      <c r="E98" s="1" t="str">
        <v>Mp Bio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>
        <v>193982</v>
      </c>
      <c r="B99" s="1">
        <v>4</v>
      </c>
      <c r="C99" s="1" t="str">
        <v>Stock</v>
      </c>
      <c r="D99" s="1" t="str">
        <v>RT</v>
      </c>
      <c r="E99" s="1" t="str">
        <v>Mp Bio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>
        <v>1860454</v>
      </c>
      <c r="B100" s="1">
        <v>1</v>
      </c>
      <c r="C100" s="1" t="str">
        <v>Stock</v>
      </c>
      <c r="D100" s="1" t="str">
        <v>RT</v>
      </c>
      <c r="E100" s="1" t="str">
        <v>Mp Bio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>
        <v>6553050</v>
      </c>
      <c r="B101" s="1">
        <v>1</v>
      </c>
      <c r="C101" s="1" t="str">
        <v>Stock</v>
      </c>
      <c r="D101" s="1" t="str">
        <v>RT</v>
      </c>
      <c r="E101" s="1" t="str">
        <v>Mp Bio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>
        <v>194002</v>
      </c>
      <c r="B102" s="1">
        <v>2</v>
      </c>
      <c r="C102" s="1" t="str">
        <v>Stock</v>
      </c>
      <c r="D102" s="1" t="str">
        <v>RT</v>
      </c>
      <c r="E102" s="1" t="str">
        <v>Mp Bio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092913726</v>
      </c>
      <c r="B103" s="1">
        <v>10</v>
      </c>
      <c r="C103" s="1" t="str">
        <v>Stock</v>
      </c>
      <c r="D103" s="1">
        <v>-20</v>
      </c>
      <c r="E103" s="1" t="str">
        <v>Mp Bio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>
        <v>6542050</v>
      </c>
      <c r="B104" s="1">
        <v>1</v>
      </c>
      <c r="C104" s="1" t="str">
        <v>Stock</v>
      </c>
      <c r="D104" s="1" t="str">
        <v>RT</v>
      </c>
      <c r="E104" s="1" t="str">
        <v>Mp Bio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>
        <v>6539025</v>
      </c>
      <c r="B105" s="1">
        <v>1</v>
      </c>
      <c r="C105" s="1" t="str">
        <v>Stock</v>
      </c>
      <c r="D105" s="1" t="str">
        <v>RT</v>
      </c>
      <c r="E105" s="1" t="str">
        <v>Mp Bio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6552050</v>
      </c>
      <c r="B106" s="1">
        <v>6</v>
      </c>
      <c r="C106" s="1" t="str">
        <v>Stock</v>
      </c>
      <c r="D106" s="1" t="str">
        <v>RT</v>
      </c>
      <c r="E106" s="1" t="str">
        <v>Mp Bio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>
        <v>116910001</v>
      </c>
      <c r="B107" s="1">
        <v>1</v>
      </c>
      <c r="C107" s="1" t="str">
        <v>Stock</v>
      </c>
      <c r="D107" s="1" t="str">
        <v>RT</v>
      </c>
      <c r="E107" s="1" t="str">
        <v>Mp Bio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 t="str">
        <v>0210064710</v>
      </c>
      <c r="B108" s="1">
        <v>1</v>
      </c>
      <c r="C108" s="1" t="str">
        <v>Stock</v>
      </c>
      <c r="D108" s="1">
        <v>-20</v>
      </c>
      <c r="E108" s="1" t="str">
        <v>Mp Bio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850494</v>
      </c>
      <c r="B109" s="1">
        <v>1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16006980</v>
      </c>
      <c r="B110" s="1">
        <v>1</v>
      </c>
      <c r="C110" s="1" t="str">
        <v>Stock</v>
      </c>
      <c r="D110" s="1" t="str">
        <v>RT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152624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 t="str">
        <v>0602100031730</v>
      </c>
      <c r="B112" s="1">
        <v>1</v>
      </c>
      <c r="C112" s="1" t="str">
        <v>STOCK</v>
      </c>
      <c r="D112" s="1">
        <v>-20</v>
      </c>
      <c r="E112" s="1" t="str">
        <v>Genei Lab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424401</v>
      </c>
      <c r="B113" s="1">
        <v>1</v>
      </c>
      <c r="C113" s="1" t="str">
        <v>STOCK</v>
      </c>
      <c r="D113" s="1">
        <v>4</v>
      </c>
      <c r="E113" s="1" t="str">
        <v>BioLegend</v>
      </c>
      <c r="F113" s="1" t="str">
        <v>STOCK</v>
      </c>
      <c r="G113" s="1" t="str">
        <v>Priyanka Madam</v>
      </c>
      <c r="H113" s="1" t="str">
        <f>VLOOKUP(C113,'Customer List'!B:D,3,)</f>
        <v>STOCK</v>
      </c>
    </row>
    <row r="114" spans="1:8" x14ac:dyDescent="0.25">
      <c r="A114" s="1">
        <v>420701</v>
      </c>
      <c r="B114" s="1">
        <v>2</v>
      </c>
      <c r="C114" s="1" t="str">
        <v>Stock</v>
      </c>
      <c r="D114" s="1">
        <v>4</v>
      </c>
      <c r="E114" s="1" t="str">
        <v>BioLegend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 t="str">
        <v>T-2001-01</v>
      </c>
      <c r="B115" s="1">
        <v>2</v>
      </c>
      <c r="C115" s="1" t="str">
        <v>Stock</v>
      </c>
      <c r="D115" s="1">
        <v>4</v>
      </c>
      <c r="E115" s="1" t="str">
        <v>Dharmacon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424602</v>
      </c>
      <c r="B116" s="1">
        <v>2</v>
      </c>
      <c r="C116" s="1" t="str">
        <v>Stock</v>
      </c>
      <c r="D116" s="1">
        <v>4</v>
      </c>
      <c r="E116" s="1" t="str">
        <v>BioLegend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>
        <v>740811</v>
      </c>
      <c r="B117" s="1">
        <v>3</v>
      </c>
      <c r="C117" s="1" t="str">
        <v>Stock</v>
      </c>
      <c r="D117" s="1">
        <v>4</v>
      </c>
      <c r="E117" s="1" t="str">
        <v>BioLegend</v>
      </c>
      <c r="F117" s="1" t="str">
        <v>STOCK</v>
      </c>
      <c r="G117" s="1" t="str">
        <v>DemoKit (Mohan Sir)</v>
      </c>
      <c r="H117" s="1" t="str">
        <f>VLOOKUP(C117,'Customer List'!B:D,3,)</f>
        <v>STOCK</v>
      </c>
    </row>
    <row r="118" spans="1:8" x14ac:dyDescent="0.25">
      <c r="A118" s="1">
        <v>741146</v>
      </c>
      <c r="B118" s="1">
        <v>3</v>
      </c>
      <c r="C118" s="1" t="str">
        <v>Stock</v>
      </c>
      <c r="D118" s="1">
        <v>4</v>
      </c>
      <c r="E118" s="1" t="str">
        <v>BioLegend</v>
      </c>
      <c r="F118" s="1" t="str">
        <v>STOCK</v>
      </c>
      <c r="G118" s="1" t="str">
        <v>DemoKit (Mohan Sir)</v>
      </c>
      <c r="H118" s="1" t="str">
        <f>VLOOKUP(C118,'Customer List'!B:D,3,)</f>
        <v>STOCK</v>
      </c>
    </row>
    <row r="119" spans="1:8" x14ac:dyDescent="0.25">
      <c r="A119" s="1">
        <v>421101</v>
      </c>
      <c r="B119" s="1">
        <v>3</v>
      </c>
      <c r="C119" s="1" t="str">
        <v>Stock</v>
      </c>
      <c r="D119" s="1">
        <v>4</v>
      </c>
      <c r="E119" s="1" t="str">
        <v>BioLegend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>
        <v>424602</v>
      </c>
      <c r="B120" s="1">
        <v>1</v>
      </c>
      <c r="C120" s="1" t="str">
        <v>Stock</v>
      </c>
      <c r="D120" s="1">
        <v>4</v>
      </c>
      <c r="E120" s="1" t="str">
        <v>BioLegend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420301</v>
      </c>
      <c r="B121" s="1">
        <v>2</v>
      </c>
      <c r="C121" s="1" t="str">
        <v>Stock</v>
      </c>
      <c r="D121" s="1">
        <v>4</v>
      </c>
      <c r="E121" s="1" t="str">
        <v>BioLegend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>
        <v>420801</v>
      </c>
      <c r="B122" s="1">
        <v>2</v>
      </c>
      <c r="C122" s="1" t="str">
        <v>Stock</v>
      </c>
      <c r="D122" s="1">
        <v>4</v>
      </c>
      <c r="E122" s="1" t="str">
        <v>BioLegend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41003</v>
      </c>
      <c r="B123" s="1">
        <v>4</v>
      </c>
      <c r="C123" s="1" t="str">
        <v>Stock</v>
      </c>
      <c r="D123" s="1" t="str">
        <v>RT</v>
      </c>
      <c r="E123" s="1" t="str">
        <v>Biotium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 t="str">
        <v>3617-1</v>
      </c>
      <c r="B124" s="1">
        <v>4</v>
      </c>
      <c r="C124" s="1" t="str">
        <v>SYNGENE</v>
      </c>
      <c r="D124" s="1">
        <v>-20</v>
      </c>
      <c r="E124" s="1" t="str">
        <v>MABTECH</v>
      </c>
      <c r="F124" s="1" t="str">
        <v>Banglore</v>
      </c>
      <c r="G124" s="1" t="str">
        <v>Saturday</v>
      </c>
      <c r="H124" s="1" t="str">
        <f>VLOOKUP(C124,'Customer List'!B:D,3,)</f>
        <v>OutStation</v>
      </c>
    </row>
    <row r="125" spans="1:8" x14ac:dyDescent="0.25">
      <c r="A125" s="1">
        <v>344613</v>
      </c>
      <c r="B125" s="1">
        <v>1</v>
      </c>
      <c r="C125" s="1" t="str">
        <v>VISHAL</v>
      </c>
      <c r="D125" s="1">
        <v>4</v>
      </c>
      <c r="E125" s="1" t="str">
        <v>BioLegend</v>
      </c>
      <c r="F125" s="1" t="str">
        <v>Noida</v>
      </c>
      <c r="G125" s="1" t="str">
        <v>VISHAL Demo Vail</v>
      </c>
      <c r="H125" s="1" t="str">
        <f>VLOOKUP(C125,'Customer List'!B:D,3,)</f>
        <v>Local</v>
      </c>
    </row>
    <row r="126" spans="1:8" x14ac:dyDescent="0.25">
      <c r="A126" s="1"/>
      <c r="B126" s="1"/>
      <c r="C126" s="1"/>
      <c r="D126" s="1"/>
      <c r="E126" s="1"/>
      <c r="F126" s="1"/>
      <c r="G126" s="1"/>
      <c r="H126" s="1" t="e">
        <f>VLOOKUP(C126,'Customer List'!B:D,3,)</f>
        <v>#N/A</v>
      </c>
    </row>
    <row r="127" spans="1:8" x14ac:dyDescent="0.25">
      <c r="A127" s="1"/>
      <c r="B127" s="1"/>
      <c r="C127" s="1"/>
      <c r="D127" s="1"/>
      <c r="E127" s="1"/>
      <c r="F127" s="1"/>
      <c r="G127" s="1"/>
      <c r="H127" s="1" t="e">
        <f>VLOOKUP(C127,'Customer List'!B:D,3,)</f>
        <v>#N/A</v>
      </c>
    </row>
    <row r="128" spans="1:8" x14ac:dyDescent="0.25">
      <c r="A128" s="1"/>
      <c r="B128" s="1"/>
      <c r="C128" s="1"/>
      <c r="D128" s="1"/>
      <c r="E128" s="1"/>
      <c r="F128" s="1"/>
      <c r="G128" s="1"/>
      <c r="H128" s="1" t="e">
        <f>VLOOKUP(C128,'Customer List'!B:D,3,)</f>
        <v>#N/A</v>
      </c>
    </row>
    <row r="129" spans="1:8" x14ac:dyDescent="0.25">
      <c r="A129" s="1"/>
      <c r="B129" s="1"/>
      <c r="C129" s="1"/>
      <c r="D129" s="1"/>
      <c r="E129" s="1"/>
      <c r="F129" s="1"/>
      <c r="G129" s="1"/>
      <c r="H129" s="1" t="e">
        <f>VLOOKUP(C129,'Customer List'!B:D,3,)</f>
        <v>#N/A</v>
      </c>
    </row>
    <row r="130" spans="1:8" x14ac:dyDescent="0.25">
      <c r="A130" s="1"/>
      <c r="B130" s="1"/>
      <c r="C130" s="1"/>
      <c r="D130" s="1"/>
      <c r="E130" s="1"/>
      <c r="F130" s="1"/>
      <c r="G130" s="1"/>
      <c r="H130" s="1" t="e">
        <f>VLOOKUP(C130,'Customer List'!B:D,3,)</f>
        <v>#N/A</v>
      </c>
    </row>
    <row r="131" spans="1:8" x14ac:dyDescent="0.25">
      <c r="A131" s="1"/>
      <c r="B131" s="1"/>
      <c r="C131" s="1"/>
      <c r="D131" s="1"/>
      <c r="E131" s="1"/>
      <c r="F131" s="1"/>
      <c r="G131" s="1"/>
      <c r="H131" s="1" t="e">
        <f>VLOOKUP(C131,'Customer List'!B:D,3,)</f>
        <v>#N/A</v>
      </c>
    </row>
    <row r="132" spans="1:8" x14ac:dyDescent="0.25">
      <c r="A132" s="1"/>
      <c r="B132" s="1"/>
      <c r="C132" s="1"/>
      <c r="D132" s="1"/>
      <c r="E132" s="1"/>
      <c r="F132" s="1"/>
      <c r="G132" s="1"/>
      <c r="H132" s="1" t="e">
        <f>VLOOKUP(C132,'Customer List'!B:D,3,)</f>
        <v>#N/A</v>
      </c>
    </row>
    <row r="133" spans="1:8" x14ac:dyDescent="0.25">
      <c r="A133" s="1"/>
      <c r="B133" s="1"/>
      <c r="C133" s="1"/>
      <c r="D133" s="1"/>
      <c r="E133" s="1"/>
      <c r="F133" s="1"/>
      <c r="G133" s="1"/>
      <c r="H133" s="1" t="e">
        <f>VLOOKUP(C133,'Customer List'!B:D,3,)</f>
        <v>#N/A</v>
      </c>
    </row>
    <row r="134" spans="1:8" x14ac:dyDescent="0.25">
      <c r="A134" s="1"/>
      <c r="B134" s="1"/>
      <c r="C134" s="1"/>
      <c r="D134" s="1"/>
      <c r="E134" s="1"/>
      <c r="F134" s="1"/>
      <c r="G134" s="1"/>
      <c r="H134" s="1" t="e">
        <f>VLOOKUP(C134,'Customer List'!B:D,3,)</f>
        <v>#N/A</v>
      </c>
    </row>
    <row r="135" spans="1:8" x14ac:dyDescent="0.25">
      <c r="A135" s="1"/>
      <c r="B135" s="1"/>
      <c r="C135" s="1"/>
      <c r="D135" s="1"/>
      <c r="E135" s="1"/>
      <c r="F135" s="1"/>
      <c r="G135" s="1"/>
      <c r="H135" s="1" t="e">
        <f>VLOOKUP(C135,'Customer List'!B:D,3,)</f>
        <v>#N/A</v>
      </c>
    </row>
    <row r="136" spans="1:8" x14ac:dyDescent="0.25">
      <c r="A136" s="1"/>
      <c r="B136" s="1"/>
      <c r="C136" s="1"/>
      <c r="D136" s="1"/>
      <c r="E136" s="1"/>
      <c r="F136" s="1"/>
      <c r="G136" s="1"/>
      <c r="H136" s="1" t="e">
        <f>VLOOKUP(C136,'Customer List'!B:D,3,)</f>
        <v>#N/A</v>
      </c>
    </row>
    <row r="137" spans="1:8" x14ac:dyDescent="0.25">
      <c r="A137" s="1"/>
      <c r="B137" s="1"/>
      <c r="C137" s="1"/>
      <c r="D137" s="1"/>
      <c r="E137" s="1"/>
      <c r="F137" s="1"/>
      <c r="G137" s="1"/>
      <c r="H137" s="1" t="e">
        <f>VLOOKUP(C137,'Customer List'!B:D,3,)</f>
        <v>#N/A</v>
      </c>
    </row>
    <row r="138" spans="1:8" x14ac:dyDescent="0.25">
      <c r="A138" s="1"/>
      <c r="B138" s="1"/>
      <c r="C138" s="1"/>
      <c r="D138" s="1"/>
      <c r="E138" s="1"/>
      <c r="F138" s="1"/>
      <c r="G138" s="1"/>
      <c r="H138" s="1" t="e">
        <f>VLOOKUP(C138,'Customer List'!B:D,3,)</f>
        <v>#N/A</v>
      </c>
    </row>
    <row r="139" spans="1:8" x14ac:dyDescent="0.25">
      <c r="A139" s="1"/>
      <c r="B139" s="1"/>
      <c r="C139" s="1"/>
      <c r="D139" s="1"/>
      <c r="E139" s="1"/>
      <c r="F139" s="1"/>
      <c r="G139" s="1"/>
      <c r="H139" s="1" t="e">
        <f>VLOOKUP(C139,'Customer List'!B:D,3,)</f>
        <v>#N/A</v>
      </c>
    </row>
    <row r="140" spans="1:8" x14ac:dyDescent="0.25">
      <c r="A140" s="1"/>
      <c r="B140" s="1"/>
      <c r="C140" s="1"/>
      <c r="D140" s="1"/>
      <c r="E140" s="1"/>
      <c r="F140" s="1"/>
      <c r="G140" s="1"/>
      <c r="H140" s="1" t="e">
        <f>VLOOKUP(C140,'Customer List'!B:D,3,)</f>
        <v>#N/A</v>
      </c>
    </row>
    <row r="141" spans="1:8" x14ac:dyDescent="0.25">
      <c r="A141" s="1"/>
      <c r="B141" s="1"/>
      <c r="C141" s="1"/>
      <c r="D141" s="1"/>
      <c r="E141" s="1"/>
      <c r="F141" s="1"/>
      <c r="G141" s="1"/>
      <c r="H141" s="1" t="e">
        <f>VLOOKUP(C141,'Customer List'!B:D,3,)</f>
        <v>#N/A</v>
      </c>
    </row>
    <row r="142" spans="1:8" x14ac:dyDescent="0.25">
      <c r="A142" s="1"/>
      <c r="B142" s="1"/>
      <c r="C142" s="1"/>
      <c r="D142" s="1"/>
      <c r="E142" s="1"/>
      <c r="F142" s="1"/>
      <c r="G142" s="1"/>
      <c r="H142" s="1" t="e">
        <f>VLOOKUP(C142,'Customer List'!B:D,3,)</f>
        <v>#N/A</v>
      </c>
    </row>
    <row r="143" spans="1:8" x14ac:dyDescent="0.25">
      <c r="A143" s="1"/>
      <c r="B143" s="1"/>
      <c r="C143" s="1"/>
      <c r="D143" s="1"/>
      <c r="E143" s="1"/>
      <c r="F143" s="1"/>
      <c r="G143" s="1"/>
      <c r="H143" s="1" t="e">
        <f>VLOOKUP(C143,'Customer List'!B:D,3,)</f>
        <v>#N/A</v>
      </c>
    </row>
    <row r="144" spans="1:8" x14ac:dyDescent="0.25">
      <c r="A144" s="1"/>
      <c r="B144" s="1"/>
      <c r="C144" s="1"/>
      <c r="D144" s="1"/>
      <c r="E144" s="1"/>
      <c r="F144" s="1"/>
      <c r="G144" s="1"/>
      <c r="H144" s="1" t="e">
        <f>VLOOKUP(C144,'Customer List'!B:D,3,)</f>
        <v>#N/A</v>
      </c>
    </row>
    <row r="145" spans="1:8" x14ac:dyDescent="0.25">
      <c r="A145" s="1"/>
      <c r="B145" s="1"/>
      <c r="C145" s="1"/>
      <c r="D145" s="1"/>
      <c r="E145" s="1"/>
      <c r="F145" s="1"/>
      <c r="G145" s="1"/>
      <c r="H145" s="1" t="e">
        <f>VLOOKUP(C145,'Customer List'!B:D,3,)</f>
        <v>#N/A</v>
      </c>
    </row>
    <row r="146" spans="1:8" x14ac:dyDescent="0.25">
      <c r="A146" s="1"/>
      <c r="B146" s="1"/>
      <c r="C146" s="1"/>
      <c r="D146" s="1"/>
      <c r="E146" s="1"/>
      <c r="F146" s="1"/>
      <c r="G146" s="1"/>
      <c r="H146" s="1" t="e">
        <f>VLOOKUP(C146,'Customer List'!B:D,3,)</f>
        <v>#N/A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1</v>
      </c>
      <c r="I2695" s="1">
        <v>0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9081.6</v>
      </c>
      <c r="N2695" s="1">
        <f t="shared" si="131"/>
        <v>0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1</v>
      </c>
      <c r="I2707">
        <v>0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1</v>
      </c>
      <c r="I2708">
        <v>0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1</v>
      </c>
      <c r="I2709">
        <v>0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1</v>
      </c>
      <c r="I2710">
        <v>0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1</v>
      </c>
      <c r="I2711">
        <v>0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1</v>
      </c>
      <c r="I2712">
        <v>0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1</v>
      </c>
      <c r="I2713">
        <v>0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1</v>
      </c>
      <c r="I2714">
        <v>0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1</v>
      </c>
      <c r="I2715">
        <v>0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1</v>
      </c>
      <c r="I2716">
        <v>0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1</v>
      </c>
      <c r="I2717">
        <v>0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1</v>
      </c>
      <c r="I2718">
        <v>0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2</v>
      </c>
      <c r="I2723">
        <v>0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2738</v>
      </c>
      <c r="E2" s="26">
        <f ca="1">SUMIF('Report 2'!A:N,'Brand Wise Report'!A2,'Report 2'!M:M)</f>
        <v>40663446.56000001</v>
      </c>
      <c r="F2" s="26">
        <f ca="1">SUMIF('Report 2'!A:N,'Brand Wise Report'!A2,'Report 2'!I:I)</f>
        <v>98</v>
      </c>
      <c r="G2" s="26">
        <f ca="1">SUMIF('Report 2'!A:N,'Brand Wise Report'!A2,'Report 2'!N:N)</f>
        <v>997977.20000000007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32</v>
      </c>
      <c r="L2" s="26">
        <f>SUMIFS('Report 2'!N:N,'Report 2'!A:A,A2,'Report 2'!J:J,"&lt;&gt;stock")</f>
        <v>619049.19999999984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204</v>
      </c>
      <c r="E3" s="26">
        <f ca="1">SUMIF('Report 2'!A:N,'Brand Wise Report'!A3,'Report 2'!M:M)</f>
        <v>5595589.120000002</v>
      </c>
      <c r="F3" s="26">
        <f ca="1">SUMIF('Report 2'!A:N,'Brand Wise Report'!A3,'Report 2'!I:I)</f>
        <v>6</v>
      </c>
      <c r="G3" s="26">
        <f ca="1">SUMIF('Report 2'!A:N,'Brand Wise Report'!A3,'Report 2'!N:N)</f>
        <v>39019.199999999997</v>
      </c>
      <c r="H3" s="26"/>
      <c r="I3" s="26">
        <f>SUMIFS('Report 2'!I:I,'Report 2'!A:A,A3,'Report 2'!J:J,"stock")</f>
        <v>5</v>
      </c>
      <c r="J3" s="26">
        <f>SUMIFS('Report 2'!N:N,'Report 2'!A:A,A3,'Report 2'!J:J,"stock")</f>
        <v>39019.199999999997</v>
      </c>
      <c r="K3" s="26">
        <f>SUMIFS('Report 2'!I:I,'Report 2'!A:A,A3,'Report 2'!J:J,"&lt;&gt;stock")</f>
        <v>1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75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0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0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3567</v>
      </c>
      <c r="E38" s="52">
        <f t="shared" ca="1" si="0"/>
        <v>64192380.720000021</v>
      </c>
      <c r="F38" s="52">
        <f t="shared" ca="1" si="0"/>
        <v>304</v>
      </c>
      <c r="G38" s="52">
        <f t="shared" ca="1" si="0"/>
        <v>2484083.12</v>
      </c>
      <c r="H38" s="52"/>
      <c r="I38" s="52">
        <f>SUM(I2:I37)</f>
        <v>237</v>
      </c>
      <c r="J38" s="52">
        <f>SUM(J2:J37)</f>
        <v>1788387.6800000002</v>
      </c>
      <c r="K38" s="52">
        <f>SUM(K2:K37)</f>
        <v>67</v>
      </c>
      <c r="L38" s="52">
        <f>SUM(L2:L37)</f>
        <v>695695.43999999983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>
        <v>0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 t="str">
        <v>Delivered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2025-09-17T06:12:04Z</dcterms:modified>
  <cp:contentStatus/>
</cp:coreProperties>
</file>