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drawings/drawing1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15" windowWidth="10545" windowHeight="7680" firstSheet="5" activeTab="6"/>
  </bookViews>
  <sheets>
    <sheet name="Week5" sheetId="4" r:id="rId1"/>
    <sheet name="Week6" sheetId="5" r:id="rId2"/>
    <sheet name="Week7" sheetId="6" r:id="rId3"/>
    <sheet name="Week8" sheetId="7" r:id="rId4"/>
    <sheet name="Week9" sheetId="8" r:id="rId5"/>
    <sheet name="Week10" sheetId="9" r:id="rId6"/>
    <sheet name="FEBRUARY" sheetId="13" r:id="rId7"/>
    <sheet name="Week11" sheetId="14" r:id="rId8"/>
    <sheet name="Week12" sheetId="15" r:id="rId9"/>
    <sheet name="Week13" sheetId="16" r:id="rId10"/>
    <sheet name="MARCH" sheetId="18" r:id="rId11"/>
    <sheet name="Week14" sheetId="19" r:id="rId12"/>
    <sheet name="Week15" sheetId="20" r:id="rId13"/>
    <sheet name="Week16" sheetId="21" r:id="rId14"/>
    <sheet name="Week17" sheetId="23" r:id="rId15"/>
    <sheet name="Sheet2" sheetId="2" r:id="rId16"/>
    <sheet name="Sheet3" sheetId="3" r:id="rId17"/>
  </sheets>
  <definedNames>
    <definedName name="_xlnm.Print_Area" localSheetId="6">FEBRUARY!$A$1:$AN$88</definedName>
    <definedName name="_xlnm.Print_Area" localSheetId="10">MARCH!$A$1:$AQ$88</definedName>
    <definedName name="_xlnm.Print_Area" localSheetId="5">Week10!$A$1:$J$71</definedName>
    <definedName name="_xlnm.Print_Area" localSheetId="7">Week11!$A$1:$J$71</definedName>
    <definedName name="_xlnm.Print_Area" localSheetId="8">Week12!$A$1:$J$71</definedName>
    <definedName name="_xlnm.Print_Area" localSheetId="9">Week13!$A$1:$J$71</definedName>
    <definedName name="_xlnm.Print_Area" localSheetId="11">Week14!$A$1:$J$65</definedName>
    <definedName name="_xlnm.Print_Area" localSheetId="12">Week15!$A$1:$J$63</definedName>
    <definedName name="_xlnm.Print_Area" localSheetId="13">Week16!$A$1:$J$66</definedName>
    <definedName name="_xlnm.Print_Area" localSheetId="14">Week17!$A$1:$J$63</definedName>
    <definedName name="_xlnm.Print_Area" localSheetId="0">Week5!$A$1:$J$57</definedName>
    <definedName name="_xlnm.Print_Area" localSheetId="1">Week6!$A$1:$J$60</definedName>
    <definedName name="_xlnm.Print_Area" localSheetId="2">Week7!$A$1:$J$60</definedName>
    <definedName name="_xlnm.Print_Area" localSheetId="3">Week8!$A$1:$J$60</definedName>
    <definedName name="_xlnm.Print_Area" localSheetId="4">Week9!$A$1:$J$58</definedName>
  </definedNames>
  <calcPr calcId="125725"/>
</workbook>
</file>

<file path=xl/calcChain.xml><?xml version="1.0" encoding="utf-8"?>
<calcChain xmlns="http://schemas.openxmlformats.org/spreadsheetml/2006/main">
  <c r="G4" i="19"/>
  <c r="F4"/>
  <c r="AH53" i="18"/>
  <c r="AH52"/>
  <c r="AH56"/>
  <c r="AH55"/>
  <c r="AH54"/>
  <c r="T4"/>
  <c r="S4"/>
  <c r="Q4"/>
  <c r="P4"/>
  <c r="O4"/>
  <c r="N4"/>
  <c r="M4"/>
  <c r="C4" i="15"/>
  <c r="I4" i="14"/>
  <c r="G4"/>
  <c r="F4"/>
  <c r="E4"/>
  <c r="D4"/>
  <c r="C4"/>
  <c r="AE56" i="13"/>
  <c r="AE55"/>
  <c r="AE54"/>
  <c r="AE53"/>
  <c r="AE52"/>
</calcChain>
</file>

<file path=xl/sharedStrings.xml><?xml version="1.0" encoding="utf-8"?>
<sst xmlns="http://schemas.openxmlformats.org/spreadsheetml/2006/main" count="710" uniqueCount="373">
  <si>
    <t>Discharged</t>
    <phoneticPr fontId="1"/>
  </si>
  <si>
    <t>Delivery</t>
    <phoneticPr fontId="1"/>
  </si>
  <si>
    <t xml:space="preserve">IMPORT CONTAINER ANALYSIS : </t>
    <phoneticPr fontId="1"/>
  </si>
  <si>
    <t>Gatepass</t>
    <phoneticPr fontId="1"/>
  </si>
  <si>
    <t>Target Delivery</t>
    <phoneticPr fontId="1"/>
  </si>
  <si>
    <t>On time Delivery</t>
    <phoneticPr fontId="1"/>
  </si>
  <si>
    <t>Beyond 5 days</t>
    <phoneticPr fontId="1"/>
  </si>
  <si>
    <t>WEEK 05</t>
    <phoneticPr fontId="1"/>
  </si>
  <si>
    <t>REASON OF BEYOND 5 DAYS</t>
    <phoneticPr fontId="1"/>
  </si>
  <si>
    <t>Shipping Line:</t>
    <phoneticPr fontId="1"/>
  </si>
  <si>
    <t>Macro Ocean</t>
    <phoneticPr fontId="1"/>
  </si>
  <si>
    <t>4 containers delay</t>
    <phoneticPr fontId="1"/>
  </si>
  <si>
    <t>Reason        :</t>
    <phoneticPr fontId="1"/>
  </si>
  <si>
    <t>January 29   :</t>
    <phoneticPr fontId="1"/>
  </si>
  <si>
    <t>Late payment of local charges ( waiting of check from accounting)</t>
    <phoneticPr fontId="1"/>
  </si>
  <si>
    <t>WEEK 06</t>
    <phoneticPr fontId="1"/>
  </si>
  <si>
    <t>Evergreen</t>
    <phoneticPr fontId="1"/>
  </si>
  <si>
    <t>Late documents</t>
    <phoneticPr fontId="1"/>
  </si>
  <si>
    <t>Late OBL</t>
    <phoneticPr fontId="1"/>
  </si>
  <si>
    <t>Shipping Line:</t>
    <phoneticPr fontId="1"/>
  </si>
  <si>
    <t>February 5 :</t>
    <phoneticPr fontId="1"/>
  </si>
  <si>
    <t>February 6 :</t>
    <phoneticPr fontId="1"/>
  </si>
  <si>
    <t>WEEK 07</t>
    <phoneticPr fontId="1"/>
  </si>
  <si>
    <t xml:space="preserve">Yang Ming </t>
  </si>
  <si>
    <t>February 16 :</t>
  </si>
  <si>
    <t>Reason        :</t>
  </si>
  <si>
    <t>Wrong BL nature code manifested by shipping line</t>
  </si>
  <si>
    <t>2x40 containers delay</t>
    <phoneticPr fontId="1"/>
  </si>
  <si>
    <t>1x40 container delay</t>
    <phoneticPr fontId="1"/>
  </si>
  <si>
    <t>5x40 containers delay</t>
    <phoneticPr fontId="1"/>
  </si>
  <si>
    <t>February 20 :</t>
    <phoneticPr fontId="1"/>
  </si>
  <si>
    <t>Late OBL, Late revised invoice, Late approval of E2M</t>
    <phoneticPr fontId="1"/>
  </si>
  <si>
    <t>31X40HC &amp; 15X20STD</t>
    <phoneticPr fontId="1"/>
  </si>
  <si>
    <t>Cosco &amp; Yang Ming</t>
    <phoneticPr fontId="1"/>
  </si>
  <si>
    <t>Yang Ming</t>
    <phoneticPr fontId="1"/>
  </si>
  <si>
    <t>Late OBL &amp; Late revised invoice</t>
    <phoneticPr fontId="1"/>
  </si>
  <si>
    <t>9X40HC &amp; 1X20STD</t>
    <phoneticPr fontId="1"/>
  </si>
  <si>
    <t>Late OBL &amp; Late approval of E2M</t>
    <phoneticPr fontId="1"/>
  </si>
  <si>
    <t>14X40HC &amp; 2X20STD</t>
    <phoneticPr fontId="1"/>
  </si>
  <si>
    <t>February 21 :</t>
    <phoneticPr fontId="1"/>
  </si>
  <si>
    <t>Wanhai</t>
    <phoneticPr fontId="1"/>
  </si>
  <si>
    <t>1X40HC</t>
    <phoneticPr fontId="1"/>
  </si>
  <si>
    <t>Late OBL</t>
    <phoneticPr fontId="1"/>
  </si>
  <si>
    <t>February 22 :</t>
    <phoneticPr fontId="1"/>
  </si>
  <si>
    <t>February 24 :</t>
    <phoneticPr fontId="1"/>
  </si>
  <si>
    <t>WEEK 08</t>
    <phoneticPr fontId="1"/>
  </si>
  <si>
    <t>WEEK 09</t>
    <phoneticPr fontId="1"/>
  </si>
  <si>
    <t>WEEK 10</t>
    <phoneticPr fontId="1"/>
  </si>
  <si>
    <t>February 28 :</t>
    <phoneticPr fontId="1"/>
  </si>
  <si>
    <t>Late Docs</t>
    <phoneticPr fontId="1"/>
  </si>
  <si>
    <t>TS Lines</t>
    <phoneticPr fontId="1"/>
  </si>
  <si>
    <t>2x40 HC</t>
    <phoneticPr fontId="1"/>
  </si>
  <si>
    <t>Supplier        :</t>
    <phoneticPr fontId="1"/>
  </si>
  <si>
    <t>Formosa Plastics Corp</t>
    <phoneticPr fontId="1"/>
  </si>
  <si>
    <t>March 5 :</t>
    <phoneticPr fontId="1"/>
  </si>
  <si>
    <t>K-line</t>
    <phoneticPr fontId="1"/>
  </si>
  <si>
    <t>2x20 STD</t>
    <phoneticPr fontId="1"/>
  </si>
  <si>
    <t>Hold in xray division &amp; subjected for  inspection</t>
  </si>
  <si>
    <t>Hold in xray division &amp; subjected for  inspection</t>
    <phoneticPr fontId="1"/>
  </si>
  <si>
    <t>Supplier       :</t>
    <phoneticPr fontId="1"/>
  </si>
  <si>
    <t>Wanhai</t>
    <phoneticPr fontId="1"/>
  </si>
  <si>
    <t>1x40 HC</t>
    <phoneticPr fontId="1"/>
  </si>
  <si>
    <t>Late OBL</t>
    <phoneticPr fontId="1"/>
  </si>
  <si>
    <t>Jin Yih Shang  Enterprise Co. Ltd.</t>
    <phoneticPr fontId="1"/>
  </si>
  <si>
    <t>Isekyu Co. Ltd.</t>
    <phoneticPr fontId="1"/>
  </si>
  <si>
    <t>March 6 :</t>
    <phoneticPr fontId="1"/>
  </si>
  <si>
    <t>Viva Wood AB</t>
    <phoneticPr fontId="1"/>
  </si>
  <si>
    <t>Late OBL</t>
    <phoneticPr fontId="1"/>
  </si>
  <si>
    <t>7x40 HC</t>
    <phoneticPr fontId="1"/>
  </si>
  <si>
    <t>Yangming</t>
    <phoneticPr fontId="1"/>
  </si>
  <si>
    <t>2x40HC</t>
    <phoneticPr fontId="1"/>
  </si>
  <si>
    <t>March 9 :</t>
    <phoneticPr fontId="1"/>
  </si>
  <si>
    <t>3x20 STD</t>
    <phoneticPr fontId="1"/>
  </si>
  <si>
    <t>March 10    :</t>
    <phoneticPr fontId="1"/>
  </si>
  <si>
    <t>Saint Gobain Hanglas, Isekyu Co. Ltd.</t>
    <phoneticPr fontId="1"/>
  </si>
  <si>
    <t>Hapag Lloyd, Kline</t>
    <phoneticPr fontId="1"/>
  </si>
  <si>
    <t>2x20 STD, 2X20 STD</t>
    <phoneticPr fontId="1"/>
  </si>
  <si>
    <t>Late processing of documents</t>
    <phoneticPr fontId="1"/>
  </si>
  <si>
    <t>March 8 :</t>
    <phoneticPr fontId="1"/>
  </si>
  <si>
    <t>FEBRUARY</t>
    <phoneticPr fontId="1"/>
  </si>
  <si>
    <t>On time Delivery</t>
    <phoneticPr fontId="1"/>
  </si>
  <si>
    <t>Reasons of Delay Delivery</t>
    <phoneticPr fontId="1"/>
  </si>
  <si>
    <t>ANALYSIS</t>
    <phoneticPr fontId="1"/>
  </si>
  <si>
    <t>Late revised invoice</t>
    <phoneticPr fontId="1"/>
  </si>
  <si>
    <t>Late approval of E2M</t>
    <phoneticPr fontId="1"/>
  </si>
  <si>
    <t>COUNTS</t>
    <phoneticPr fontId="1"/>
  </si>
  <si>
    <t>20STD</t>
    <phoneticPr fontId="1"/>
  </si>
  <si>
    <t>40STD</t>
    <phoneticPr fontId="1"/>
  </si>
  <si>
    <t>40 HC</t>
    <phoneticPr fontId="1"/>
  </si>
  <si>
    <t>20OT</t>
    <phoneticPr fontId="1"/>
  </si>
  <si>
    <t>20RF</t>
    <phoneticPr fontId="1"/>
  </si>
  <si>
    <t>20RF</t>
  </si>
  <si>
    <t>20RF</t>
    <phoneticPr fontId="1"/>
  </si>
  <si>
    <t>20OT</t>
  </si>
  <si>
    <t>40HC</t>
    <phoneticPr fontId="1"/>
  </si>
  <si>
    <t>40STD</t>
    <phoneticPr fontId="1"/>
  </si>
  <si>
    <t>SIZES OF CONTAINERS (FEBRUARY)</t>
    <phoneticPr fontId="1"/>
  </si>
  <si>
    <t>MARCH</t>
    <phoneticPr fontId="1"/>
  </si>
  <si>
    <t>WEEK 11</t>
    <phoneticPr fontId="1"/>
  </si>
  <si>
    <t>WEEK 12</t>
    <phoneticPr fontId="1"/>
  </si>
  <si>
    <t>WEEK 13</t>
    <phoneticPr fontId="1"/>
  </si>
  <si>
    <t>APL</t>
    <phoneticPr fontId="1"/>
  </si>
  <si>
    <t>Tenru Canada Inc.</t>
    <phoneticPr fontId="1"/>
  </si>
  <si>
    <t>March 11 :</t>
    <phoneticPr fontId="1"/>
  </si>
  <si>
    <t>March 15 :</t>
    <phoneticPr fontId="1"/>
  </si>
  <si>
    <t>NYK</t>
    <phoneticPr fontId="1"/>
  </si>
  <si>
    <t>Interrex Forest Products Ltd.</t>
    <phoneticPr fontId="1"/>
  </si>
  <si>
    <t>Late Phytosanitary</t>
    <phoneticPr fontId="1"/>
  </si>
  <si>
    <t>March 16 :</t>
    <phoneticPr fontId="1"/>
  </si>
  <si>
    <t>13x40 HC</t>
    <phoneticPr fontId="1"/>
  </si>
  <si>
    <t>RCL</t>
    <phoneticPr fontId="1"/>
  </si>
  <si>
    <t>M.L Enterprise</t>
    <phoneticPr fontId="1"/>
  </si>
  <si>
    <t>11x20 STD</t>
    <phoneticPr fontId="1"/>
  </si>
  <si>
    <t>Late process due to arrival fall on weekend</t>
    <phoneticPr fontId="1"/>
  </si>
  <si>
    <t>March 19 :</t>
    <phoneticPr fontId="1"/>
  </si>
  <si>
    <t>March 20 :</t>
    <phoneticPr fontId="1"/>
  </si>
  <si>
    <t>2x20 STD</t>
    <phoneticPr fontId="1"/>
  </si>
  <si>
    <t>Ichijo</t>
    <phoneticPr fontId="1"/>
  </si>
  <si>
    <t>1x20 STD</t>
    <phoneticPr fontId="1"/>
  </si>
  <si>
    <t>March 22 :</t>
    <phoneticPr fontId="1"/>
  </si>
  <si>
    <t>Hasslacher Drauland Holindustrie GMBH</t>
    <phoneticPr fontId="1"/>
  </si>
  <si>
    <t>1x40HC</t>
    <phoneticPr fontId="1"/>
  </si>
  <si>
    <t>Maersk</t>
    <phoneticPr fontId="1"/>
  </si>
  <si>
    <t>March 23 :</t>
    <phoneticPr fontId="1"/>
  </si>
  <si>
    <t>March 26 :</t>
    <phoneticPr fontId="1"/>
  </si>
  <si>
    <t>APL, Cosco, MOL, Yangming</t>
    <phoneticPr fontId="1"/>
  </si>
  <si>
    <t>March 27 :</t>
    <phoneticPr fontId="1"/>
  </si>
  <si>
    <t>42x40HC, 22x20STD</t>
    <phoneticPr fontId="1"/>
  </si>
  <si>
    <t>All woods are hold -no DENR Permit (42x40HC)</t>
    <phoneticPr fontId="1"/>
  </si>
  <si>
    <t>Late process due to arrival fall on weekend (22x20STD)</t>
    <phoneticPr fontId="1"/>
  </si>
  <si>
    <t>March 28 :</t>
    <phoneticPr fontId="1"/>
  </si>
  <si>
    <t xml:space="preserve">All woods are hold -no DENR Permit </t>
    <phoneticPr fontId="1"/>
  </si>
  <si>
    <t>5x40 HC</t>
    <phoneticPr fontId="1"/>
  </si>
  <si>
    <t>Hapag Lloyd</t>
    <phoneticPr fontId="1"/>
  </si>
  <si>
    <t>March 29 :</t>
    <phoneticPr fontId="1"/>
  </si>
  <si>
    <t>23x40HC</t>
    <phoneticPr fontId="1"/>
  </si>
  <si>
    <t>Koskisen Oy\</t>
    <phoneticPr fontId="1"/>
  </si>
  <si>
    <t>Hold in xray division &amp; subjected for  inspection</t>
    <phoneticPr fontId="1"/>
  </si>
  <si>
    <t>Hold in xray division &amp; subjected for  inspection</t>
    <phoneticPr fontId="1"/>
  </si>
  <si>
    <t>Late OBL</t>
  </si>
  <si>
    <t>Late OBL</t>
    <phoneticPr fontId="1"/>
  </si>
  <si>
    <t>Wrong lodgment</t>
  </si>
  <si>
    <t>Wrong lodgment</t>
    <phoneticPr fontId="1"/>
  </si>
  <si>
    <t>Late Phytosanitary</t>
  </si>
  <si>
    <t>Late Phytosanitary</t>
    <phoneticPr fontId="1"/>
  </si>
  <si>
    <t>Late process due to arrival fall on weekend</t>
  </si>
  <si>
    <t>Late process due to arrival fall on weekend</t>
    <phoneticPr fontId="1"/>
  </si>
  <si>
    <t xml:space="preserve">All woods are hold -no DENR Permit </t>
  </si>
  <si>
    <t xml:space="preserve">All woods are hold -no DENR Permit </t>
    <phoneticPr fontId="1"/>
  </si>
  <si>
    <t>20 RF</t>
    <phoneticPr fontId="1"/>
  </si>
  <si>
    <t>20 OT</t>
    <phoneticPr fontId="1"/>
  </si>
  <si>
    <t>20 STD</t>
    <phoneticPr fontId="1"/>
  </si>
  <si>
    <t>40 HC</t>
    <phoneticPr fontId="1"/>
  </si>
  <si>
    <t>40 STD</t>
    <phoneticPr fontId="1"/>
  </si>
  <si>
    <t>SIZES OF CONTAINERS (MARCH)</t>
  </si>
  <si>
    <t>Reasons of Delay Delivery(Per Shipment)</t>
    <phoneticPr fontId="1"/>
  </si>
  <si>
    <t>WEEK 14</t>
    <phoneticPr fontId="1"/>
  </si>
  <si>
    <t>Viance LLC, Kermode Forest Products</t>
    <phoneticPr fontId="1"/>
  </si>
  <si>
    <t>Late process of documents as it falls on weekend; Late SPS</t>
    <phoneticPr fontId="1"/>
  </si>
  <si>
    <t>Viance LLC</t>
    <phoneticPr fontId="1"/>
  </si>
  <si>
    <t>2x20</t>
    <phoneticPr fontId="1"/>
  </si>
  <si>
    <t>Supplier       :</t>
  </si>
  <si>
    <t>Supplier       :</t>
    <phoneticPr fontId="1"/>
  </si>
  <si>
    <t>Late SPS</t>
    <phoneticPr fontId="1"/>
  </si>
  <si>
    <t>Hold due to DENR Permit</t>
    <phoneticPr fontId="1"/>
  </si>
  <si>
    <t>11x40</t>
    <phoneticPr fontId="1"/>
  </si>
  <si>
    <t>Late Approval of IP</t>
    <phoneticPr fontId="1"/>
  </si>
  <si>
    <t>Late Documents</t>
    <phoneticPr fontId="1"/>
  </si>
  <si>
    <t>3x40</t>
    <phoneticPr fontId="1"/>
  </si>
  <si>
    <t>3x20; 5x40</t>
    <phoneticPr fontId="1"/>
  </si>
  <si>
    <t>1x40; 2x20</t>
    <phoneticPr fontId="1"/>
  </si>
  <si>
    <t>Akita Plywood Corp., Aroway Technology Corp; FRP Services &amp; Company; Nihon Sangyo; Tabuchi Electric Co.Ltd, Viance LLC</t>
    <phoneticPr fontId="1"/>
  </si>
  <si>
    <t>Reason/s       :</t>
    <phoneticPr fontId="1"/>
  </si>
  <si>
    <t>Slow Server</t>
    <phoneticPr fontId="1"/>
  </si>
  <si>
    <t>16X40</t>
    <phoneticPr fontId="1"/>
  </si>
  <si>
    <t>Late Docs</t>
    <phoneticPr fontId="1"/>
  </si>
  <si>
    <t>4x40</t>
    <phoneticPr fontId="1"/>
  </si>
  <si>
    <t>37x40</t>
    <phoneticPr fontId="1"/>
  </si>
  <si>
    <t>Yoshimoto Trading, FRP Services &amp; Company, Nihon Sangyo, Inabata Co. Ltd., Akita Plywoord Corp., Nisso Shoji; Isekyu Co.Ltd.; West Fraser Mills</t>
    <phoneticPr fontId="1"/>
  </si>
  <si>
    <t>April 6 :</t>
    <phoneticPr fontId="1"/>
  </si>
  <si>
    <t>April 7 :</t>
    <phoneticPr fontId="1"/>
  </si>
  <si>
    <t>Hang Server</t>
    <phoneticPr fontId="1"/>
  </si>
  <si>
    <t>1x40, 3x20</t>
    <phoneticPr fontId="1"/>
  </si>
  <si>
    <t>87x40,</t>
    <phoneticPr fontId="1"/>
  </si>
  <si>
    <t>1x20, 5x40</t>
    <phoneticPr fontId="1"/>
  </si>
  <si>
    <t xml:space="preserve">Late lodgment </t>
    <phoneticPr fontId="1"/>
  </si>
  <si>
    <t xml:space="preserve">Waiting for Certificate </t>
    <phoneticPr fontId="1"/>
  </si>
  <si>
    <t>3x20</t>
    <phoneticPr fontId="1"/>
  </si>
  <si>
    <t>Nihon Sangyo, FRP Services, Nisso Shoji, Toppan Printing Co.Ltd., Isekyu</t>
    <phoneticPr fontId="1"/>
  </si>
  <si>
    <t>April 8 :</t>
    <phoneticPr fontId="1"/>
  </si>
  <si>
    <t xml:space="preserve">Nisshin Co. Ltd,Western Forest Products, Nihon Sangyo </t>
    <phoneticPr fontId="1"/>
  </si>
  <si>
    <t>April 9 :</t>
    <phoneticPr fontId="1"/>
  </si>
  <si>
    <t>Hold due to DENR Permit &amp; late SPS</t>
    <phoneticPr fontId="1"/>
  </si>
  <si>
    <t xml:space="preserve">Interfor, Nihon Sangyo </t>
    <phoneticPr fontId="1"/>
  </si>
  <si>
    <t xml:space="preserve">Hold due to DENR Permit </t>
    <phoneticPr fontId="1"/>
  </si>
  <si>
    <t>44x40</t>
    <phoneticPr fontId="1"/>
  </si>
  <si>
    <t>Late lodgment due to holiday</t>
    <phoneticPr fontId="1"/>
  </si>
  <si>
    <t>10x40,4x20</t>
    <phoneticPr fontId="1"/>
  </si>
  <si>
    <t>Western Forest Products, Hanwa Co. Ltd, Kermode Forest Products, Nihon Sangyo, Vida Wood AB, Nisshin co. ltd, Alsuper Metal Industrial</t>
    <phoneticPr fontId="1"/>
  </si>
  <si>
    <t>April 10 :</t>
    <phoneticPr fontId="1"/>
  </si>
  <si>
    <t>April 11 :</t>
    <phoneticPr fontId="1"/>
  </si>
  <si>
    <t>9x40</t>
    <phoneticPr fontId="1"/>
  </si>
  <si>
    <t>Late SPS</t>
    <phoneticPr fontId="1"/>
  </si>
  <si>
    <t>2X40</t>
    <phoneticPr fontId="1"/>
  </si>
  <si>
    <t>Late lodgment</t>
    <phoneticPr fontId="1"/>
  </si>
  <si>
    <t xml:space="preserve">1x20,3x40 </t>
    <phoneticPr fontId="1"/>
  </si>
  <si>
    <t>Late Docs</t>
    <phoneticPr fontId="1"/>
  </si>
  <si>
    <t>4x20</t>
    <phoneticPr fontId="1"/>
  </si>
  <si>
    <t>Late Approval of E2M</t>
    <phoneticPr fontId="1"/>
  </si>
  <si>
    <t>4X40</t>
    <phoneticPr fontId="1"/>
  </si>
  <si>
    <t>BOC slow server</t>
    <phoneticPr fontId="1"/>
  </si>
  <si>
    <t>1x20</t>
    <phoneticPr fontId="1"/>
  </si>
  <si>
    <t xml:space="preserve">Western Forest Poducts, Hanwa Co.Ltd. </t>
    <phoneticPr fontId="1"/>
  </si>
  <si>
    <t>April 12 :</t>
    <phoneticPr fontId="1"/>
  </si>
  <si>
    <t>Hold due to DENR Permit</t>
    <phoneticPr fontId="1"/>
  </si>
  <si>
    <t>19x40</t>
    <phoneticPr fontId="1"/>
  </si>
  <si>
    <t>Accumulated Gatepass</t>
    <phoneticPr fontId="1"/>
  </si>
  <si>
    <t>6x40, 6x20</t>
    <phoneticPr fontId="1"/>
  </si>
  <si>
    <t>Late Approval of Entry</t>
    <phoneticPr fontId="1"/>
  </si>
  <si>
    <t>25x20,2x40</t>
    <phoneticPr fontId="1"/>
  </si>
  <si>
    <t>Late SPS</t>
    <phoneticPr fontId="1"/>
  </si>
  <si>
    <t>3x20, 5x40</t>
    <phoneticPr fontId="1"/>
  </si>
  <si>
    <t>No available Signatory</t>
    <phoneticPr fontId="1"/>
  </si>
  <si>
    <t>11x40</t>
    <phoneticPr fontId="1"/>
  </si>
  <si>
    <t>April 13 :</t>
    <phoneticPr fontId="1"/>
  </si>
  <si>
    <t>17x40</t>
    <phoneticPr fontId="1"/>
  </si>
  <si>
    <t>16x40, 19x20</t>
    <phoneticPr fontId="1"/>
  </si>
  <si>
    <t>Late A/N</t>
    <phoneticPr fontId="1"/>
  </si>
  <si>
    <t>1x40</t>
    <phoneticPr fontId="1"/>
  </si>
  <si>
    <t>Late Docs</t>
    <phoneticPr fontId="1"/>
  </si>
  <si>
    <t>2x40</t>
    <phoneticPr fontId="1"/>
  </si>
  <si>
    <t>Nihon Sangyo, Espec, Chimie Corp.</t>
    <phoneticPr fontId="1"/>
  </si>
  <si>
    <t>24x40</t>
    <phoneticPr fontId="1"/>
  </si>
  <si>
    <t>Nihon Sangyo</t>
    <phoneticPr fontId="1"/>
  </si>
  <si>
    <t xml:space="preserve">Unavailability of Signatory </t>
    <phoneticPr fontId="1"/>
  </si>
  <si>
    <t>3x40, 1x20</t>
    <phoneticPr fontId="1"/>
  </si>
  <si>
    <t>Nisshin Co. Ltd., FRP services</t>
    <phoneticPr fontId="1"/>
  </si>
  <si>
    <t xml:space="preserve">Julius Blum, ML Enterprise, Max Co. Ltd, Nihon Sangyo, DNP Singapore, FRP services &amp; Company, Isekyu Co. Ltd, Chugoku Marine Paints, </t>
    <phoneticPr fontId="1"/>
  </si>
  <si>
    <t>Zedtee Plywood SDN BHD</t>
    <phoneticPr fontId="1"/>
  </si>
  <si>
    <t>5x40</t>
    <phoneticPr fontId="1"/>
  </si>
  <si>
    <t>April 14 :</t>
    <phoneticPr fontId="1"/>
  </si>
  <si>
    <t>4x40</t>
    <phoneticPr fontId="1"/>
  </si>
  <si>
    <t>Nihon Sangyo</t>
    <phoneticPr fontId="1"/>
  </si>
  <si>
    <t>29x40</t>
    <phoneticPr fontId="1"/>
  </si>
  <si>
    <t>Zenith International Co. Ltd., Daiken Corporation, Nihon Sangyo, Ichijo USA, Nisshin</t>
    <phoneticPr fontId="1"/>
  </si>
  <si>
    <t>1x20</t>
    <phoneticPr fontId="1"/>
  </si>
  <si>
    <t>2x20, 1x40</t>
    <phoneticPr fontId="1"/>
  </si>
  <si>
    <t>Nihon Sangyo, Eversteel Corp</t>
    <phoneticPr fontId="1"/>
  </si>
  <si>
    <t>1x40</t>
    <phoneticPr fontId="1"/>
  </si>
  <si>
    <t>Zedtee Plywood</t>
    <phoneticPr fontId="1"/>
  </si>
  <si>
    <t>9x20</t>
    <phoneticPr fontId="1"/>
  </si>
  <si>
    <t>AGC Glass Products Co., Sanco</t>
    <phoneticPr fontId="1"/>
  </si>
  <si>
    <t>22x40</t>
    <phoneticPr fontId="1"/>
  </si>
  <si>
    <t>Zenith International Co. Ltd.,Nihon Sangyo</t>
    <phoneticPr fontId="1"/>
  </si>
  <si>
    <t>Late Telex</t>
    <phoneticPr fontId="1"/>
  </si>
  <si>
    <t>1x20</t>
    <phoneticPr fontId="1"/>
  </si>
  <si>
    <t xml:space="preserve">5-Continent Enterprise </t>
    <phoneticPr fontId="1"/>
  </si>
  <si>
    <t>1x20, 15x40</t>
    <phoneticPr fontId="1"/>
  </si>
  <si>
    <t>BASF Company, Nisshin Co.ltd.</t>
    <phoneticPr fontId="1"/>
  </si>
  <si>
    <t>WEEK 15</t>
    <phoneticPr fontId="1"/>
  </si>
  <si>
    <t>April 15 :</t>
    <phoneticPr fontId="1"/>
  </si>
  <si>
    <t>Late SPS</t>
    <phoneticPr fontId="1"/>
  </si>
  <si>
    <t>Late approval of E2M</t>
    <phoneticPr fontId="1"/>
  </si>
  <si>
    <t>Late endorsement</t>
    <phoneticPr fontId="1"/>
  </si>
  <si>
    <t>4x40</t>
    <phoneticPr fontId="1"/>
  </si>
  <si>
    <t>2x20</t>
    <phoneticPr fontId="1"/>
  </si>
  <si>
    <t>5x40, 2x20</t>
    <phoneticPr fontId="1"/>
  </si>
  <si>
    <t>Zenith International Co. Ld</t>
    <phoneticPr fontId="1"/>
  </si>
  <si>
    <t>Lixil Corp</t>
    <phoneticPr fontId="1"/>
  </si>
  <si>
    <t>April 16 :</t>
    <phoneticPr fontId="1"/>
  </si>
  <si>
    <t>Accumulated Gatepass</t>
    <phoneticPr fontId="1"/>
  </si>
  <si>
    <t>1x40</t>
    <phoneticPr fontId="1"/>
  </si>
  <si>
    <t>Akita Plywood Corp</t>
    <phoneticPr fontId="1"/>
  </si>
  <si>
    <t>3x40</t>
    <phoneticPr fontId="1"/>
  </si>
  <si>
    <t>Daiken Corporation</t>
    <phoneticPr fontId="1"/>
  </si>
  <si>
    <t>11x20, 7x40</t>
    <phoneticPr fontId="1"/>
  </si>
  <si>
    <t>FRP Services &amp; Company, Nihon Sangyo</t>
    <phoneticPr fontId="1"/>
  </si>
  <si>
    <t>Late Approval of E2M</t>
    <phoneticPr fontId="1"/>
  </si>
  <si>
    <t>LATE A/N</t>
    <phoneticPr fontId="1"/>
  </si>
  <si>
    <t>Shinetsu Chemical Co. Ltd</t>
    <phoneticPr fontId="1"/>
  </si>
  <si>
    <t>Late endorsed BL</t>
    <phoneticPr fontId="1"/>
  </si>
  <si>
    <t>1X40</t>
    <phoneticPr fontId="1"/>
  </si>
  <si>
    <t>Kitani Electric Company</t>
    <phoneticPr fontId="1"/>
  </si>
  <si>
    <t>Late Pull out (export priority)</t>
    <phoneticPr fontId="1"/>
  </si>
  <si>
    <t>Late processing</t>
    <phoneticPr fontId="1"/>
  </si>
  <si>
    <t>Forestate Co. Ltd.</t>
    <phoneticPr fontId="1"/>
  </si>
  <si>
    <t>5 Continent Enterprise</t>
    <phoneticPr fontId="1"/>
  </si>
  <si>
    <t>April 3 :</t>
    <phoneticPr fontId="1"/>
  </si>
  <si>
    <t>April 4 :</t>
    <phoneticPr fontId="1"/>
  </si>
  <si>
    <t>April 5 :</t>
    <phoneticPr fontId="1"/>
  </si>
  <si>
    <t>9x40</t>
    <phoneticPr fontId="1"/>
  </si>
  <si>
    <t>April 17 :</t>
    <phoneticPr fontId="1"/>
  </si>
  <si>
    <t>76x40</t>
    <phoneticPr fontId="1"/>
  </si>
  <si>
    <t>Canadian Forest, Tolko Marketing and Sales, interfor, West Fraser Mills, Nittai Kogyo, FRP services, PT. Kayu Lapis</t>
    <phoneticPr fontId="1"/>
  </si>
  <si>
    <t>4x40,1x20</t>
    <phoneticPr fontId="1"/>
  </si>
  <si>
    <t>Forestate Co. Ltd, Xiamen, Daiken</t>
    <phoneticPr fontId="1"/>
  </si>
  <si>
    <t>Yamatoprotec</t>
    <phoneticPr fontId="1"/>
  </si>
  <si>
    <t>Late Payment of Local Charges</t>
    <phoneticPr fontId="1"/>
  </si>
  <si>
    <t>M.L Enterprise</t>
    <phoneticPr fontId="1"/>
  </si>
  <si>
    <t>Late processing as approval falls on Weekend</t>
    <phoneticPr fontId="1"/>
  </si>
  <si>
    <t>34x40, 1x20</t>
    <phoneticPr fontId="1"/>
  </si>
  <si>
    <t>Late pull out by Transport</t>
    <phoneticPr fontId="1"/>
  </si>
  <si>
    <t>2x40</t>
    <phoneticPr fontId="1"/>
  </si>
  <si>
    <t>Canadian Forest</t>
    <phoneticPr fontId="1"/>
  </si>
  <si>
    <t>Daiken Corp., Saint Gobain, Nisshin Co. Ltd., Nihon Sangyo, Forestate</t>
    <phoneticPr fontId="1"/>
  </si>
  <si>
    <t>April 18 :</t>
    <phoneticPr fontId="1"/>
  </si>
  <si>
    <t>4x20</t>
    <phoneticPr fontId="1"/>
  </si>
  <si>
    <t>WEEK 16</t>
    <phoneticPr fontId="1"/>
  </si>
  <si>
    <t>WEEK 16</t>
    <phoneticPr fontId="1"/>
  </si>
  <si>
    <t>Hassalacher Drauland, West Fraser Mills, Canadian Forest, Nihon Sangyo</t>
    <phoneticPr fontId="1"/>
  </si>
  <si>
    <t>Daiken Corp.</t>
    <phoneticPr fontId="1"/>
  </si>
  <si>
    <t>18x40</t>
    <phoneticPr fontId="1"/>
  </si>
  <si>
    <t>Daiken Corp., Nisshin, Nihon Sangyo, Jia Cheng</t>
    <phoneticPr fontId="1"/>
  </si>
  <si>
    <t>8x20, 33x40</t>
    <phoneticPr fontId="1"/>
  </si>
  <si>
    <t>April 19 :</t>
    <phoneticPr fontId="1"/>
  </si>
  <si>
    <t>21x40</t>
    <phoneticPr fontId="1"/>
  </si>
  <si>
    <t>West Fraser Mills, Canadian Forest, Nihon Sangyo, Interfor, Hassalacher</t>
    <phoneticPr fontId="1"/>
  </si>
  <si>
    <t>Forestate Co. Ltd.</t>
    <phoneticPr fontId="1"/>
  </si>
  <si>
    <t>Late endorsed BL</t>
    <phoneticPr fontId="1"/>
  </si>
  <si>
    <t>Late approval of entry</t>
    <phoneticPr fontId="1"/>
  </si>
  <si>
    <t>Daiken Corp</t>
    <phoneticPr fontId="1"/>
  </si>
  <si>
    <t>Late SPS</t>
    <phoneticPr fontId="1"/>
  </si>
  <si>
    <t>3x40</t>
    <phoneticPr fontId="1"/>
  </si>
  <si>
    <t>April 20 :</t>
    <phoneticPr fontId="1"/>
  </si>
  <si>
    <t>17x40</t>
    <phoneticPr fontId="1"/>
  </si>
  <si>
    <t>Hold due to DENR Permit, late check and send of e2m</t>
    <phoneticPr fontId="1"/>
  </si>
  <si>
    <t>Late Check and Send of E2M due to Holiday</t>
    <phoneticPr fontId="1"/>
  </si>
  <si>
    <t>6x40</t>
    <phoneticPr fontId="1"/>
  </si>
  <si>
    <t>Interfor, Nion Sangyo</t>
    <phoneticPr fontId="1"/>
  </si>
  <si>
    <t>Hassalacher Drauland and Holzindustrie GMBH</t>
    <phoneticPr fontId="1"/>
  </si>
  <si>
    <t>April 21 :</t>
    <phoneticPr fontId="1"/>
  </si>
  <si>
    <t>Hassalacher Drauland and Holzindustrie GMBH, West Fraser Mills, NihonSangyo</t>
    <phoneticPr fontId="1"/>
  </si>
  <si>
    <t>7x40</t>
    <phoneticPr fontId="1"/>
  </si>
  <si>
    <t>WEEK 17</t>
    <phoneticPr fontId="1"/>
  </si>
  <si>
    <t>9x40</t>
    <phoneticPr fontId="1"/>
  </si>
  <si>
    <t>West Fraser Mills</t>
    <phoneticPr fontId="1"/>
  </si>
  <si>
    <t xml:space="preserve">Late processing as approval falls on Holiday </t>
    <phoneticPr fontId="8"/>
  </si>
  <si>
    <t>1x40</t>
    <phoneticPr fontId="8"/>
  </si>
  <si>
    <t>Ichijo Australia</t>
    <phoneticPr fontId="8"/>
  </si>
  <si>
    <t>April 22 :</t>
    <phoneticPr fontId="1"/>
  </si>
  <si>
    <t>April 23 :</t>
    <phoneticPr fontId="1"/>
  </si>
  <si>
    <t>April 24 :</t>
    <phoneticPr fontId="1"/>
  </si>
  <si>
    <t>WEEK 17</t>
    <phoneticPr fontId="1"/>
  </si>
  <si>
    <t>Accumualted Gatepass</t>
    <phoneticPr fontId="8"/>
  </si>
  <si>
    <t>1x40</t>
    <phoneticPr fontId="8"/>
  </si>
  <si>
    <t>Max. Co.</t>
    <phoneticPr fontId="8"/>
  </si>
  <si>
    <t>April 25 :</t>
    <phoneticPr fontId="1"/>
  </si>
  <si>
    <t>4x40</t>
    <phoneticPr fontId="8"/>
  </si>
  <si>
    <t>Western Forest Products Co. Ltd</t>
    <phoneticPr fontId="8"/>
  </si>
  <si>
    <t>Late Web</t>
    <phoneticPr fontId="8"/>
  </si>
  <si>
    <t>2x40</t>
    <phoneticPr fontId="8"/>
  </si>
  <si>
    <t>Nihon Sangyo</t>
    <phoneticPr fontId="8"/>
  </si>
  <si>
    <t>Late Approval of E2M</t>
    <phoneticPr fontId="8"/>
  </si>
  <si>
    <t>Daiken Corp</t>
    <phoneticPr fontId="8"/>
  </si>
  <si>
    <t>April 26 :</t>
    <phoneticPr fontId="1"/>
  </si>
  <si>
    <t>Late breakdown of specification</t>
    <phoneticPr fontId="8"/>
  </si>
  <si>
    <t>3x40</t>
    <phoneticPr fontId="8"/>
  </si>
  <si>
    <t>Austroplast</t>
    <phoneticPr fontId="8"/>
  </si>
  <si>
    <t>Late OBL</t>
    <phoneticPr fontId="8"/>
  </si>
  <si>
    <t>Vida Wood</t>
    <phoneticPr fontId="8"/>
  </si>
  <si>
    <t>Daiken Corp</t>
    <phoneticPr fontId="8"/>
  </si>
  <si>
    <t>April 27 :</t>
    <phoneticPr fontId="1"/>
  </si>
  <si>
    <t>April 28 :</t>
    <phoneticPr fontId="1"/>
  </si>
  <si>
    <t>Late Docs</t>
    <phoneticPr fontId="8"/>
  </si>
  <si>
    <t>Formosa Plastics Corp</t>
    <phoneticPr fontId="8"/>
  </si>
  <si>
    <t>3x40</t>
    <phoneticPr fontId="8"/>
  </si>
  <si>
    <t>Asahi Tostem Gaiso</t>
    <phoneticPr fontId="8"/>
  </si>
  <si>
    <t>Late SPS</t>
    <phoneticPr fontId="8"/>
  </si>
  <si>
    <t>3x40</t>
    <phoneticPr fontId="8"/>
  </si>
  <si>
    <t>Nihon Sangyo</t>
    <phoneticPr fontId="8"/>
  </si>
  <si>
    <t>PULLOUT DATE</t>
    <phoneticPr fontId="1"/>
  </si>
  <si>
    <t>DISCHARGE DATE, GATEPASS,PULLOUT</t>
    <phoneticPr fontId="1"/>
  </si>
  <si>
    <t>ATA</t>
    <phoneticPr fontId="1"/>
  </si>
</sst>
</file>

<file path=xl/styles.xml><?xml version="1.0" encoding="utf-8"?>
<styleSheet xmlns="http://schemas.openxmlformats.org/spreadsheetml/2006/main">
  <numFmts count="1">
    <numFmt numFmtId="176" formatCode="[$-409]d\-mmm;@"/>
  </numFmts>
  <fonts count="25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name val="Tahoma"/>
      <family val="2"/>
    </font>
    <font>
      <b/>
      <sz val="6"/>
      <name val="Tahoma"/>
      <family val="2"/>
    </font>
    <font>
      <sz val="11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sz val="10"/>
      <name val="Tahoma"/>
      <family val="2"/>
    </font>
    <font>
      <sz val="6"/>
      <name val="ＭＳ Ｐゴシック"/>
      <family val="3"/>
      <charset val="128"/>
    </font>
    <font>
      <sz val="11"/>
      <color theme="1"/>
      <name val="Tahoma"/>
      <family val="2"/>
    </font>
    <font>
      <sz val="10"/>
      <color theme="1"/>
      <name val="Tahoma"/>
      <family val="2"/>
    </font>
    <font>
      <b/>
      <sz val="8"/>
      <color theme="0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b/>
      <sz val="10"/>
      <color rgb="FF0000FF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6"/>
      <color theme="1"/>
      <name val="Tahoma"/>
      <family val="2"/>
    </font>
    <font>
      <b/>
      <sz val="6"/>
      <color theme="0"/>
      <name val="Tahoma"/>
      <family val="2"/>
    </font>
    <font>
      <sz val="8"/>
      <color theme="1"/>
      <name val="Tahoma"/>
      <family val="2"/>
    </font>
    <font>
      <b/>
      <sz val="10"/>
      <color rgb="FF000099"/>
      <name val="Tahoma"/>
      <family val="2"/>
    </font>
    <font>
      <b/>
      <sz val="16"/>
      <color theme="1"/>
      <name val="Tahoma"/>
      <family val="2"/>
    </font>
    <font>
      <b/>
      <sz val="11"/>
      <color theme="1"/>
      <name val="Tahoma"/>
      <family val="2"/>
    </font>
    <font>
      <b/>
      <sz val="9"/>
      <color theme="0"/>
      <name val="Tahoma"/>
      <family val="2"/>
    </font>
    <font>
      <b/>
      <sz val="10"/>
      <color rgb="FFFF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66FFCC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0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176" fontId="10" fillId="2" borderId="1" xfId="0" applyNumberFormat="1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>
      <alignment vertical="center"/>
    </xf>
    <xf numFmtId="0" fontId="11" fillId="4" borderId="0" xfId="0" applyFont="1" applyFill="1" applyBorder="1" applyAlignment="1">
      <alignment horizontal="center" vertical="center"/>
    </xf>
    <xf numFmtId="0" fontId="11" fillId="5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176" fontId="10" fillId="2" borderId="0" xfId="0" applyNumberFormat="1" applyFont="1" applyFill="1" applyBorder="1" applyAlignment="1">
      <alignment horizontal="center" vertical="center"/>
    </xf>
    <xf numFmtId="0" fontId="13" fillId="3" borderId="0" xfId="0" applyFont="1" applyFill="1" applyBorder="1">
      <alignment vertical="center"/>
    </xf>
    <xf numFmtId="0" fontId="13" fillId="6" borderId="0" xfId="0" applyFont="1" applyFill="1" applyBorder="1">
      <alignment vertical="center"/>
    </xf>
    <xf numFmtId="0" fontId="10" fillId="7" borderId="2" xfId="0" applyFont="1" applyFill="1" applyBorder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7" borderId="3" xfId="0" applyFont="1" applyFill="1" applyBorder="1">
      <alignment vertical="center"/>
    </xf>
    <xf numFmtId="0" fontId="10" fillId="7" borderId="4" xfId="0" applyFont="1" applyFill="1" applyBorder="1">
      <alignment vertical="center"/>
    </xf>
    <xf numFmtId="0" fontId="10" fillId="7" borderId="5" xfId="0" applyFont="1" applyFill="1" applyBorder="1">
      <alignment vertical="center"/>
    </xf>
    <xf numFmtId="0" fontId="10" fillId="7" borderId="6" xfId="0" applyFont="1" applyFill="1" applyBorder="1">
      <alignment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>
      <alignment vertical="center"/>
    </xf>
    <xf numFmtId="0" fontId="10" fillId="7" borderId="1" xfId="0" applyFont="1" applyFill="1" applyBorder="1">
      <alignment vertical="center"/>
    </xf>
    <xf numFmtId="0" fontId="12" fillId="7" borderId="0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4" fillId="0" borderId="0" xfId="0" applyFont="1">
      <alignment vertical="center"/>
    </xf>
    <xf numFmtId="14" fontId="10" fillId="0" borderId="0" xfId="0" applyNumberFormat="1" applyFont="1">
      <alignment vertical="center"/>
    </xf>
    <xf numFmtId="0" fontId="10" fillId="0" borderId="0" xfId="0" quotePrefix="1" applyFont="1">
      <alignment vertical="center"/>
    </xf>
    <xf numFmtId="1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5" fillId="0" borderId="0" xfId="0" quotePrefix="1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7" fillId="2" borderId="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6" borderId="0" xfId="0" applyFont="1" applyFill="1" applyBorder="1">
      <alignment vertical="center"/>
    </xf>
    <xf numFmtId="0" fontId="3" fillId="3" borderId="0" xfId="0" applyFont="1" applyFill="1" applyBorder="1">
      <alignment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1" fillId="8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vertical="center"/>
    </xf>
    <xf numFmtId="0" fontId="10" fillId="7" borderId="0" xfId="0" applyFont="1" applyFill="1" applyBorder="1" applyAlignment="1">
      <alignment vertical="center"/>
    </xf>
    <xf numFmtId="0" fontId="10" fillId="7" borderId="6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7" borderId="0" xfId="0" applyFont="1" applyFill="1" applyAlignment="1">
      <alignment horizontal="center" vertical="center"/>
    </xf>
    <xf numFmtId="0" fontId="10" fillId="7" borderId="0" xfId="0" applyFont="1" applyFill="1">
      <alignment vertical="center"/>
    </xf>
    <xf numFmtId="0" fontId="12" fillId="7" borderId="0" xfId="0" applyFont="1" applyFill="1">
      <alignment vertical="center"/>
    </xf>
    <xf numFmtId="0" fontId="10" fillId="7" borderId="0" xfId="0" quotePrefix="1" applyFont="1" applyFill="1" applyAlignment="1">
      <alignment horizontal="center" vertical="center"/>
    </xf>
    <xf numFmtId="14" fontId="10" fillId="7" borderId="0" xfId="0" applyNumberFormat="1" applyFont="1" applyFill="1" applyAlignment="1">
      <alignment horizontal="center" vertical="center"/>
    </xf>
    <xf numFmtId="0" fontId="10" fillId="7" borderId="0" xfId="0" quotePrefix="1" applyFont="1" applyFill="1">
      <alignment vertical="center"/>
    </xf>
    <xf numFmtId="14" fontId="10" fillId="7" borderId="0" xfId="0" applyNumberFormat="1" applyFont="1" applyFill="1">
      <alignment vertical="center"/>
    </xf>
    <xf numFmtId="0" fontId="15" fillId="7" borderId="0" xfId="0" quotePrefix="1" applyFont="1" applyFill="1">
      <alignment vertical="center"/>
    </xf>
    <xf numFmtId="0" fontId="10" fillId="7" borderId="4" xfId="0" applyFont="1" applyFill="1" applyBorder="1" applyAlignment="1">
      <alignment vertical="center"/>
    </xf>
    <xf numFmtId="0" fontId="10" fillId="7" borderId="8" xfId="0" applyFont="1" applyFill="1" applyBorder="1" applyAlignment="1">
      <alignment vertical="center"/>
    </xf>
    <xf numFmtId="0" fontId="10" fillId="7" borderId="5" xfId="0" applyFont="1" applyFill="1" applyBorder="1" applyAlignment="1">
      <alignment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7" borderId="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  <xf numFmtId="14" fontId="10" fillId="0" borderId="0" xfId="0" applyNumberFormat="1" applyFont="1" applyAlignment="1">
      <alignment horizontal="left" vertical="center"/>
    </xf>
    <xf numFmtId="0" fontId="24" fillId="0" borderId="0" xfId="0" quotePrefix="1" applyFont="1">
      <alignment vertical="center"/>
    </xf>
    <xf numFmtId="0" fontId="24" fillId="0" borderId="0" xfId="0" applyFont="1">
      <alignment vertical="center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2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15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5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10" fillId="7" borderId="3" xfId="0" applyFont="1" applyFill="1" applyBorder="1" applyAlignment="1">
      <alignment horizontal="center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0" fontId="21" fillId="2" borderId="0" xfId="0" applyFont="1" applyFill="1" applyBorder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3" fillId="3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2" fillId="7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Week5!$B$4</c:f>
              <c:strCache>
                <c:ptCount val="1"/>
                <c:pt idx="0">
                  <c:v>Discharged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Week5!$C$3:$I$3</c:f>
              <c:numCache>
                <c:formatCode>[$-409]d\-mmm;@</c:formatCode>
                <c:ptCount val="7"/>
                <c:pt idx="0">
                  <c:v>43128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43134</c:v>
                </c:pt>
              </c:numCache>
            </c:numRef>
          </c:cat>
          <c:val>
            <c:numRef>
              <c:f>Week5!$C$4:$I$4</c:f>
              <c:numCache>
                <c:formatCode>General</c:formatCode>
                <c:ptCount val="7"/>
                <c:pt idx="0">
                  <c:v>56</c:v>
                </c:pt>
                <c:pt idx="1">
                  <c:v>73</c:v>
                </c:pt>
                <c:pt idx="2">
                  <c:v>158</c:v>
                </c:pt>
                <c:pt idx="3">
                  <c:v>99</c:v>
                </c:pt>
                <c:pt idx="4">
                  <c:v>16</c:v>
                </c:pt>
                <c:pt idx="5">
                  <c:v>17</c:v>
                </c:pt>
                <c:pt idx="6">
                  <c:v>36</c:v>
                </c:pt>
              </c:numCache>
            </c:numRef>
          </c:val>
        </c:ser>
        <c:ser>
          <c:idx val="1"/>
          <c:order val="1"/>
          <c:tx>
            <c:strRef>
              <c:f>Week5!$B$5</c:f>
              <c:strCache>
                <c:ptCount val="1"/>
                <c:pt idx="0">
                  <c:v>Gatepass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Week5!$C$3:$I$3</c:f>
              <c:numCache>
                <c:formatCode>[$-409]d\-mmm;@</c:formatCode>
                <c:ptCount val="7"/>
                <c:pt idx="0">
                  <c:v>43128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43134</c:v>
                </c:pt>
              </c:numCache>
            </c:numRef>
          </c:cat>
          <c:val>
            <c:numRef>
              <c:f>Week5!$C$5:$I$5</c:f>
              <c:numCache>
                <c:formatCode>General</c:formatCode>
                <c:ptCount val="7"/>
                <c:pt idx="0">
                  <c:v>0</c:v>
                </c:pt>
                <c:pt idx="1">
                  <c:v>52</c:v>
                </c:pt>
                <c:pt idx="2">
                  <c:v>201</c:v>
                </c:pt>
                <c:pt idx="3">
                  <c:v>42</c:v>
                </c:pt>
                <c:pt idx="4">
                  <c:v>132</c:v>
                </c:pt>
                <c:pt idx="5">
                  <c:v>15</c:v>
                </c:pt>
                <c:pt idx="6">
                  <c:v>18</c:v>
                </c:pt>
              </c:numCache>
            </c:numRef>
          </c:val>
        </c:ser>
        <c:ser>
          <c:idx val="2"/>
          <c:order val="2"/>
          <c:tx>
            <c:strRef>
              <c:f>Week5!$B$6</c:f>
              <c:strCache>
                <c:ptCount val="1"/>
                <c:pt idx="0">
                  <c:v>Delivery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Week5!$C$3:$I$3</c:f>
              <c:numCache>
                <c:formatCode>[$-409]d\-mmm;@</c:formatCode>
                <c:ptCount val="7"/>
                <c:pt idx="0">
                  <c:v>43128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43134</c:v>
                </c:pt>
              </c:numCache>
            </c:numRef>
          </c:cat>
          <c:val>
            <c:numRef>
              <c:f>Week5!$C$6:$I$6</c:f>
              <c:numCache>
                <c:formatCode>General</c:formatCode>
                <c:ptCount val="7"/>
                <c:pt idx="0">
                  <c:v>110</c:v>
                </c:pt>
                <c:pt idx="1">
                  <c:v>78</c:v>
                </c:pt>
                <c:pt idx="2">
                  <c:v>116</c:v>
                </c:pt>
                <c:pt idx="3">
                  <c:v>110</c:v>
                </c:pt>
                <c:pt idx="4">
                  <c:v>142</c:v>
                </c:pt>
                <c:pt idx="5">
                  <c:v>98</c:v>
                </c:pt>
                <c:pt idx="6">
                  <c:v>93</c:v>
                </c:pt>
              </c:numCache>
            </c:numRef>
          </c:val>
        </c:ser>
        <c:axId val="189853056"/>
        <c:axId val="189957248"/>
      </c:barChart>
      <c:dateAx>
        <c:axId val="189853056"/>
        <c:scaling>
          <c:orientation val="minMax"/>
        </c:scaling>
        <c:axPos val="b"/>
        <c:numFmt formatCode="[$-409]d\-mmm;@" sourceLinked="0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89957248"/>
        <c:crosses val="autoZero"/>
        <c:auto val="1"/>
        <c:lblOffset val="100"/>
        <c:baseTimeUnit val="days"/>
      </c:dateAx>
      <c:valAx>
        <c:axId val="18995724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89853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65602350164946"/>
          <c:y val="0.3688439276216301"/>
          <c:w val="0.12728438761668548"/>
          <c:h val="0.25298465175296803"/>
        </c:manualLayout>
      </c:layout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Week9!$B$4</c:f>
              <c:strCache>
                <c:ptCount val="1"/>
                <c:pt idx="0">
                  <c:v>Discharged</c:v>
                </c:pt>
              </c:strCache>
            </c:strRef>
          </c:tx>
          <c:dLbls>
            <c:dLblPos val="outEnd"/>
            <c:showVal val="1"/>
          </c:dLbls>
          <c:cat>
            <c:numRef>
              <c:f>Week9!$C$3:$I$3</c:f>
              <c:numCache>
                <c:formatCode>[$-409]d\-mmm;@</c:formatCode>
                <c:ptCount val="7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43161</c:v>
                </c:pt>
                <c:pt idx="6">
                  <c:v>43162</c:v>
                </c:pt>
              </c:numCache>
            </c:numRef>
          </c:cat>
          <c:val>
            <c:numRef>
              <c:f>Week9!$C$4:$I$4</c:f>
              <c:numCache>
                <c:formatCode>General</c:formatCode>
                <c:ptCount val="7"/>
                <c:pt idx="0">
                  <c:v>64</c:v>
                </c:pt>
                <c:pt idx="1">
                  <c:v>201</c:v>
                </c:pt>
                <c:pt idx="2">
                  <c:v>51</c:v>
                </c:pt>
                <c:pt idx="3">
                  <c:v>89</c:v>
                </c:pt>
                <c:pt idx="4">
                  <c:v>94</c:v>
                </c:pt>
                <c:pt idx="5">
                  <c:v>79</c:v>
                </c:pt>
                <c:pt idx="6">
                  <c:v>77</c:v>
                </c:pt>
              </c:numCache>
            </c:numRef>
          </c:val>
        </c:ser>
        <c:ser>
          <c:idx val="1"/>
          <c:order val="1"/>
          <c:tx>
            <c:strRef>
              <c:f>Week9!$B$5</c:f>
              <c:strCache>
                <c:ptCount val="1"/>
                <c:pt idx="0">
                  <c:v>Gatepass</c:v>
                </c:pt>
              </c:strCache>
            </c:strRef>
          </c:tx>
          <c:dLbls>
            <c:dLblPos val="outEnd"/>
            <c:showVal val="1"/>
          </c:dLbls>
          <c:cat>
            <c:numRef>
              <c:f>Week9!$C$3:$I$3</c:f>
              <c:numCache>
                <c:formatCode>[$-409]d\-mmm;@</c:formatCode>
                <c:ptCount val="7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43161</c:v>
                </c:pt>
                <c:pt idx="6">
                  <c:v>43162</c:v>
                </c:pt>
              </c:numCache>
            </c:numRef>
          </c:cat>
          <c:val>
            <c:numRef>
              <c:f>Week9!$C$5:$I$5</c:f>
              <c:numCache>
                <c:formatCode>General</c:formatCode>
                <c:ptCount val="7"/>
                <c:pt idx="0">
                  <c:v>0</c:v>
                </c:pt>
                <c:pt idx="1">
                  <c:v>198</c:v>
                </c:pt>
                <c:pt idx="2">
                  <c:v>120</c:v>
                </c:pt>
                <c:pt idx="3">
                  <c:v>67</c:v>
                </c:pt>
                <c:pt idx="4">
                  <c:v>89</c:v>
                </c:pt>
                <c:pt idx="5">
                  <c:v>79</c:v>
                </c:pt>
                <c:pt idx="6">
                  <c:v>75</c:v>
                </c:pt>
              </c:numCache>
            </c:numRef>
          </c:val>
        </c:ser>
        <c:ser>
          <c:idx val="2"/>
          <c:order val="2"/>
          <c:tx>
            <c:strRef>
              <c:f>Week9!$B$6</c:f>
              <c:strCache>
                <c:ptCount val="1"/>
                <c:pt idx="0">
                  <c:v>Delivery</c:v>
                </c:pt>
              </c:strCache>
            </c:strRef>
          </c:tx>
          <c:dLbls>
            <c:dLbl>
              <c:idx val="6"/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outEnd"/>
              <c:showVal val="1"/>
            </c:dLbl>
            <c:delete val="1"/>
          </c:dLbls>
          <c:cat>
            <c:numRef>
              <c:f>Week9!$C$3:$I$3</c:f>
              <c:numCache>
                <c:formatCode>[$-409]d\-mmm;@</c:formatCode>
                <c:ptCount val="7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43161</c:v>
                </c:pt>
                <c:pt idx="6">
                  <c:v>43162</c:v>
                </c:pt>
              </c:numCache>
            </c:numRef>
          </c:cat>
          <c:val>
            <c:numRef>
              <c:f>Week9!$C$6:$I$6</c:f>
              <c:numCache>
                <c:formatCode>General</c:formatCode>
                <c:ptCount val="7"/>
                <c:pt idx="0">
                  <c:v>38</c:v>
                </c:pt>
                <c:pt idx="1">
                  <c:v>60</c:v>
                </c:pt>
                <c:pt idx="2">
                  <c:v>141</c:v>
                </c:pt>
                <c:pt idx="3">
                  <c:v>140</c:v>
                </c:pt>
                <c:pt idx="4">
                  <c:v>98</c:v>
                </c:pt>
                <c:pt idx="5">
                  <c:v>58</c:v>
                </c:pt>
                <c:pt idx="6">
                  <c:v>88</c:v>
                </c:pt>
              </c:numCache>
            </c:numRef>
          </c:val>
        </c:ser>
        <c:axId val="189387520"/>
        <c:axId val="189389056"/>
      </c:barChart>
      <c:dateAx>
        <c:axId val="189387520"/>
        <c:scaling>
          <c:orientation val="minMax"/>
        </c:scaling>
        <c:axPos val="b"/>
        <c:numFmt formatCode="[$-409]d\-mmm;@" sourceLinked="0"/>
        <c:tickLblPos val="nextTo"/>
        <c:crossAx val="189389056"/>
        <c:crosses val="autoZero"/>
        <c:auto val="1"/>
        <c:lblOffset val="100"/>
      </c:dateAx>
      <c:valAx>
        <c:axId val="189389056"/>
        <c:scaling>
          <c:orientation val="minMax"/>
        </c:scaling>
        <c:axPos val="l"/>
        <c:majorGridlines/>
        <c:numFmt formatCode="General" sourceLinked="1"/>
        <c:tickLblPos val="nextTo"/>
        <c:crossAx val="189387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Week10!$B$4</c:f>
              <c:strCache>
                <c:ptCount val="1"/>
                <c:pt idx="0">
                  <c:v>Discharged</c:v>
                </c:pt>
              </c:strCache>
            </c:strRef>
          </c:tx>
          <c:dLbls>
            <c:dLblPos val="outEnd"/>
            <c:showVal val="1"/>
          </c:dLbls>
          <c:cat>
            <c:numRef>
              <c:f>Week10!$C$3:$I$3</c:f>
              <c:numCache>
                <c:formatCode>[$-409]d\-mmm;@</c:formatCode>
                <c:ptCount val="7"/>
                <c:pt idx="0">
                  <c:v>43163</c:v>
                </c:pt>
                <c:pt idx="1">
                  <c:v>43164</c:v>
                </c:pt>
                <c:pt idx="2">
                  <c:v>43165</c:v>
                </c:pt>
                <c:pt idx="3">
                  <c:v>43166</c:v>
                </c:pt>
                <c:pt idx="4">
                  <c:v>43167</c:v>
                </c:pt>
                <c:pt idx="5">
                  <c:v>43168</c:v>
                </c:pt>
                <c:pt idx="6">
                  <c:v>43169</c:v>
                </c:pt>
              </c:numCache>
            </c:numRef>
          </c:cat>
          <c:val>
            <c:numRef>
              <c:f>Week10!$C$4:$I$4</c:f>
              <c:numCache>
                <c:formatCode>General</c:formatCode>
                <c:ptCount val="7"/>
                <c:pt idx="0">
                  <c:v>176</c:v>
                </c:pt>
                <c:pt idx="1">
                  <c:v>148</c:v>
                </c:pt>
                <c:pt idx="2">
                  <c:v>9</c:v>
                </c:pt>
                <c:pt idx="3">
                  <c:v>138</c:v>
                </c:pt>
                <c:pt idx="4">
                  <c:v>37</c:v>
                </c:pt>
                <c:pt idx="5">
                  <c:v>78</c:v>
                </c:pt>
                <c:pt idx="6">
                  <c:v>167</c:v>
                </c:pt>
              </c:numCache>
            </c:numRef>
          </c:val>
        </c:ser>
        <c:ser>
          <c:idx val="1"/>
          <c:order val="1"/>
          <c:tx>
            <c:strRef>
              <c:f>Week10!$B$5</c:f>
              <c:strCache>
                <c:ptCount val="1"/>
                <c:pt idx="0">
                  <c:v>Gatepass</c:v>
                </c:pt>
              </c:strCache>
            </c:strRef>
          </c:tx>
          <c:dLbls>
            <c:dLblPos val="outEnd"/>
            <c:showVal val="1"/>
          </c:dLbls>
          <c:cat>
            <c:numRef>
              <c:f>Week10!$C$3:$I$3</c:f>
              <c:numCache>
                <c:formatCode>[$-409]d\-mmm;@</c:formatCode>
                <c:ptCount val="7"/>
                <c:pt idx="0">
                  <c:v>43163</c:v>
                </c:pt>
                <c:pt idx="1">
                  <c:v>43164</c:v>
                </c:pt>
                <c:pt idx="2">
                  <c:v>43165</c:v>
                </c:pt>
                <c:pt idx="3">
                  <c:v>43166</c:v>
                </c:pt>
                <c:pt idx="4">
                  <c:v>43167</c:v>
                </c:pt>
                <c:pt idx="5">
                  <c:v>43168</c:v>
                </c:pt>
                <c:pt idx="6">
                  <c:v>43169</c:v>
                </c:pt>
              </c:numCache>
            </c:numRef>
          </c:cat>
          <c:val>
            <c:numRef>
              <c:f>Week10!$C$5:$I$5</c:f>
              <c:numCache>
                <c:formatCode>General</c:formatCode>
                <c:ptCount val="7"/>
                <c:pt idx="0">
                  <c:v>0</c:v>
                </c:pt>
                <c:pt idx="1">
                  <c:v>49</c:v>
                </c:pt>
                <c:pt idx="2">
                  <c:v>256</c:v>
                </c:pt>
                <c:pt idx="3">
                  <c:v>121</c:v>
                </c:pt>
                <c:pt idx="4">
                  <c:v>141</c:v>
                </c:pt>
                <c:pt idx="5">
                  <c:v>39</c:v>
                </c:pt>
                <c:pt idx="6">
                  <c:v>40</c:v>
                </c:pt>
              </c:numCache>
            </c:numRef>
          </c:val>
        </c:ser>
        <c:ser>
          <c:idx val="2"/>
          <c:order val="2"/>
          <c:tx>
            <c:strRef>
              <c:f>Week10!$B$6</c:f>
              <c:strCache>
                <c:ptCount val="1"/>
                <c:pt idx="0">
                  <c:v>Delivery</c:v>
                </c:pt>
              </c:strCache>
            </c:strRef>
          </c:tx>
          <c:dLbls>
            <c:dLbl>
              <c:idx val="6"/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outEnd"/>
              <c:showVal val="1"/>
            </c:dLbl>
            <c:delete val="1"/>
          </c:dLbls>
          <c:cat>
            <c:numRef>
              <c:f>Week10!$C$3:$I$3</c:f>
              <c:numCache>
                <c:formatCode>[$-409]d\-mmm;@</c:formatCode>
                <c:ptCount val="7"/>
                <c:pt idx="0">
                  <c:v>43163</c:v>
                </c:pt>
                <c:pt idx="1">
                  <c:v>43164</c:v>
                </c:pt>
                <c:pt idx="2">
                  <c:v>43165</c:v>
                </c:pt>
                <c:pt idx="3">
                  <c:v>43166</c:v>
                </c:pt>
                <c:pt idx="4">
                  <c:v>43167</c:v>
                </c:pt>
                <c:pt idx="5">
                  <c:v>43168</c:v>
                </c:pt>
                <c:pt idx="6">
                  <c:v>43169</c:v>
                </c:pt>
              </c:numCache>
            </c:numRef>
          </c:cat>
          <c:val>
            <c:numRef>
              <c:f>Week10!$C$6:$I$6</c:f>
              <c:numCache>
                <c:formatCode>General</c:formatCode>
                <c:ptCount val="7"/>
                <c:pt idx="0">
                  <c:v>1</c:v>
                </c:pt>
                <c:pt idx="1">
                  <c:v>55</c:v>
                </c:pt>
                <c:pt idx="2">
                  <c:v>88</c:v>
                </c:pt>
                <c:pt idx="3">
                  <c:v>111</c:v>
                </c:pt>
                <c:pt idx="4">
                  <c:v>138</c:v>
                </c:pt>
                <c:pt idx="5">
                  <c:v>158</c:v>
                </c:pt>
                <c:pt idx="6">
                  <c:v>139</c:v>
                </c:pt>
              </c:numCache>
            </c:numRef>
          </c:val>
        </c:ser>
        <c:axId val="187884672"/>
        <c:axId val="187886208"/>
      </c:barChart>
      <c:dateAx>
        <c:axId val="187884672"/>
        <c:scaling>
          <c:orientation val="minMax"/>
        </c:scaling>
        <c:axPos val="b"/>
        <c:numFmt formatCode="[$-409]d\-mmm;@" sourceLinked="0"/>
        <c:tickLblPos val="nextTo"/>
        <c:crossAx val="187886208"/>
        <c:crosses val="autoZero"/>
        <c:auto val="1"/>
        <c:lblOffset val="100"/>
      </c:dateAx>
      <c:valAx>
        <c:axId val="187886208"/>
        <c:scaling>
          <c:orientation val="minMax"/>
        </c:scaling>
        <c:axPos val="l"/>
        <c:majorGridlines/>
        <c:numFmt formatCode="General" sourceLinked="1"/>
        <c:tickLblPos val="nextTo"/>
        <c:crossAx val="1878846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Week10!$B$29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Week10!$C$28:$I$28</c:f>
              <c:numCache>
                <c:formatCode>[$-409]d\-mmm;@</c:formatCode>
                <c:ptCount val="7"/>
                <c:pt idx="0">
                  <c:v>43163</c:v>
                </c:pt>
                <c:pt idx="1">
                  <c:v>43164</c:v>
                </c:pt>
                <c:pt idx="2">
                  <c:v>43165</c:v>
                </c:pt>
                <c:pt idx="3">
                  <c:v>43166</c:v>
                </c:pt>
                <c:pt idx="4">
                  <c:v>43167</c:v>
                </c:pt>
                <c:pt idx="5">
                  <c:v>43168</c:v>
                </c:pt>
                <c:pt idx="6">
                  <c:v>43169</c:v>
                </c:pt>
              </c:numCache>
            </c:numRef>
          </c:cat>
          <c:val>
            <c:numRef>
              <c:f>Week10!$C$29:$I$29</c:f>
              <c:numCache>
                <c:formatCode>General</c:formatCode>
                <c:ptCount val="7"/>
                <c:pt idx="0">
                  <c:v>1</c:v>
                </c:pt>
                <c:pt idx="1">
                  <c:v>53</c:v>
                </c:pt>
                <c:pt idx="2">
                  <c:v>87</c:v>
                </c:pt>
                <c:pt idx="3">
                  <c:v>111</c:v>
                </c:pt>
                <c:pt idx="4">
                  <c:v>129</c:v>
                </c:pt>
                <c:pt idx="5">
                  <c:v>155</c:v>
                </c:pt>
                <c:pt idx="6">
                  <c:v>135</c:v>
                </c:pt>
              </c:numCache>
            </c:numRef>
          </c:val>
        </c:ser>
        <c:ser>
          <c:idx val="1"/>
          <c:order val="1"/>
          <c:tx>
            <c:strRef>
              <c:f>Week10!$B$30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Week10!$C$28:$I$28</c:f>
              <c:numCache>
                <c:formatCode>[$-409]d\-mmm;@</c:formatCode>
                <c:ptCount val="7"/>
                <c:pt idx="0">
                  <c:v>43163</c:v>
                </c:pt>
                <c:pt idx="1">
                  <c:v>43164</c:v>
                </c:pt>
                <c:pt idx="2">
                  <c:v>43165</c:v>
                </c:pt>
                <c:pt idx="3">
                  <c:v>43166</c:v>
                </c:pt>
                <c:pt idx="4">
                  <c:v>43167</c:v>
                </c:pt>
                <c:pt idx="5">
                  <c:v>43168</c:v>
                </c:pt>
                <c:pt idx="6">
                  <c:v>43169</c:v>
                </c:pt>
              </c:numCache>
            </c:numRef>
          </c:cat>
          <c:val>
            <c:numRef>
              <c:f>Week10!$C$30:$I$30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8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</c:ser>
        <c:axId val="190526976"/>
        <c:axId val="190528512"/>
      </c:barChart>
      <c:dateAx>
        <c:axId val="190526976"/>
        <c:scaling>
          <c:orientation val="minMax"/>
        </c:scaling>
        <c:axPos val="b"/>
        <c:numFmt formatCode="[$-409]d\-mmm;@" sourceLinked="0"/>
        <c:tickLblPos val="nextTo"/>
        <c:crossAx val="190528512"/>
        <c:crosses val="autoZero"/>
        <c:auto val="1"/>
        <c:lblOffset val="100"/>
      </c:dateAx>
      <c:valAx>
        <c:axId val="190528512"/>
        <c:scaling>
          <c:orientation val="minMax"/>
        </c:scaling>
        <c:axPos val="l"/>
        <c:majorGridlines/>
        <c:numFmt formatCode="General" sourceLinked="1"/>
        <c:tickLblPos val="nextTo"/>
        <c:crossAx val="1905269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FEBRUARY!$B$52</c:f>
              <c:strCache>
                <c:ptCount val="1"/>
                <c:pt idx="0">
                  <c:v>20RF</c:v>
                </c:pt>
              </c:strCache>
            </c:strRef>
          </c:tx>
          <c:cat>
            <c:numRef>
              <c:f>FEBRUARY!$C$51:$AD$51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FEBRUARY!$C$52:$AD$52</c:f>
              <c:numCache>
                <c:formatCode>General</c:formatCode>
                <c:ptCount val="28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</c:v>
                </c:pt>
              </c:numCache>
            </c:numRef>
          </c:val>
        </c:ser>
        <c:ser>
          <c:idx val="1"/>
          <c:order val="1"/>
          <c:tx>
            <c:strRef>
              <c:f>FEBRUARY!$B$53</c:f>
              <c:strCache>
                <c:ptCount val="1"/>
                <c:pt idx="0">
                  <c:v>20OT</c:v>
                </c:pt>
              </c:strCache>
            </c:strRef>
          </c:tx>
          <c:cat>
            <c:numRef>
              <c:f>FEBRUARY!$C$51:$AD$51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FEBRUARY!$C$53:$AD$53</c:f>
              <c:numCache>
                <c:formatCode>General</c:formatCode>
                <c:ptCount val="28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ser>
          <c:idx val="2"/>
          <c:order val="2"/>
          <c:tx>
            <c:strRef>
              <c:f>FEBRUARY!$B$54</c:f>
              <c:strCache>
                <c:ptCount val="1"/>
                <c:pt idx="0">
                  <c:v>20STD</c:v>
                </c:pt>
              </c:strCache>
            </c:strRef>
          </c:tx>
          <c:cat>
            <c:numRef>
              <c:f>FEBRUARY!$C$51:$AD$51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FEBRUARY!$C$54:$AD$54</c:f>
              <c:numCache>
                <c:formatCode>General</c:formatCode>
                <c:ptCount val="28"/>
                <c:pt idx="0">
                  <c:v>2</c:v>
                </c:pt>
                <c:pt idx="1">
                  <c:v>8</c:v>
                </c:pt>
                <c:pt idx="2">
                  <c:v>10</c:v>
                </c:pt>
                <c:pt idx="3">
                  <c:v>40</c:v>
                </c:pt>
                <c:pt idx="4">
                  <c:v>18</c:v>
                </c:pt>
                <c:pt idx="5">
                  <c:v>4</c:v>
                </c:pt>
                <c:pt idx="6">
                  <c:v>3</c:v>
                </c:pt>
                <c:pt idx="7">
                  <c:v>17</c:v>
                </c:pt>
                <c:pt idx="8">
                  <c:v>9</c:v>
                </c:pt>
                <c:pt idx="9">
                  <c:v>52</c:v>
                </c:pt>
                <c:pt idx="10">
                  <c:v>10</c:v>
                </c:pt>
                <c:pt idx="11">
                  <c:v>0</c:v>
                </c:pt>
                <c:pt idx="12">
                  <c:v>3</c:v>
                </c:pt>
                <c:pt idx="13">
                  <c:v>2</c:v>
                </c:pt>
                <c:pt idx="14">
                  <c:v>5</c:v>
                </c:pt>
                <c:pt idx="15">
                  <c:v>28</c:v>
                </c:pt>
                <c:pt idx="16">
                  <c:v>8</c:v>
                </c:pt>
                <c:pt idx="17">
                  <c:v>29</c:v>
                </c:pt>
                <c:pt idx="18">
                  <c:v>0</c:v>
                </c:pt>
                <c:pt idx="19">
                  <c:v>7</c:v>
                </c:pt>
                <c:pt idx="20">
                  <c:v>1</c:v>
                </c:pt>
                <c:pt idx="21">
                  <c:v>1</c:v>
                </c:pt>
                <c:pt idx="22">
                  <c:v>6</c:v>
                </c:pt>
                <c:pt idx="23">
                  <c:v>69</c:v>
                </c:pt>
                <c:pt idx="24">
                  <c:v>4</c:v>
                </c:pt>
                <c:pt idx="25">
                  <c:v>11</c:v>
                </c:pt>
                <c:pt idx="26">
                  <c:v>14</c:v>
                </c:pt>
                <c:pt idx="27">
                  <c:v>5</c:v>
                </c:pt>
              </c:numCache>
            </c:numRef>
          </c:val>
        </c:ser>
        <c:ser>
          <c:idx val="3"/>
          <c:order val="3"/>
          <c:tx>
            <c:strRef>
              <c:f>FEBRUARY!$B$55</c:f>
              <c:strCache>
                <c:ptCount val="1"/>
                <c:pt idx="0">
                  <c:v>40 HC</c:v>
                </c:pt>
              </c:strCache>
            </c:strRef>
          </c:tx>
          <c:dLbls>
            <c:dLblPos val="outEnd"/>
            <c:showVal val="1"/>
          </c:dLbls>
          <c:cat>
            <c:numRef>
              <c:f>FEBRUARY!$C$51:$AD$51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FEBRUARY!$C$55:$AD$55</c:f>
              <c:numCache>
                <c:formatCode>General</c:formatCode>
                <c:ptCount val="28"/>
                <c:pt idx="0">
                  <c:v>9</c:v>
                </c:pt>
                <c:pt idx="1">
                  <c:v>8</c:v>
                </c:pt>
                <c:pt idx="2">
                  <c:v>22</c:v>
                </c:pt>
                <c:pt idx="3">
                  <c:v>92</c:v>
                </c:pt>
                <c:pt idx="4">
                  <c:v>55</c:v>
                </c:pt>
                <c:pt idx="5">
                  <c:v>145</c:v>
                </c:pt>
                <c:pt idx="6">
                  <c:v>156</c:v>
                </c:pt>
                <c:pt idx="7">
                  <c:v>45</c:v>
                </c:pt>
                <c:pt idx="8">
                  <c:v>1</c:v>
                </c:pt>
                <c:pt idx="9">
                  <c:v>97</c:v>
                </c:pt>
                <c:pt idx="10">
                  <c:v>205</c:v>
                </c:pt>
                <c:pt idx="11">
                  <c:v>132</c:v>
                </c:pt>
                <c:pt idx="12">
                  <c:v>7</c:v>
                </c:pt>
                <c:pt idx="13">
                  <c:v>15</c:v>
                </c:pt>
                <c:pt idx="14">
                  <c:v>8</c:v>
                </c:pt>
                <c:pt idx="15">
                  <c:v>100</c:v>
                </c:pt>
                <c:pt idx="16">
                  <c:v>28</c:v>
                </c:pt>
                <c:pt idx="17">
                  <c:v>60</c:v>
                </c:pt>
                <c:pt idx="18">
                  <c:v>9</c:v>
                </c:pt>
                <c:pt idx="19">
                  <c:v>7</c:v>
                </c:pt>
                <c:pt idx="20">
                  <c:v>68</c:v>
                </c:pt>
                <c:pt idx="21">
                  <c:v>66</c:v>
                </c:pt>
                <c:pt idx="22">
                  <c:v>29</c:v>
                </c:pt>
                <c:pt idx="23">
                  <c:v>51</c:v>
                </c:pt>
                <c:pt idx="24">
                  <c:v>60</c:v>
                </c:pt>
                <c:pt idx="25">
                  <c:v>190</c:v>
                </c:pt>
                <c:pt idx="26">
                  <c:v>37</c:v>
                </c:pt>
                <c:pt idx="27">
                  <c:v>56</c:v>
                </c:pt>
              </c:numCache>
            </c:numRef>
          </c:val>
        </c:ser>
        <c:ser>
          <c:idx val="4"/>
          <c:order val="4"/>
          <c:tx>
            <c:strRef>
              <c:f>FEBRUARY!$B$56</c:f>
              <c:strCache>
                <c:ptCount val="1"/>
                <c:pt idx="0">
                  <c:v>40STD</c:v>
                </c:pt>
              </c:strCache>
            </c:strRef>
          </c:tx>
          <c:cat>
            <c:numRef>
              <c:f>FEBRUARY!$C$51:$AD$51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FEBRUARY!$C$56:$AD$56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</c:ser>
        <c:axId val="190894080"/>
        <c:axId val="190895616"/>
      </c:barChart>
      <c:dateAx>
        <c:axId val="190894080"/>
        <c:scaling>
          <c:orientation val="minMax"/>
        </c:scaling>
        <c:axPos val="b"/>
        <c:numFmt formatCode="[$-409]d\-mmm;@" sourceLinked="0"/>
        <c:tickLblPos val="nextTo"/>
        <c:txPr>
          <a:bodyPr rot="0" vert="eaVert"/>
          <a:lstStyle/>
          <a:p>
            <a:pPr>
              <a:defRPr/>
            </a:pPr>
            <a:endParaRPr lang="ja-JP"/>
          </a:p>
        </c:txPr>
        <c:crossAx val="190895616"/>
        <c:crosses val="autoZero"/>
        <c:auto val="1"/>
        <c:lblOffset val="100"/>
      </c:dateAx>
      <c:valAx>
        <c:axId val="190895616"/>
        <c:scaling>
          <c:orientation val="minMax"/>
        </c:scaling>
        <c:axPos val="l"/>
        <c:majorGridlines/>
        <c:numFmt formatCode="General" sourceLinked="1"/>
        <c:tickLblPos val="nextTo"/>
        <c:crossAx val="19089408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FEBRUARY!$B$4</c:f>
              <c:strCache>
                <c:ptCount val="1"/>
                <c:pt idx="0">
                  <c:v>Discharged</c:v>
                </c:pt>
              </c:strCache>
            </c:strRef>
          </c:tx>
          <c:cat>
            <c:numRef>
              <c:f>FEBRUARY!$C$3:$AD$3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FEBRUARY!$C$4:$AD$4</c:f>
              <c:numCache>
                <c:formatCode>General</c:formatCode>
                <c:ptCount val="28"/>
                <c:pt idx="0">
                  <c:v>16</c:v>
                </c:pt>
                <c:pt idx="1">
                  <c:v>17</c:v>
                </c:pt>
                <c:pt idx="2">
                  <c:v>36</c:v>
                </c:pt>
                <c:pt idx="3">
                  <c:v>130</c:v>
                </c:pt>
                <c:pt idx="4">
                  <c:v>74</c:v>
                </c:pt>
                <c:pt idx="5">
                  <c:v>149</c:v>
                </c:pt>
                <c:pt idx="6">
                  <c:v>17</c:v>
                </c:pt>
                <c:pt idx="7">
                  <c:v>62</c:v>
                </c:pt>
                <c:pt idx="8">
                  <c:v>10</c:v>
                </c:pt>
                <c:pt idx="9">
                  <c:v>149</c:v>
                </c:pt>
                <c:pt idx="10">
                  <c:v>215</c:v>
                </c:pt>
                <c:pt idx="11">
                  <c:v>132</c:v>
                </c:pt>
                <c:pt idx="12">
                  <c:v>10</c:v>
                </c:pt>
                <c:pt idx="13">
                  <c:v>17</c:v>
                </c:pt>
                <c:pt idx="14">
                  <c:v>17</c:v>
                </c:pt>
                <c:pt idx="15">
                  <c:v>128</c:v>
                </c:pt>
                <c:pt idx="16">
                  <c:v>42</c:v>
                </c:pt>
                <c:pt idx="17">
                  <c:v>90</c:v>
                </c:pt>
                <c:pt idx="18">
                  <c:v>9</c:v>
                </c:pt>
                <c:pt idx="19">
                  <c:v>14</c:v>
                </c:pt>
                <c:pt idx="20">
                  <c:v>69</c:v>
                </c:pt>
                <c:pt idx="21">
                  <c:v>70</c:v>
                </c:pt>
                <c:pt idx="22">
                  <c:v>39</c:v>
                </c:pt>
                <c:pt idx="23">
                  <c:v>123</c:v>
                </c:pt>
                <c:pt idx="24">
                  <c:v>64</c:v>
                </c:pt>
                <c:pt idx="25">
                  <c:v>201</c:v>
                </c:pt>
                <c:pt idx="26">
                  <c:v>51</c:v>
                </c:pt>
                <c:pt idx="27">
                  <c:v>89</c:v>
                </c:pt>
              </c:numCache>
            </c:numRef>
          </c:val>
        </c:ser>
        <c:ser>
          <c:idx val="1"/>
          <c:order val="1"/>
          <c:tx>
            <c:strRef>
              <c:f>FEBRUARY!$B$5</c:f>
              <c:strCache>
                <c:ptCount val="1"/>
                <c:pt idx="0">
                  <c:v>Gatepass</c:v>
                </c:pt>
              </c:strCache>
            </c:strRef>
          </c:tx>
          <c:cat>
            <c:numRef>
              <c:f>FEBRUARY!$C$3:$AD$3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FEBRUARY!$C$5:$AD$5</c:f>
              <c:numCache>
                <c:formatCode>General</c:formatCode>
                <c:ptCount val="28"/>
                <c:pt idx="0">
                  <c:v>132</c:v>
                </c:pt>
                <c:pt idx="1">
                  <c:v>15</c:v>
                </c:pt>
                <c:pt idx="2">
                  <c:v>18</c:v>
                </c:pt>
                <c:pt idx="3">
                  <c:v>0</c:v>
                </c:pt>
                <c:pt idx="4">
                  <c:v>88</c:v>
                </c:pt>
                <c:pt idx="5">
                  <c:v>6</c:v>
                </c:pt>
                <c:pt idx="6">
                  <c:v>293</c:v>
                </c:pt>
                <c:pt idx="7">
                  <c:v>193</c:v>
                </c:pt>
                <c:pt idx="8">
                  <c:v>45</c:v>
                </c:pt>
                <c:pt idx="9">
                  <c:v>66</c:v>
                </c:pt>
                <c:pt idx="10">
                  <c:v>0</c:v>
                </c:pt>
                <c:pt idx="11">
                  <c:v>119</c:v>
                </c:pt>
                <c:pt idx="12">
                  <c:v>186</c:v>
                </c:pt>
                <c:pt idx="13">
                  <c:v>44</c:v>
                </c:pt>
                <c:pt idx="14">
                  <c:v>0</c:v>
                </c:pt>
                <c:pt idx="15">
                  <c:v>119</c:v>
                </c:pt>
                <c:pt idx="16">
                  <c:v>77</c:v>
                </c:pt>
                <c:pt idx="17">
                  <c:v>0</c:v>
                </c:pt>
                <c:pt idx="18">
                  <c:v>133</c:v>
                </c:pt>
                <c:pt idx="19">
                  <c:v>78</c:v>
                </c:pt>
                <c:pt idx="20">
                  <c:v>11</c:v>
                </c:pt>
                <c:pt idx="21">
                  <c:v>102</c:v>
                </c:pt>
                <c:pt idx="22">
                  <c:v>64</c:v>
                </c:pt>
                <c:pt idx="23">
                  <c:v>77</c:v>
                </c:pt>
                <c:pt idx="24">
                  <c:v>0</c:v>
                </c:pt>
                <c:pt idx="25">
                  <c:v>198</c:v>
                </c:pt>
                <c:pt idx="26">
                  <c:v>120</c:v>
                </c:pt>
                <c:pt idx="27">
                  <c:v>67</c:v>
                </c:pt>
              </c:numCache>
            </c:numRef>
          </c:val>
        </c:ser>
        <c:ser>
          <c:idx val="2"/>
          <c:order val="2"/>
          <c:tx>
            <c:strRef>
              <c:f>FEBRUARY!$B$6</c:f>
              <c:strCache>
                <c:ptCount val="1"/>
                <c:pt idx="0">
                  <c:v>Delivery</c:v>
                </c:pt>
              </c:strCache>
            </c:strRef>
          </c:tx>
          <c:dLbls>
            <c:dLblPos val="outEnd"/>
            <c:showVal val="1"/>
          </c:dLbls>
          <c:cat>
            <c:numRef>
              <c:f>FEBRUARY!$C$3:$AD$3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FEBRUARY!$C$6:$AD$6</c:f>
              <c:numCache>
                <c:formatCode>General</c:formatCode>
                <c:ptCount val="28"/>
                <c:pt idx="0">
                  <c:v>142</c:v>
                </c:pt>
                <c:pt idx="1">
                  <c:v>98</c:v>
                </c:pt>
                <c:pt idx="2">
                  <c:v>93</c:v>
                </c:pt>
                <c:pt idx="3">
                  <c:v>19</c:v>
                </c:pt>
                <c:pt idx="4">
                  <c:v>18</c:v>
                </c:pt>
                <c:pt idx="5">
                  <c:v>77</c:v>
                </c:pt>
                <c:pt idx="6">
                  <c:v>23</c:v>
                </c:pt>
                <c:pt idx="7">
                  <c:v>133</c:v>
                </c:pt>
                <c:pt idx="8">
                  <c:v>181</c:v>
                </c:pt>
                <c:pt idx="9">
                  <c:v>140</c:v>
                </c:pt>
                <c:pt idx="10">
                  <c:v>54</c:v>
                </c:pt>
                <c:pt idx="11">
                  <c:v>42</c:v>
                </c:pt>
                <c:pt idx="12">
                  <c:v>95</c:v>
                </c:pt>
                <c:pt idx="13">
                  <c:v>73</c:v>
                </c:pt>
                <c:pt idx="14">
                  <c:v>102</c:v>
                </c:pt>
                <c:pt idx="15">
                  <c:v>107</c:v>
                </c:pt>
                <c:pt idx="16">
                  <c:v>68</c:v>
                </c:pt>
                <c:pt idx="17">
                  <c:v>1</c:v>
                </c:pt>
                <c:pt idx="18">
                  <c:v>53</c:v>
                </c:pt>
                <c:pt idx="19">
                  <c:v>116</c:v>
                </c:pt>
                <c:pt idx="20">
                  <c:v>102</c:v>
                </c:pt>
                <c:pt idx="21">
                  <c:v>91</c:v>
                </c:pt>
                <c:pt idx="22">
                  <c:v>70</c:v>
                </c:pt>
                <c:pt idx="23">
                  <c:v>59</c:v>
                </c:pt>
                <c:pt idx="24">
                  <c:v>38</c:v>
                </c:pt>
                <c:pt idx="25">
                  <c:v>60</c:v>
                </c:pt>
                <c:pt idx="26">
                  <c:v>141</c:v>
                </c:pt>
                <c:pt idx="27">
                  <c:v>140</c:v>
                </c:pt>
              </c:numCache>
            </c:numRef>
          </c:val>
        </c:ser>
        <c:axId val="190728832"/>
        <c:axId val="190747008"/>
      </c:barChart>
      <c:dateAx>
        <c:axId val="190728832"/>
        <c:scaling>
          <c:orientation val="minMax"/>
        </c:scaling>
        <c:axPos val="b"/>
        <c:numFmt formatCode="[$-409]d\-mmm;@" sourceLinked="0"/>
        <c:tickLblPos val="nextTo"/>
        <c:txPr>
          <a:bodyPr rot="0" vert="eaVert"/>
          <a:lstStyle/>
          <a:p>
            <a:pPr>
              <a:defRPr/>
            </a:pPr>
            <a:endParaRPr lang="ja-JP"/>
          </a:p>
        </c:txPr>
        <c:crossAx val="190747008"/>
        <c:crosses val="autoZero"/>
        <c:auto val="1"/>
        <c:lblOffset val="100"/>
      </c:dateAx>
      <c:valAx>
        <c:axId val="190747008"/>
        <c:scaling>
          <c:orientation val="minMax"/>
        </c:scaling>
        <c:axPos val="l"/>
        <c:majorGridlines/>
        <c:numFmt formatCode="General" sourceLinked="1"/>
        <c:tickLblPos val="nextTo"/>
        <c:crossAx val="190728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FEBRUARY!$B$29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FEBRUARY!$C$28:$AD$28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FEBRUARY!$C$29:$AD$29</c:f>
              <c:numCache>
                <c:formatCode>General</c:formatCode>
                <c:ptCount val="28"/>
                <c:pt idx="0">
                  <c:v>118</c:v>
                </c:pt>
                <c:pt idx="1">
                  <c:v>89</c:v>
                </c:pt>
                <c:pt idx="2">
                  <c:v>93</c:v>
                </c:pt>
                <c:pt idx="3">
                  <c:v>19</c:v>
                </c:pt>
                <c:pt idx="4">
                  <c:v>17</c:v>
                </c:pt>
                <c:pt idx="5">
                  <c:v>72</c:v>
                </c:pt>
                <c:pt idx="6">
                  <c:v>23</c:v>
                </c:pt>
                <c:pt idx="7">
                  <c:v>133</c:v>
                </c:pt>
                <c:pt idx="8">
                  <c:v>181</c:v>
                </c:pt>
                <c:pt idx="9">
                  <c:v>140</c:v>
                </c:pt>
                <c:pt idx="10">
                  <c:v>54</c:v>
                </c:pt>
                <c:pt idx="11">
                  <c:v>42</c:v>
                </c:pt>
                <c:pt idx="12">
                  <c:v>95</c:v>
                </c:pt>
                <c:pt idx="13">
                  <c:v>73</c:v>
                </c:pt>
                <c:pt idx="14">
                  <c:v>102</c:v>
                </c:pt>
                <c:pt idx="15">
                  <c:v>105</c:v>
                </c:pt>
                <c:pt idx="16">
                  <c:v>68</c:v>
                </c:pt>
                <c:pt idx="17">
                  <c:v>1</c:v>
                </c:pt>
                <c:pt idx="18">
                  <c:v>53</c:v>
                </c:pt>
                <c:pt idx="19">
                  <c:v>70</c:v>
                </c:pt>
                <c:pt idx="20">
                  <c:v>86</c:v>
                </c:pt>
                <c:pt idx="21">
                  <c:v>81</c:v>
                </c:pt>
                <c:pt idx="22">
                  <c:v>70</c:v>
                </c:pt>
                <c:pt idx="23">
                  <c:v>58</c:v>
                </c:pt>
                <c:pt idx="24">
                  <c:v>38</c:v>
                </c:pt>
                <c:pt idx="25">
                  <c:v>60</c:v>
                </c:pt>
                <c:pt idx="26">
                  <c:v>141</c:v>
                </c:pt>
                <c:pt idx="27">
                  <c:v>138</c:v>
                </c:pt>
              </c:numCache>
            </c:numRef>
          </c:val>
        </c:ser>
        <c:ser>
          <c:idx val="1"/>
          <c:order val="1"/>
          <c:tx>
            <c:strRef>
              <c:f>FEBRUARY!$B$30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FEBRUARY!$C$28:$AD$28</c:f>
              <c:numCache>
                <c:formatCode>[$-409]d\-mmm;@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FEBRUARY!$C$30:$AD$30</c:f>
              <c:numCache>
                <c:formatCode>General</c:formatCode>
                <c:ptCount val="28"/>
                <c:pt idx="0">
                  <c:v>24</c:v>
                </c:pt>
                <c:pt idx="1">
                  <c:v>9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46</c:v>
                </c:pt>
                <c:pt idx="20">
                  <c:v>16</c:v>
                </c:pt>
                <c:pt idx="21">
                  <c:v>10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</c:numCache>
            </c:numRef>
          </c:val>
        </c:ser>
        <c:dLbls>
          <c:showVal val="1"/>
        </c:dLbls>
        <c:axId val="192427136"/>
        <c:axId val="192428672"/>
      </c:barChart>
      <c:dateAx>
        <c:axId val="192427136"/>
        <c:scaling>
          <c:orientation val="minMax"/>
        </c:scaling>
        <c:axPos val="b"/>
        <c:numFmt formatCode="[$-409]d\-mmm;@" sourceLinked="0"/>
        <c:tickLblPos val="nextTo"/>
        <c:txPr>
          <a:bodyPr rot="0" vert="eaVert"/>
          <a:lstStyle/>
          <a:p>
            <a:pPr>
              <a:defRPr/>
            </a:pPr>
            <a:endParaRPr lang="ja-JP"/>
          </a:p>
        </c:txPr>
        <c:crossAx val="192428672"/>
        <c:crosses val="autoZero"/>
        <c:auto val="1"/>
        <c:lblOffset val="100"/>
      </c:dateAx>
      <c:valAx>
        <c:axId val="192428672"/>
        <c:scaling>
          <c:orientation val="minMax"/>
        </c:scaling>
        <c:axPos val="l"/>
        <c:majorGridlines/>
        <c:numFmt formatCode="General" sourceLinked="1"/>
        <c:tickLblPos val="nextTo"/>
        <c:crossAx val="1924271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Week11!$B$4</c:f>
              <c:strCache>
                <c:ptCount val="1"/>
                <c:pt idx="0">
                  <c:v>Discharged</c:v>
                </c:pt>
              </c:strCache>
            </c:strRef>
          </c:tx>
          <c:cat>
            <c:numRef>
              <c:f>Week11!$C$3:$I$3</c:f>
              <c:numCache>
                <c:formatCode>[$-409]d\-mmm;@</c:formatCode>
                <c:ptCount val="7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</c:numCache>
            </c:numRef>
          </c:cat>
          <c:val>
            <c:numRef>
              <c:f>Week11!$C$4:$I$4</c:f>
              <c:numCache>
                <c:formatCode>General</c:formatCode>
                <c:ptCount val="7"/>
                <c:pt idx="0">
                  <c:v>122</c:v>
                </c:pt>
                <c:pt idx="1">
                  <c:v>51</c:v>
                </c:pt>
                <c:pt idx="2">
                  <c:v>35</c:v>
                </c:pt>
                <c:pt idx="3">
                  <c:v>85</c:v>
                </c:pt>
                <c:pt idx="4">
                  <c:v>67</c:v>
                </c:pt>
                <c:pt idx="5">
                  <c:v>198</c:v>
                </c:pt>
                <c:pt idx="6">
                  <c:v>133</c:v>
                </c:pt>
              </c:numCache>
            </c:numRef>
          </c:val>
        </c:ser>
        <c:ser>
          <c:idx val="1"/>
          <c:order val="1"/>
          <c:tx>
            <c:strRef>
              <c:f>Week11!$B$5</c:f>
              <c:strCache>
                <c:ptCount val="1"/>
                <c:pt idx="0">
                  <c:v>Gatepass</c:v>
                </c:pt>
              </c:strCache>
            </c:strRef>
          </c:tx>
          <c:cat>
            <c:numRef>
              <c:f>Week11!$C$3:$I$3</c:f>
              <c:numCache>
                <c:formatCode>[$-409]d\-mmm;@</c:formatCode>
                <c:ptCount val="7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</c:numCache>
            </c:numRef>
          </c:cat>
          <c:val>
            <c:numRef>
              <c:f>Week11!$C$5:$I$5</c:f>
              <c:numCache>
                <c:formatCode>General</c:formatCode>
                <c:ptCount val="7"/>
                <c:pt idx="0">
                  <c:v>0</c:v>
                </c:pt>
                <c:pt idx="1">
                  <c:v>105</c:v>
                </c:pt>
                <c:pt idx="2">
                  <c:v>175</c:v>
                </c:pt>
                <c:pt idx="3">
                  <c:v>50</c:v>
                </c:pt>
                <c:pt idx="4">
                  <c:v>155</c:v>
                </c:pt>
                <c:pt idx="5">
                  <c:v>124</c:v>
                </c:pt>
                <c:pt idx="6">
                  <c:v>81</c:v>
                </c:pt>
              </c:numCache>
            </c:numRef>
          </c:val>
        </c:ser>
        <c:ser>
          <c:idx val="2"/>
          <c:order val="2"/>
          <c:tx>
            <c:strRef>
              <c:f>Week11!$B$6</c:f>
              <c:strCache>
                <c:ptCount val="1"/>
                <c:pt idx="0">
                  <c:v>Delivery</c:v>
                </c:pt>
              </c:strCache>
            </c:strRef>
          </c:tx>
          <c:cat>
            <c:numRef>
              <c:f>Week11!$C$3:$I$3</c:f>
              <c:numCache>
                <c:formatCode>[$-409]d\-mmm;@</c:formatCode>
                <c:ptCount val="7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</c:numCache>
            </c:numRef>
          </c:cat>
          <c:val>
            <c:numRef>
              <c:f>Week11!$C$6:$I$6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17</c:v>
                </c:pt>
                <c:pt idx="3">
                  <c:v>75</c:v>
                </c:pt>
                <c:pt idx="4">
                  <c:v>50</c:v>
                </c:pt>
                <c:pt idx="5">
                  <c:v>48</c:v>
                </c:pt>
                <c:pt idx="6">
                  <c:v>59</c:v>
                </c:pt>
              </c:numCache>
            </c:numRef>
          </c:val>
        </c:ser>
        <c:dLbls>
          <c:showVal val="1"/>
        </c:dLbls>
        <c:axId val="192471040"/>
        <c:axId val="192472576"/>
      </c:barChart>
      <c:dateAx>
        <c:axId val="192471040"/>
        <c:scaling>
          <c:orientation val="minMax"/>
        </c:scaling>
        <c:axPos val="b"/>
        <c:numFmt formatCode="[$-409]d\-mmm;@" sourceLinked="0"/>
        <c:tickLblPos val="nextTo"/>
        <c:crossAx val="192472576"/>
        <c:crosses val="autoZero"/>
        <c:auto val="1"/>
        <c:lblOffset val="100"/>
      </c:dateAx>
      <c:valAx>
        <c:axId val="192472576"/>
        <c:scaling>
          <c:orientation val="minMax"/>
        </c:scaling>
        <c:axPos val="l"/>
        <c:majorGridlines/>
        <c:numFmt formatCode="General" sourceLinked="1"/>
        <c:tickLblPos val="nextTo"/>
        <c:crossAx val="1924710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Week11!$B$29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Week11!$C$28:$I$28</c:f>
              <c:numCache>
                <c:formatCode>[$-409]d\-mmm;@</c:formatCode>
                <c:ptCount val="7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</c:numCache>
            </c:numRef>
          </c:cat>
          <c:val>
            <c:numRef>
              <c:f>Week11!$C$29:$I$29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17</c:v>
                </c:pt>
                <c:pt idx="3">
                  <c:v>75</c:v>
                </c:pt>
                <c:pt idx="4">
                  <c:v>49</c:v>
                </c:pt>
                <c:pt idx="5">
                  <c:v>36</c:v>
                </c:pt>
                <c:pt idx="6">
                  <c:v>59</c:v>
                </c:pt>
              </c:numCache>
            </c:numRef>
          </c:val>
        </c:ser>
        <c:ser>
          <c:idx val="1"/>
          <c:order val="1"/>
          <c:tx>
            <c:strRef>
              <c:f>Week11!$B$30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Week11!$C$28:$I$28</c:f>
              <c:numCache>
                <c:formatCode>[$-409]d\-mmm;@</c:formatCode>
                <c:ptCount val="7"/>
                <c:pt idx="0">
                  <c:v>43170</c:v>
                </c:pt>
                <c:pt idx="1">
                  <c:v>43171</c:v>
                </c:pt>
                <c:pt idx="2">
                  <c:v>43172</c:v>
                </c:pt>
                <c:pt idx="3">
                  <c:v>43173</c:v>
                </c:pt>
                <c:pt idx="4">
                  <c:v>43174</c:v>
                </c:pt>
                <c:pt idx="5">
                  <c:v>43175</c:v>
                </c:pt>
                <c:pt idx="6">
                  <c:v>43176</c:v>
                </c:pt>
              </c:numCache>
            </c:numRef>
          </c:cat>
          <c:val>
            <c:numRef>
              <c:f>Week11!$C$30:$I$30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12</c:v>
                </c:pt>
                <c:pt idx="6">
                  <c:v>0</c:v>
                </c:pt>
              </c:numCache>
            </c:numRef>
          </c:val>
        </c:ser>
        <c:dLbls>
          <c:showVal val="1"/>
        </c:dLbls>
        <c:axId val="192960768"/>
        <c:axId val="192970752"/>
      </c:barChart>
      <c:dateAx>
        <c:axId val="192960768"/>
        <c:scaling>
          <c:orientation val="minMax"/>
        </c:scaling>
        <c:axPos val="b"/>
        <c:numFmt formatCode="[$-409]d\-mmm;@" sourceLinked="0"/>
        <c:tickLblPos val="nextTo"/>
        <c:crossAx val="192970752"/>
        <c:crosses val="autoZero"/>
        <c:auto val="1"/>
        <c:lblOffset val="100"/>
      </c:dateAx>
      <c:valAx>
        <c:axId val="192970752"/>
        <c:scaling>
          <c:orientation val="minMax"/>
        </c:scaling>
        <c:axPos val="l"/>
        <c:majorGridlines/>
        <c:numFmt formatCode="General" sourceLinked="1"/>
        <c:tickLblPos val="nextTo"/>
        <c:crossAx val="19296076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Week12!$B$4</c:f>
              <c:strCache>
                <c:ptCount val="1"/>
                <c:pt idx="0">
                  <c:v>Discharged</c:v>
                </c:pt>
              </c:strCache>
            </c:strRef>
          </c:tx>
          <c:cat>
            <c:numRef>
              <c:f>Week12!$C$3:$I$3</c:f>
              <c:numCache>
                <c:formatCode>[$-409]d\-mmm;@</c:formatCode>
                <c:ptCount val="7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</c:numCache>
            </c:numRef>
          </c:cat>
          <c:val>
            <c:numRef>
              <c:f>Week12!$C$4:$I$4</c:f>
              <c:numCache>
                <c:formatCode>General</c:formatCode>
                <c:ptCount val="7"/>
                <c:pt idx="0">
                  <c:v>142</c:v>
                </c:pt>
                <c:pt idx="1">
                  <c:v>110</c:v>
                </c:pt>
                <c:pt idx="2">
                  <c:v>47</c:v>
                </c:pt>
                <c:pt idx="3">
                  <c:v>56</c:v>
                </c:pt>
                <c:pt idx="4">
                  <c:v>170</c:v>
                </c:pt>
                <c:pt idx="5">
                  <c:v>112</c:v>
                </c:pt>
                <c:pt idx="6">
                  <c:v>33</c:v>
                </c:pt>
              </c:numCache>
            </c:numRef>
          </c:val>
        </c:ser>
        <c:ser>
          <c:idx val="1"/>
          <c:order val="1"/>
          <c:tx>
            <c:strRef>
              <c:f>Week12!$B$5</c:f>
              <c:strCache>
                <c:ptCount val="1"/>
                <c:pt idx="0">
                  <c:v>Gatepass</c:v>
                </c:pt>
              </c:strCache>
            </c:strRef>
          </c:tx>
          <c:cat>
            <c:numRef>
              <c:f>Week12!$C$3:$I$3</c:f>
              <c:numCache>
                <c:formatCode>[$-409]d\-mmm;@</c:formatCode>
                <c:ptCount val="7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</c:numCache>
            </c:numRef>
          </c:cat>
          <c:val>
            <c:numRef>
              <c:f>Week12!$C$5:$I$5</c:f>
              <c:numCache>
                <c:formatCode>General</c:formatCode>
                <c:ptCount val="7"/>
                <c:pt idx="0">
                  <c:v>0</c:v>
                </c:pt>
                <c:pt idx="1">
                  <c:v>56</c:v>
                </c:pt>
                <c:pt idx="2">
                  <c:v>57</c:v>
                </c:pt>
                <c:pt idx="3">
                  <c:v>10</c:v>
                </c:pt>
                <c:pt idx="4">
                  <c:v>140</c:v>
                </c:pt>
                <c:pt idx="5">
                  <c:v>371</c:v>
                </c:pt>
                <c:pt idx="6">
                  <c:v>37</c:v>
                </c:pt>
              </c:numCache>
            </c:numRef>
          </c:val>
        </c:ser>
        <c:ser>
          <c:idx val="2"/>
          <c:order val="2"/>
          <c:tx>
            <c:strRef>
              <c:f>Week12!$B$6</c:f>
              <c:strCache>
                <c:ptCount val="1"/>
                <c:pt idx="0">
                  <c:v>Delivery</c:v>
                </c:pt>
              </c:strCache>
            </c:strRef>
          </c:tx>
          <c:cat>
            <c:numRef>
              <c:f>Week12!$C$3:$I$3</c:f>
              <c:numCache>
                <c:formatCode>[$-409]d\-mmm;@</c:formatCode>
                <c:ptCount val="7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</c:numCache>
            </c:numRef>
          </c:cat>
          <c:val>
            <c:numRef>
              <c:f>Week12!$C$6:$I$6</c:f>
              <c:numCache>
                <c:formatCode>General</c:formatCode>
                <c:ptCount val="7"/>
                <c:pt idx="0">
                  <c:v>6</c:v>
                </c:pt>
                <c:pt idx="1">
                  <c:v>22</c:v>
                </c:pt>
                <c:pt idx="2">
                  <c:v>22</c:v>
                </c:pt>
                <c:pt idx="3">
                  <c:v>6</c:v>
                </c:pt>
                <c:pt idx="4">
                  <c:v>4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</c:ser>
        <c:dLbls>
          <c:showVal val="1"/>
        </c:dLbls>
        <c:axId val="203995392"/>
        <c:axId val="5767168"/>
      </c:barChart>
      <c:dateAx>
        <c:axId val="203995392"/>
        <c:scaling>
          <c:orientation val="minMax"/>
        </c:scaling>
        <c:axPos val="b"/>
        <c:numFmt formatCode="[$-409]d\-mmm;@" sourceLinked="0"/>
        <c:tickLblPos val="nextTo"/>
        <c:crossAx val="5767168"/>
        <c:crosses val="autoZero"/>
        <c:auto val="1"/>
        <c:lblOffset val="100"/>
      </c:dateAx>
      <c:valAx>
        <c:axId val="5767168"/>
        <c:scaling>
          <c:orientation val="minMax"/>
        </c:scaling>
        <c:axPos val="l"/>
        <c:majorGridlines/>
        <c:numFmt formatCode="General" sourceLinked="1"/>
        <c:tickLblPos val="nextTo"/>
        <c:crossAx val="2039953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Week12!$B$29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Week12!$C$28:$I$28</c:f>
              <c:numCache>
                <c:formatCode>[$-409]d\-mmm;@</c:formatCode>
                <c:ptCount val="7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</c:numCache>
            </c:numRef>
          </c:cat>
          <c:val>
            <c:numRef>
              <c:f>Week12!$C$29:$I$29</c:f>
              <c:numCache>
                <c:formatCode>General</c:formatCode>
                <c:ptCount val="7"/>
                <c:pt idx="0">
                  <c:v>6</c:v>
                </c:pt>
                <c:pt idx="1">
                  <c:v>11</c:v>
                </c:pt>
                <c:pt idx="2">
                  <c:v>19</c:v>
                </c:pt>
                <c:pt idx="3">
                  <c:v>6</c:v>
                </c:pt>
                <c:pt idx="4">
                  <c:v>3</c:v>
                </c:pt>
                <c:pt idx="5">
                  <c:v>9</c:v>
                </c:pt>
                <c:pt idx="6">
                  <c:v>15</c:v>
                </c:pt>
              </c:numCache>
            </c:numRef>
          </c:val>
        </c:ser>
        <c:ser>
          <c:idx val="1"/>
          <c:order val="1"/>
          <c:tx>
            <c:strRef>
              <c:f>Week12!$B$30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Week12!$C$28:$I$28</c:f>
              <c:numCache>
                <c:formatCode>[$-409]d\-mmm;@</c:formatCode>
                <c:ptCount val="7"/>
                <c:pt idx="0">
                  <c:v>43177</c:v>
                </c:pt>
                <c:pt idx="1">
                  <c:v>43178</c:v>
                </c:pt>
                <c:pt idx="2">
                  <c:v>43179</c:v>
                </c:pt>
                <c:pt idx="3">
                  <c:v>43180</c:v>
                </c:pt>
                <c:pt idx="4">
                  <c:v>43181</c:v>
                </c:pt>
                <c:pt idx="5">
                  <c:v>43182</c:v>
                </c:pt>
                <c:pt idx="6">
                  <c:v>43183</c:v>
                </c:pt>
              </c:numCache>
            </c:numRef>
          </c:cat>
          <c:val>
            <c:numRef>
              <c:f>Week12!$C$30:$I$30</c:f>
              <c:numCache>
                <c:formatCode>General</c:formatCode>
                <c:ptCount val="7"/>
                <c:pt idx="0">
                  <c:v>0</c:v>
                </c:pt>
                <c:pt idx="1">
                  <c:v>11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</c:ser>
        <c:dLbls>
          <c:showVal val="1"/>
        </c:dLbls>
        <c:axId val="5784320"/>
        <c:axId val="5785856"/>
      </c:barChart>
      <c:dateAx>
        <c:axId val="5784320"/>
        <c:scaling>
          <c:orientation val="minMax"/>
        </c:scaling>
        <c:axPos val="b"/>
        <c:numFmt formatCode="[$-409]d\-mmm;@" sourceLinked="0"/>
        <c:tickLblPos val="nextTo"/>
        <c:crossAx val="5785856"/>
        <c:crosses val="autoZero"/>
        <c:auto val="1"/>
        <c:lblOffset val="100"/>
      </c:dateAx>
      <c:valAx>
        <c:axId val="5785856"/>
        <c:scaling>
          <c:orientation val="minMax"/>
        </c:scaling>
        <c:axPos val="l"/>
        <c:majorGridlines/>
        <c:numFmt formatCode="General" sourceLinked="1"/>
        <c:tickLblPos val="nextTo"/>
        <c:crossAx val="5784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>
        <c:manualLayout>
          <c:layoutTarget val="inner"/>
          <c:xMode val="edge"/>
          <c:yMode val="edge"/>
          <c:x val="6.3814558439226801E-2"/>
          <c:y val="5.1684619791702885E-2"/>
          <c:w val="0.72093327215783365"/>
          <c:h val="0.79710995435323162"/>
        </c:manualLayout>
      </c:layout>
      <c:barChart>
        <c:barDir val="col"/>
        <c:grouping val="clustered"/>
        <c:ser>
          <c:idx val="0"/>
          <c:order val="0"/>
          <c:tx>
            <c:strRef>
              <c:f>Week5!$B$29</c:f>
              <c:strCache>
                <c:ptCount val="1"/>
                <c:pt idx="0">
                  <c:v>On time Delivery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Week5!$C$28:$I$28</c:f>
              <c:numCache>
                <c:formatCode>[$-409]d\-mmm;@</c:formatCode>
                <c:ptCount val="7"/>
                <c:pt idx="0">
                  <c:v>43128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43134</c:v>
                </c:pt>
              </c:numCache>
            </c:numRef>
          </c:cat>
          <c:val>
            <c:numRef>
              <c:f>Week5!$C$29:$I$29</c:f>
              <c:numCache>
                <c:formatCode>General</c:formatCode>
                <c:ptCount val="7"/>
                <c:pt idx="0">
                  <c:v>110</c:v>
                </c:pt>
                <c:pt idx="1">
                  <c:v>74</c:v>
                </c:pt>
                <c:pt idx="2">
                  <c:v>80</c:v>
                </c:pt>
                <c:pt idx="3">
                  <c:v>108</c:v>
                </c:pt>
                <c:pt idx="4">
                  <c:v>118</c:v>
                </c:pt>
                <c:pt idx="5">
                  <c:v>89</c:v>
                </c:pt>
                <c:pt idx="6">
                  <c:v>93</c:v>
                </c:pt>
              </c:numCache>
            </c:numRef>
          </c:val>
        </c:ser>
        <c:ser>
          <c:idx val="1"/>
          <c:order val="1"/>
          <c:tx>
            <c:strRef>
              <c:f>Week5!$B$30</c:f>
              <c:strCache>
                <c:ptCount val="1"/>
                <c:pt idx="0">
                  <c:v>Beyond 5 days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Week5!$C$28:$I$28</c:f>
              <c:numCache>
                <c:formatCode>[$-409]d\-mmm;@</c:formatCode>
                <c:ptCount val="7"/>
                <c:pt idx="0">
                  <c:v>43128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43134</c:v>
                </c:pt>
              </c:numCache>
            </c:numRef>
          </c:cat>
          <c:val>
            <c:numRef>
              <c:f>Week5!$C$30:$I$30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36</c:v>
                </c:pt>
                <c:pt idx="3">
                  <c:v>2</c:v>
                </c:pt>
                <c:pt idx="4">
                  <c:v>24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</c:ser>
        <c:axId val="189982592"/>
        <c:axId val="189984128"/>
      </c:barChart>
      <c:dateAx>
        <c:axId val="189982592"/>
        <c:scaling>
          <c:orientation val="minMax"/>
        </c:scaling>
        <c:axPos val="b"/>
        <c:numFmt formatCode="[$-409]d\-mmm;@" sourceLinked="0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89984128"/>
        <c:crosses val="autoZero"/>
        <c:auto val="1"/>
        <c:lblOffset val="100"/>
        <c:baseTimeUnit val="days"/>
      </c:dateAx>
      <c:valAx>
        <c:axId val="1899841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89982592"/>
        <c:crosses val="autoZero"/>
        <c:crossBetween val="between"/>
      </c:valAx>
    </c:plotArea>
    <c:legend>
      <c:legendPos val="r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Week13!$B$4</c:f>
              <c:strCache>
                <c:ptCount val="1"/>
                <c:pt idx="0">
                  <c:v>Discharged</c:v>
                </c:pt>
              </c:strCache>
            </c:strRef>
          </c:tx>
          <c:cat>
            <c:numRef>
              <c:f>Week13!$C$3:$I$3</c:f>
              <c:numCache>
                <c:formatCode>[$-409]d\-mmm;@</c:formatCode>
                <c:ptCount val="7"/>
                <c:pt idx="0">
                  <c:v>43184</c:v>
                </c:pt>
                <c:pt idx="1">
                  <c:v>43185</c:v>
                </c:pt>
                <c:pt idx="2">
                  <c:v>43186</c:v>
                </c:pt>
                <c:pt idx="3">
                  <c:v>43187</c:v>
                </c:pt>
                <c:pt idx="4">
                  <c:v>43188</c:v>
                </c:pt>
                <c:pt idx="5">
                  <c:v>43189</c:v>
                </c:pt>
                <c:pt idx="6">
                  <c:v>43190</c:v>
                </c:pt>
              </c:numCache>
            </c:numRef>
          </c:cat>
          <c:val>
            <c:numRef>
              <c:f>Week13!$C$4:$I$4</c:f>
              <c:numCache>
                <c:formatCode>General</c:formatCode>
                <c:ptCount val="7"/>
                <c:pt idx="0">
                  <c:v>209</c:v>
                </c:pt>
                <c:pt idx="1">
                  <c:v>70</c:v>
                </c:pt>
                <c:pt idx="2">
                  <c:v>71</c:v>
                </c:pt>
                <c:pt idx="3">
                  <c:v>73</c:v>
                </c:pt>
                <c:pt idx="4">
                  <c:v>45</c:v>
                </c:pt>
                <c:pt idx="5">
                  <c:v>1</c:v>
                </c:pt>
                <c:pt idx="6">
                  <c:v>116</c:v>
                </c:pt>
              </c:numCache>
            </c:numRef>
          </c:val>
        </c:ser>
        <c:ser>
          <c:idx val="1"/>
          <c:order val="1"/>
          <c:tx>
            <c:strRef>
              <c:f>Week13!$B$5</c:f>
              <c:strCache>
                <c:ptCount val="1"/>
                <c:pt idx="0">
                  <c:v>Gatepass</c:v>
                </c:pt>
              </c:strCache>
            </c:strRef>
          </c:tx>
          <c:cat>
            <c:numRef>
              <c:f>Week13!$C$3:$I$3</c:f>
              <c:numCache>
                <c:formatCode>[$-409]d\-mmm;@</c:formatCode>
                <c:ptCount val="7"/>
                <c:pt idx="0">
                  <c:v>43184</c:v>
                </c:pt>
                <c:pt idx="1">
                  <c:v>43185</c:v>
                </c:pt>
                <c:pt idx="2">
                  <c:v>43186</c:v>
                </c:pt>
                <c:pt idx="3">
                  <c:v>43187</c:v>
                </c:pt>
                <c:pt idx="4">
                  <c:v>43188</c:v>
                </c:pt>
                <c:pt idx="5">
                  <c:v>43189</c:v>
                </c:pt>
                <c:pt idx="6">
                  <c:v>43190</c:v>
                </c:pt>
              </c:numCache>
            </c:numRef>
          </c:cat>
          <c:val>
            <c:numRef>
              <c:f>Week13!$C$5:$I$5</c:f>
              <c:numCache>
                <c:formatCode>General</c:formatCode>
                <c:ptCount val="7"/>
                <c:pt idx="0">
                  <c:v>0</c:v>
                </c:pt>
                <c:pt idx="1">
                  <c:v>119</c:v>
                </c:pt>
                <c:pt idx="2">
                  <c:v>177</c:v>
                </c:pt>
                <c:pt idx="3">
                  <c:v>109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Week13!$B$6</c:f>
              <c:strCache>
                <c:ptCount val="1"/>
                <c:pt idx="0">
                  <c:v>Delivery</c:v>
                </c:pt>
              </c:strCache>
            </c:strRef>
          </c:tx>
          <c:cat>
            <c:numRef>
              <c:f>Week13!$C$3:$I$3</c:f>
              <c:numCache>
                <c:formatCode>[$-409]d\-mmm;@</c:formatCode>
                <c:ptCount val="7"/>
                <c:pt idx="0">
                  <c:v>43184</c:v>
                </c:pt>
                <c:pt idx="1">
                  <c:v>43185</c:v>
                </c:pt>
                <c:pt idx="2">
                  <c:v>43186</c:v>
                </c:pt>
                <c:pt idx="3">
                  <c:v>43187</c:v>
                </c:pt>
                <c:pt idx="4">
                  <c:v>43188</c:v>
                </c:pt>
                <c:pt idx="5">
                  <c:v>43189</c:v>
                </c:pt>
                <c:pt idx="6">
                  <c:v>43190</c:v>
                </c:pt>
              </c:numCache>
            </c:numRef>
          </c:cat>
          <c:val>
            <c:numRef>
              <c:f>Week13!$C$6:$I$6</c:f>
              <c:numCache>
                <c:formatCode>General</c:formatCode>
                <c:ptCount val="7"/>
                <c:pt idx="0">
                  <c:v>34</c:v>
                </c:pt>
                <c:pt idx="1">
                  <c:v>27</c:v>
                </c:pt>
                <c:pt idx="2">
                  <c:v>99</c:v>
                </c:pt>
                <c:pt idx="3">
                  <c:v>11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  <c:axId val="191374080"/>
        <c:axId val="191375616"/>
      </c:barChart>
      <c:dateAx>
        <c:axId val="191374080"/>
        <c:scaling>
          <c:orientation val="minMax"/>
        </c:scaling>
        <c:axPos val="b"/>
        <c:numFmt formatCode="[$-409]d\-mmm;@" sourceLinked="0"/>
        <c:tickLblPos val="nextTo"/>
        <c:crossAx val="191375616"/>
        <c:crosses val="autoZero"/>
        <c:auto val="1"/>
        <c:lblOffset val="100"/>
      </c:dateAx>
      <c:valAx>
        <c:axId val="191375616"/>
        <c:scaling>
          <c:orientation val="minMax"/>
        </c:scaling>
        <c:axPos val="l"/>
        <c:majorGridlines/>
        <c:numFmt formatCode="General" sourceLinked="1"/>
        <c:tickLblPos val="nextTo"/>
        <c:crossAx val="191374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Week13!$B$29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Week13!$C$28:$I$28</c:f>
              <c:numCache>
                <c:formatCode>[$-409]d\-mmm;@</c:formatCode>
                <c:ptCount val="7"/>
                <c:pt idx="0">
                  <c:v>43184</c:v>
                </c:pt>
                <c:pt idx="1">
                  <c:v>43185</c:v>
                </c:pt>
                <c:pt idx="2">
                  <c:v>43186</c:v>
                </c:pt>
                <c:pt idx="3">
                  <c:v>43187</c:v>
                </c:pt>
                <c:pt idx="4">
                  <c:v>43188</c:v>
                </c:pt>
                <c:pt idx="5">
                  <c:v>43189</c:v>
                </c:pt>
                <c:pt idx="6">
                  <c:v>43190</c:v>
                </c:pt>
              </c:numCache>
            </c:numRef>
          </c:cat>
          <c:val>
            <c:numRef>
              <c:f>Week13!$C$29:$I$29</c:f>
              <c:numCache>
                <c:formatCode>General</c:formatCode>
                <c:ptCount val="7"/>
                <c:pt idx="0">
                  <c:v>34</c:v>
                </c:pt>
                <c:pt idx="1">
                  <c:v>25</c:v>
                </c:pt>
                <c:pt idx="2">
                  <c:v>35</c:v>
                </c:pt>
                <c:pt idx="3">
                  <c:v>7</c:v>
                </c:pt>
                <c:pt idx="4">
                  <c:v>23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Week13!$B$30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Week13!$C$28:$I$28</c:f>
              <c:numCache>
                <c:formatCode>[$-409]d\-mmm;@</c:formatCode>
                <c:ptCount val="7"/>
                <c:pt idx="0">
                  <c:v>43184</c:v>
                </c:pt>
                <c:pt idx="1">
                  <c:v>43185</c:v>
                </c:pt>
                <c:pt idx="2">
                  <c:v>43186</c:v>
                </c:pt>
                <c:pt idx="3">
                  <c:v>43187</c:v>
                </c:pt>
                <c:pt idx="4">
                  <c:v>43188</c:v>
                </c:pt>
                <c:pt idx="5">
                  <c:v>43189</c:v>
                </c:pt>
                <c:pt idx="6">
                  <c:v>43190</c:v>
                </c:pt>
              </c:numCache>
            </c:numRef>
          </c:cat>
          <c:val>
            <c:numRef>
              <c:f>Week13!$C$30:$I$30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64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dLbls>
          <c:showVal val="1"/>
        </c:dLbls>
        <c:axId val="191405056"/>
        <c:axId val="191427328"/>
      </c:barChart>
      <c:dateAx>
        <c:axId val="191405056"/>
        <c:scaling>
          <c:orientation val="minMax"/>
        </c:scaling>
        <c:axPos val="b"/>
        <c:numFmt formatCode="[$-409]d\-mmm;@" sourceLinked="0"/>
        <c:tickLblPos val="nextTo"/>
        <c:crossAx val="191427328"/>
        <c:crosses val="autoZero"/>
        <c:auto val="1"/>
        <c:lblOffset val="100"/>
      </c:dateAx>
      <c:valAx>
        <c:axId val="191427328"/>
        <c:scaling>
          <c:orientation val="minMax"/>
        </c:scaling>
        <c:axPos val="l"/>
        <c:majorGridlines/>
        <c:numFmt formatCode="General" sourceLinked="1"/>
        <c:tickLblPos val="nextTo"/>
        <c:crossAx val="19140505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MARCH!$B$29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MARCH!$C$28:$AG$28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MARCH!$C$29:$AG$29</c:f>
              <c:numCache>
                <c:formatCode>General</c:formatCode>
                <c:ptCount val="31"/>
                <c:pt idx="0">
                  <c:v>98</c:v>
                </c:pt>
                <c:pt idx="1">
                  <c:v>58</c:v>
                </c:pt>
                <c:pt idx="2">
                  <c:v>88</c:v>
                </c:pt>
                <c:pt idx="3">
                  <c:v>1</c:v>
                </c:pt>
                <c:pt idx="4">
                  <c:v>53</c:v>
                </c:pt>
                <c:pt idx="5">
                  <c:v>87</c:v>
                </c:pt>
                <c:pt idx="6">
                  <c:v>111</c:v>
                </c:pt>
                <c:pt idx="7">
                  <c:v>129</c:v>
                </c:pt>
                <c:pt idx="8">
                  <c:v>155</c:v>
                </c:pt>
                <c:pt idx="9">
                  <c:v>135</c:v>
                </c:pt>
                <c:pt idx="10">
                  <c:v>8</c:v>
                </c:pt>
                <c:pt idx="11">
                  <c:v>7</c:v>
                </c:pt>
                <c:pt idx="12">
                  <c:v>17</c:v>
                </c:pt>
                <c:pt idx="13">
                  <c:v>75</c:v>
                </c:pt>
                <c:pt idx="14">
                  <c:v>49</c:v>
                </c:pt>
                <c:pt idx="15">
                  <c:v>36</c:v>
                </c:pt>
                <c:pt idx="16">
                  <c:v>59</c:v>
                </c:pt>
                <c:pt idx="17">
                  <c:v>6</c:v>
                </c:pt>
                <c:pt idx="18">
                  <c:v>11</c:v>
                </c:pt>
                <c:pt idx="19">
                  <c:v>19</c:v>
                </c:pt>
                <c:pt idx="20">
                  <c:v>6</c:v>
                </c:pt>
                <c:pt idx="21">
                  <c:v>3</c:v>
                </c:pt>
                <c:pt idx="22">
                  <c:v>9</c:v>
                </c:pt>
                <c:pt idx="23">
                  <c:v>15</c:v>
                </c:pt>
                <c:pt idx="24">
                  <c:v>34</c:v>
                </c:pt>
                <c:pt idx="25">
                  <c:v>25</c:v>
                </c:pt>
                <c:pt idx="26">
                  <c:v>35</c:v>
                </c:pt>
                <c:pt idx="27">
                  <c:v>7</c:v>
                </c:pt>
                <c:pt idx="28">
                  <c:v>23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MARCH!$B$30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MARCH!$C$28:$AG$28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MARCH!$C$30:$AG$30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12</c:v>
                </c:pt>
                <c:pt idx="16">
                  <c:v>0</c:v>
                </c:pt>
                <c:pt idx="17">
                  <c:v>0</c:v>
                </c:pt>
                <c:pt idx="18">
                  <c:v>11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64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Val val="1"/>
        </c:dLbls>
        <c:axId val="229260288"/>
        <c:axId val="229262080"/>
      </c:barChart>
      <c:dateAx>
        <c:axId val="229260288"/>
        <c:scaling>
          <c:orientation val="minMax"/>
        </c:scaling>
        <c:axPos val="b"/>
        <c:numFmt formatCode="[$-409]d\-mmm;@" sourceLinked="0"/>
        <c:tickLblPos val="nextTo"/>
        <c:txPr>
          <a:bodyPr rot="0" vert="eaVert"/>
          <a:lstStyle/>
          <a:p>
            <a:pPr>
              <a:defRPr/>
            </a:pPr>
            <a:endParaRPr lang="ja-JP"/>
          </a:p>
        </c:txPr>
        <c:crossAx val="229262080"/>
        <c:crosses val="autoZero"/>
        <c:auto val="1"/>
        <c:lblOffset val="100"/>
      </c:dateAx>
      <c:valAx>
        <c:axId val="229262080"/>
        <c:scaling>
          <c:orientation val="minMax"/>
        </c:scaling>
        <c:axPos val="l"/>
        <c:majorGridlines/>
        <c:numFmt formatCode="General" sourceLinked="1"/>
        <c:tickLblPos val="nextTo"/>
        <c:crossAx val="22926028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MARCH!$B$4</c:f>
              <c:strCache>
                <c:ptCount val="1"/>
                <c:pt idx="0">
                  <c:v>Discharged</c:v>
                </c:pt>
              </c:strCache>
            </c:strRef>
          </c:tx>
          <c:cat>
            <c:numRef>
              <c:f>MARCH!$C$3:$AG$3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MARCH!$C$4:$AG$4</c:f>
              <c:numCache>
                <c:formatCode>General</c:formatCode>
                <c:ptCount val="31"/>
                <c:pt idx="0">
                  <c:v>94</c:v>
                </c:pt>
                <c:pt idx="1">
                  <c:v>79</c:v>
                </c:pt>
                <c:pt idx="2">
                  <c:v>77</c:v>
                </c:pt>
                <c:pt idx="3">
                  <c:v>176</c:v>
                </c:pt>
                <c:pt idx="4">
                  <c:v>148</c:v>
                </c:pt>
                <c:pt idx="5">
                  <c:v>9</c:v>
                </c:pt>
                <c:pt idx="6">
                  <c:v>138</c:v>
                </c:pt>
                <c:pt idx="7">
                  <c:v>37</c:v>
                </c:pt>
                <c:pt idx="8">
                  <c:v>78</c:v>
                </c:pt>
                <c:pt idx="9">
                  <c:v>167</c:v>
                </c:pt>
                <c:pt idx="10">
                  <c:v>122</c:v>
                </c:pt>
                <c:pt idx="11">
                  <c:v>51</c:v>
                </c:pt>
                <c:pt idx="12">
                  <c:v>35</c:v>
                </c:pt>
                <c:pt idx="13">
                  <c:v>85</c:v>
                </c:pt>
                <c:pt idx="14">
                  <c:v>67</c:v>
                </c:pt>
                <c:pt idx="15">
                  <c:v>198</c:v>
                </c:pt>
                <c:pt idx="16">
                  <c:v>133</c:v>
                </c:pt>
                <c:pt idx="17">
                  <c:v>142</c:v>
                </c:pt>
                <c:pt idx="18">
                  <c:v>110</c:v>
                </c:pt>
                <c:pt idx="19">
                  <c:v>47</c:v>
                </c:pt>
                <c:pt idx="20">
                  <c:v>56</c:v>
                </c:pt>
                <c:pt idx="21">
                  <c:v>170</c:v>
                </c:pt>
                <c:pt idx="22">
                  <c:v>112</c:v>
                </c:pt>
                <c:pt idx="23">
                  <c:v>33</c:v>
                </c:pt>
                <c:pt idx="24">
                  <c:v>209</c:v>
                </c:pt>
                <c:pt idx="25">
                  <c:v>70</c:v>
                </c:pt>
                <c:pt idx="26">
                  <c:v>71</c:v>
                </c:pt>
                <c:pt idx="27">
                  <c:v>73</c:v>
                </c:pt>
                <c:pt idx="28">
                  <c:v>45</c:v>
                </c:pt>
                <c:pt idx="29">
                  <c:v>1</c:v>
                </c:pt>
                <c:pt idx="30">
                  <c:v>116</c:v>
                </c:pt>
              </c:numCache>
            </c:numRef>
          </c:val>
        </c:ser>
        <c:ser>
          <c:idx val="1"/>
          <c:order val="1"/>
          <c:tx>
            <c:strRef>
              <c:f>MARCH!$B$5</c:f>
              <c:strCache>
                <c:ptCount val="1"/>
                <c:pt idx="0">
                  <c:v>Gatepass</c:v>
                </c:pt>
              </c:strCache>
            </c:strRef>
          </c:tx>
          <c:cat>
            <c:numRef>
              <c:f>MARCH!$C$3:$AG$3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MARCH!$C$5:$AG$5</c:f>
              <c:numCache>
                <c:formatCode>General</c:formatCode>
                <c:ptCount val="31"/>
                <c:pt idx="0">
                  <c:v>89</c:v>
                </c:pt>
                <c:pt idx="1">
                  <c:v>79</c:v>
                </c:pt>
                <c:pt idx="2">
                  <c:v>75</c:v>
                </c:pt>
                <c:pt idx="3">
                  <c:v>0</c:v>
                </c:pt>
                <c:pt idx="4">
                  <c:v>49</c:v>
                </c:pt>
                <c:pt idx="5">
                  <c:v>256</c:v>
                </c:pt>
                <c:pt idx="6">
                  <c:v>121</c:v>
                </c:pt>
                <c:pt idx="7">
                  <c:v>141</c:v>
                </c:pt>
                <c:pt idx="8">
                  <c:v>39</c:v>
                </c:pt>
                <c:pt idx="9">
                  <c:v>40</c:v>
                </c:pt>
                <c:pt idx="10">
                  <c:v>0</c:v>
                </c:pt>
                <c:pt idx="11">
                  <c:v>105</c:v>
                </c:pt>
                <c:pt idx="12">
                  <c:v>175</c:v>
                </c:pt>
                <c:pt idx="13">
                  <c:v>50</c:v>
                </c:pt>
                <c:pt idx="14">
                  <c:v>155</c:v>
                </c:pt>
                <c:pt idx="15">
                  <c:v>124</c:v>
                </c:pt>
                <c:pt idx="16">
                  <c:v>81</c:v>
                </c:pt>
                <c:pt idx="17">
                  <c:v>0</c:v>
                </c:pt>
                <c:pt idx="18">
                  <c:v>56</c:v>
                </c:pt>
                <c:pt idx="19">
                  <c:v>57</c:v>
                </c:pt>
                <c:pt idx="20">
                  <c:v>10</c:v>
                </c:pt>
                <c:pt idx="21">
                  <c:v>140</c:v>
                </c:pt>
                <c:pt idx="22">
                  <c:v>371</c:v>
                </c:pt>
                <c:pt idx="23">
                  <c:v>37</c:v>
                </c:pt>
                <c:pt idx="24">
                  <c:v>0</c:v>
                </c:pt>
                <c:pt idx="25">
                  <c:v>119</c:v>
                </c:pt>
                <c:pt idx="26">
                  <c:v>177</c:v>
                </c:pt>
                <c:pt idx="27">
                  <c:v>109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MARCH!$B$6</c:f>
              <c:strCache>
                <c:ptCount val="1"/>
                <c:pt idx="0">
                  <c:v>Delivery</c:v>
                </c:pt>
              </c:strCache>
            </c:strRef>
          </c:tx>
          <c:cat>
            <c:numRef>
              <c:f>MARCH!$C$3:$AG$3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MARCH!$C$6:$AG$6</c:f>
              <c:numCache>
                <c:formatCode>General</c:formatCode>
                <c:ptCount val="31"/>
                <c:pt idx="0">
                  <c:v>98</c:v>
                </c:pt>
                <c:pt idx="1">
                  <c:v>58</c:v>
                </c:pt>
                <c:pt idx="2">
                  <c:v>88</c:v>
                </c:pt>
                <c:pt idx="3">
                  <c:v>1</c:v>
                </c:pt>
                <c:pt idx="4">
                  <c:v>55</c:v>
                </c:pt>
                <c:pt idx="5">
                  <c:v>88</c:v>
                </c:pt>
                <c:pt idx="6">
                  <c:v>111</c:v>
                </c:pt>
                <c:pt idx="7">
                  <c:v>138</c:v>
                </c:pt>
                <c:pt idx="8">
                  <c:v>158</c:v>
                </c:pt>
                <c:pt idx="9">
                  <c:v>139</c:v>
                </c:pt>
                <c:pt idx="10">
                  <c:v>10</c:v>
                </c:pt>
                <c:pt idx="11">
                  <c:v>7</c:v>
                </c:pt>
                <c:pt idx="12">
                  <c:v>17</c:v>
                </c:pt>
                <c:pt idx="13">
                  <c:v>75</c:v>
                </c:pt>
                <c:pt idx="14">
                  <c:v>50</c:v>
                </c:pt>
                <c:pt idx="15">
                  <c:v>48</c:v>
                </c:pt>
                <c:pt idx="16">
                  <c:v>59</c:v>
                </c:pt>
                <c:pt idx="17">
                  <c:v>6</c:v>
                </c:pt>
                <c:pt idx="18">
                  <c:v>22</c:v>
                </c:pt>
                <c:pt idx="19">
                  <c:v>22</c:v>
                </c:pt>
                <c:pt idx="20">
                  <c:v>6</c:v>
                </c:pt>
                <c:pt idx="21">
                  <c:v>4</c:v>
                </c:pt>
                <c:pt idx="22">
                  <c:v>13</c:v>
                </c:pt>
                <c:pt idx="23">
                  <c:v>15</c:v>
                </c:pt>
                <c:pt idx="24">
                  <c:v>34</c:v>
                </c:pt>
                <c:pt idx="25">
                  <c:v>27</c:v>
                </c:pt>
                <c:pt idx="26">
                  <c:v>99</c:v>
                </c:pt>
                <c:pt idx="27">
                  <c:v>11</c:v>
                </c:pt>
                <c:pt idx="28">
                  <c:v>25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Val val="1"/>
        </c:dLbls>
        <c:axId val="229182080"/>
        <c:axId val="229200256"/>
      </c:barChart>
      <c:dateAx>
        <c:axId val="229182080"/>
        <c:scaling>
          <c:orientation val="minMax"/>
        </c:scaling>
        <c:axPos val="b"/>
        <c:numFmt formatCode="[$-409]d\-mmm;@" sourceLinked="0"/>
        <c:tickLblPos val="nextTo"/>
        <c:txPr>
          <a:bodyPr rot="0" vert="eaVert"/>
          <a:lstStyle/>
          <a:p>
            <a:pPr>
              <a:defRPr/>
            </a:pPr>
            <a:endParaRPr lang="ja-JP"/>
          </a:p>
        </c:txPr>
        <c:crossAx val="229200256"/>
        <c:crosses val="autoZero"/>
        <c:auto val="1"/>
        <c:lblOffset val="100"/>
      </c:dateAx>
      <c:valAx>
        <c:axId val="229200256"/>
        <c:scaling>
          <c:orientation val="minMax"/>
        </c:scaling>
        <c:axPos val="l"/>
        <c:majorGridlines/>
        <c:numFmt formatCode="General" sourceLinked="1"/>
        <c:tickLblPos val="nextTo"/>
        <c:crossAx val="229182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barChart>
        <c:barDir val="col"/>
        <c:grouping val="clustered"/>
        <c:ser>
          <c:idx val="0"/>
          <c:order val="0"/>
          <c:tx>
            <c:strRef>
              <c:f>MARCH!$B$52</c:f>
              <c:strCache>
                <c:ptCount val="1"/>
                <c:pt idx="0">
                  <c:v>20RF</c:v>
                </c:pt>
              </c:strCache>
            </c:strRef>
          </c:tx>
          <c:cat>
            <c:numRef>
              <c:f>MARCH!$C$51:$AG$51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MARCH!$C$52:$AG$52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1"/>
          <c:order val="1"/>
          <c:tx>
            <c:strRef>
              <c:f>MARCH!$B$53</c:f>
              <c:strCache>
                <c:ptCount val="1"/>
                <c:pt idx="0">
                  <c:v>20OT</c:v>
                </c:pt>
              </c:strCache>
            </c:strRef>
          </c:tx>
          <c:cat>
            <c:numRef>
              <c:f>MARCH!$C$51:$AG$51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MARCH!$C$53:$AG$53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11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MARCH!$B$54</c:f>
              <c:strCache>
                <c:ptCount val="1"/>
                <c:pt idx="0">
                  <c:v>20STD</c:v>
                </c:pt>
              </c:strCache>
            </c:strRef>
          </c:tx>
          <c:cat>
            <c:numRef>
              <c:f>MARCH!$C$51:$AG$51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MARCH!$C$54:$AG$54</c:f>
              <c:numCache>
                <c:formatCode>General</c:formatCode>
                <c:ptCount val="31"/>
                <c:pt idx="0">
                  <c:v>8</c:v>
                </c:pt>
                <c:pt idx="1">
                  <c:v>45</c:v>
                </c:pt>
                <c:pt idx="2">
                  <c:v>3</c:v>
                </c:pt>
                <c:pt idx="3">
                  <c:v>7</c:v>
                </c:pt>
                <c:pt idx="4">
                  <c:v>19</c:v>
                </c:pt>
                <c:pt idx="5">
                  <c:v>2</c:v>
                </c:pt>
                <c:pt idx="6">
                  <c:v>2</c:v>
                </c:pt>
                <c:pt idx="7">
                  <c:v>12</c:v>
                </c:pt>
                <c:pt idx="8">
                  <c:v>43</c:v>
                </c:pt>
                <c:pt idx="9">
                  <c:v>35</c:v>
                </c:pt>
                <c:pt idx="10">
                  <c:v>27</c:v>
                </c:pt>
                <c:pt idx="11">
                  <c:v>2</c:v>
                </c:pt>
                <c:pt idx="12">
                  <c:v>4</c:v>
                </c:pt>
                <c:pt idx="13">
                  <c:v>8</c:v>
                </c:pt>
                <c:pt idx="14">
                  <c:v>8</c:v>
                </c:pt>
                <c:pt idx="15">
                  <c:v>53</c:v>
                </c:pt>
                <c:pt idx="16">
                  <c:v>4</c:v>
                </c:pt>
                <c:pt idx="17">
                  <c:v>29</c:v>
                </c:pt>
                <c:pt idx="18">
                  <c:v>8</c:v>
                </c:pt>
                <c:pt idx="19">
                  <c:v>5</c:v>
                </c:pt>
                <c:pt idx="20">
                  <c:v>17</c:v>
                </c:pt>
                <c:pt idx="21">
                  <c:v>4</c:v>
                </c:pt>
                <c:pt idx="22">
                  <c:v>41</c:v>
                </c:pt>
                <c:pt idx="23">
                  <c:v>0</c:v>
                </c:pt>
                <c:pt idx="24">
                  <c:v>16</c:v>
                </c:pt>
                <c:pt idx="25">
                  <c:v>8</c:v>
                </c:pt>
                <c:pt idx="26">
                  <c:v>5</c:v>
                </c:pt>
                <c:pt idx="27">
                  <c:v>9</c:v>
                </c:pt>
                <c:pt idx="28">
                  <c:v>9</c:v>
                </c:pt>
                <c:pt idx="29">
                  <c:v>0</c:v>
                </c:pt>
                <c:pt idx="30">
                  <c:v>29</c:v>
                </c:pt>
              </c:numCache>
            </c:numRef>
          </c:val>
        </c:ser>
        <c:ser>
          <c:idx val="3"/>
          <c:order val="3"/>
          <c:tx>
            <c:strRef>
              <c:f>MARCH!$B$55</c:f>
              <c:strCache>
                <c:ptCount val="1"/>
                <c:pt idx="0">
                  <c:v>40 HC</c:v>
                </c:pt>
              </c:strCache>
            </c:strRef>
          </c:tx>
          <c:dLbls>
            <c:dLblPos val="outEnd"/>
            <c:showVal val="1"/>
          </c:dLbls>
          <c:cat>
            <c:numRef>
              <c:f>MARCH!$C$51:$AG$51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MARCH!$C$55:$AG$55</c:f>
              <c:numCache>
                <c:formatCode>General</c:formatCode>
                <c:ptCount val="31"/>
                <c:pt idx="0">
                  <c:v>84</c:v>
                </c:pt>
                <c:pt idx="1">
                  <c:v>34</c:v>
                </c:pt>
                <c:pt idx="2">
                  <c:v>65</c:v>
                </c:pt>
                <c:pt idx="3">
                  <c:v>169</c:v>
                </c:pt>
                <c:pt idx="4">
                  <c:v>129</c:v>
                </c:pt>
                <c:pt idx="5">
                  <c:v>18</c:v>
                </c:pt>
                <c:pt idx="6">
                  <c:v>136</c:v>
                </c:pt>
                <c:pt idx="7">
                  <c:v>20</c:v>
                </c:pt>
                <c:pt idx="8">
                  <c:v>33</c:v>
                </c:pt>
                <c:pt idx="9">
                  <c:v>132</c:v>
                </c:pt>
                <c:pt idx="10">
                  <c:v>95</c:v>
                </c:pt>
                <c:pt idx="11">
                  <c:v>49</c:v>
                </c:pt>
                <c:pt idx="12">
                  <c:v>28</c:v>
                </c:pt>
                <c:pt idx="13">
                  <c:v>77</c:v>
                </c:pt>
                <c:pt idx="14">
                  <c:v>55</c:v>
                </c:pt>
                <c:pt idx="15">
                  <c:v>143</c:v>
                </c:pt>
                <c:pt idx="16">
                  <c:v>129</c:v>
                </c:pt>
                <c:pt idx="17">
                  <c:v>113</c:v>
                </c:pt>
                <c:pt idx="18">
                  <c:v>100</c:v>
                </c:pt>
                <c:pt idx="19">
                  <c:v>39</c:v>
                </c:pt>
                <c:pt idx="20">
                  <c:v>36</c:v>
                </c:pt>
                <c:pt idx="21">
                  <c:v>149</c:v>
                </c:pt>
                <c:pt idx="22">
                  <c:v>69</c:v>
                </c:pt>
                <c:pt idx="23">
                  <c:v>32</c:v>
                </c:pt>
                <c:pt idx="24">
                  <c:v>188</c:v>
                </c:pt>
                <c:pt idx="25">
                  <c:v>62</c:v>
                </c:pt>
                <c:pt idx="26">
                  <c:v>66</c:v>
                </c:pt>
                <c:pt idx="27">
                  <c:v>64</c:v>
                </c:pt>
                <c:pt idx="28">
                  <c:v>34</c:v>
                </c:pt>
                <c:pt idx="29">
                  <c:v>1</c:v>
                </c:pt>
                <c:pt idx="30">
                  <c:v>77</c:v>
                </c:pt>
              </c:numCache>
            </c:numRef>
          </c:val>
        </c:ser>
        <c:ser>
          <c:idx val="4"/>
          <c:order val="4"/>
          <c:tx>
            <c:strRef>
              <c:f>MARCH!$B$56</c:f>
              <c:strCache>
                <c:ptCount val="1"/>
                <c:pt idx="0">
                  <c:v>40STD</c:v>
                </c:pt>
              </c:strCache>
            </c:strRef>
          </c:tx>
          <c:cat>
            <c:numRef>
              <c:f>MARCH!$C$51:$AG$51</c:f>
              <c:numCache>
                <c:formatCode>[$-409]d\-mmm;@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MARCH!$C$56:$AG$56</c:f>
              <c:numCache>
                <c:formatCode>General</c:formatCode>
                <c:ptCount val="31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</c:v>
                </c:pt>
              </c:numCache>
            </c:numRef>
          </c:val>
        </c:ser>
        <c:axId val="229317632"/>
        <c:axId val="229331712"/>
      </c:barChart>
      <c:dateAx>
        <c:axId val="229317632"/>
        <c:scaling>
          <c:orientation val="minMax"/>
        </c:scaling>
        <c:axPos val="b"/>
        <c:numFmt formatCode="[$-409]d\-mmm;@" sourceLinked="0"/>
        <c:tickLblPos val="nextTo"/>
        <c:txPr>
          <a:bodyPr rot="0" vert="eaVert"/>
          <a:lstStyle/>
          <a:p>
            <a:pPr>
              <a:defRPr/>
            </a:pPr>
            <a:endParaRPr lang="ja-JP"/>
          </a:p>
        </c:txPr>
        <c:crossAx val="229331712"/>
        <c:crosses val="autoZero"/>
        <c:auto val="1"/>
        <c:lblOffset val="100"/>
      </c:dateAx>
      <c:valAx>
        <c:axId val="229331712"/>
        <c:scaling>
          <c:orientation val="minMax"/>
        </c:scaling>
        <c:axPos val="l"/>
        <c:majorGridlines/>
        <c:numFmt formatCode="General" sourceLinked="1"/>
        <c:tickLblPos val="nextTo"/>
        <c:crossAx val="2293176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pieChart>
        <c:varyColors val="1"/>
        <c:ser>
          <c:idx val="0"/>
          <c:order val="0"/>
          <c:dLbls>
            <c:dLblPos val="outEnd"/>
            <c:showVal val="1"/>
          </c:dLbls>
          <c:cat>
            <c:strRef>
              <c:f>MARCH!$AL$3:$AQ$3</c:f>
              <c:strCache>
                <c:ptCount val="6"/>
                <c:pt idx="0">
                  <c:v>Late process due to arrival fall on weekend</c:v>
                </c:pt>
                <c:pt idx="1">
                  <c:v>Late Phytosanitary</c:v>
                </c:pt>
                <c:pt idx="2">
                  <c:v>Wrong lodgment</c:v>
                </c:pt>
                <c:pt idx="3">
                  <c:v>Late OBL</c:v>
                </c:pt>
                <c:pt idx="4">
                  <c:v>Hold in xray division &amp; subjected for  inspection</c:v>
                </c:pt>
                <c:pt idx="5">
                  <c:v>All woods are hold -no DENR Permit </c:v>
                </c:pt>
              </c:strCache>
            </c:strRef>
          </c:cat>
          <c:val>
            <c:numRef>
              <c:f>MARCH!$AL$4:$AQ$4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pieChart>
        <c:varyColors val="1"/>
        <c:ser>
          <c:idx val="0"/>
          <c:order val="0"/>
          <c:dLbls>
            <c:dLblPos val="outEnd"/>
            <c:showVal val="1"/>
          </c:dLbls>
          <c:cat>
            <c:strRef>
              <c:f>MARCH!$AL$29:$AP$29</c:f>
              <c:strCache>
                <c:ptCount val="5"/>
                <c:pt idx="0">
                  <c:v>40 HC</c:v>
                </c:pt>
                <c:pt idx="1">
                  <c:v>20 RF</c:v>
                </c:pt>
                <c:pt idx="2">
                  <c:v>20 OT</c:v>
                </c:pt>
                <c:pt idx="3">
                  <c:v>20 STD</c:v>
                </c:pt>
                <c:pt idx="4">
                  <c:v>40 STD</c:v>
                </c:pt>
              </c:strCache>
            </c:strRef>
          </c:cat>
          <c:val>
            <c:numRef>
              <c:f>MARCH!$AL$30:$AP$30</c:f>
              <c:numCache>
                <c:formatCode>General</c:formatCode>
                <c:ptCount val="5"/>
                <c:pt idx="0">
                  <c:v>2426</c:v>
                </c:pt>
                <c:pt idx="1">
                  <c:v>12</c:v>
                </c:pt>
                <c:pt idx="2">
                  <c:v>28</c:v>
                </c:pt>
                <c:pt idx="3">
                  <c:v>462</c:v>
                </c:pt>
                <c:pt idx="4">
                  <c:v>33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legend>
      <c:legendPos val="r"/>
    </c:legend>
    <c:plotVisOnly val="1"/>
    <c:dispBlanksAs val="zero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Week14!$B$4</c:f>
              <c:strCache>
                <c:ptCount val="1"/>
                <c:pt idx="0">
                  <c:v>Discharged</c:v>
                </c:pt>
              </c:strCache>
            </c:strRef>
          </c:tx>
          <c:cat>
            <c:numRef>
              <c:f>Week14!$C$3:$I$3</c:f>
              <c:numCache>
                <c:formatCode>[$-409]d\-mmm;@</c:formatCode>
                <c:ptCount val="7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</c:numCache>
            </c:numRef>
          </c:cat>
          <c:val>
            <c:numRef>
              <c:f>Week14!$C$4:$I$4</c:f>
              <c:numCache>
                <c:formatCode>General</c:formatCode>
                <c:ptCount val="7"/>
                <c:pt idx="0">
                  <c:v>52</c:v>
                </c:pt>
                <c:pt idx="1">
                  <c:v>40</c:v>
                </c:pt>
                <c:pt idx="2">
                  <c:v>85</c:v>
                </c:pt>
                <c:pt idx="3">
                  <c:v>94</c:v>
                </c:pt>
                <c:pt idx="4">
                  <c:v>124</c:v>
                </c:pt>
                <c:pt idx="5">
                  <c:v>133</c:v>
                </c:pt>
                <c:pt idx="6">
                  <c:v>12</c:v>
                </c:pt>
              </c:numCache>
            </c:numRef>
          </c:val>
        </c:ser>
        <c:ser>
          <c:idx val="1"/>
          <c:order val="1"/>
          <c:tx>
            <c:strRef>
              <c:f>Week14!$B$5</c:f>
              <c:strCache>
                <c:ptCount val="1"/>
                <c:pt idx="0">
                  <c:v>Gatepass</c:v>
                </c:pt>
              </c:strCache>
            </c:strRef>
          </c:tx>
          <c:cat>
            <c:numRef>
              <c:f>Week14!$C$3:$I$3</c:f>
              <c:numCache>
                <c:formatCode>[$-409]d\-mmm;@</c:formatCode>
                <c:ptCount val="7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</c:numCache>
            </c:numRef>
          </c:cat>
          <c:val>
            <c:numRef>
              <c:f>Week14!$C$5:$I$5</c:f>
              <c:numCache>
                <c:formatCode>General</c:formatCode>
                <c:ptCount val="7"/>
                <c:pt idx="0">
                  <c:v>0</c:v>
                </c:pt>
                <c:pt idx="1">
                  <c:v>9</c:v>
                </c:pt>
                <c:pt idx="2">
                  <c:v>50</c:v>
                </c:pt>
                <c:pt idx="3">
                  <c:v>118</c:v>
                </c:pt>
                <c:pt idx="4">
                  <c:v>183</c:v>
                </c:pt>
                <c:pt idx="5">
                  <c:v>232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Week14!$B$6</c:f>
              <c:strCache>
                <c:ptCount val="1"/>
                <c:pt idx="0">
                  <c:v>Delivery</c:v>
                </c:pt>
              </c:strCache>
            </c:strRef>
          </c:tx>
          <c:cat>
            <c:numRef>
              <c:f>Week14!$C$3:$I$3</c:f>
              <c:numCache>
                <c:formatCode>[$-409]d\-mmm;@</c:formatCode>
                <c:ptCount val="7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</c:numCache>
            </c:numRef>
          </c:cat>
          <c:val>
            <c:numRef>
              <c:f>Week14!$C$6:$I$6</c:f>
              <c:numCache>
                <c:formatCode>General</c:formatCode>
                <c:ptCount val="7"/>
                <c:pt idx="0">
                  <c:v>0</c:v>
                </c:pt>
                <c:pt idx="1">
                  <c:v>72</c:v>
                </c:pt>
                <c:pt idx="2">
                  <c:v>92</c:v>
                </c:pt>
                <c:pt idx="3">
                  <c:v>26</c:v>
                </c:pt>
                <c:pt idx="4">
                  <c:v>83</c:v>
                </c:pt>
                <c:pt idx="5">
                  <c:v>90</c:v>
                </c:pt>
                <c:pt idx="6">
                  <c:v>157</c:v>
                </c:pt>
              </c:numCache>
            </c:numRef>
          </c:val>
        </c:ser>
        <c:dLbls>
          <c:showVal val="1"/>
        </c:dLbls>
        <c:axId val="229418112"/>
        <c:axId val="229419648"/>
      </c:barChart>
      <c:dateAx>
        <c:axId val="229418112"/>
        <c:scaling>
          <c:orientation val="minMax"/>
        </c:scaling>
        <c:axPos val="b"/>
        <c:numFmt formatCode="[$-409]d\-mmm;@" sourceLinked="0"/>
        <c:tickLblPos val="nextTo"/>
        <c:crossAx val="229419648"/>
        <c:crosses val="autoZero"/>
        <c:auto val="1"/>
        <c:lblOffset val="100"/>
      </c:dateAx>
      <c:valAx>
        <c:axId val="229419648"/>
        <c:scaling>
          <c:orientation val="minMax"/>
        </c:scaling>
        <c:axPos val="l"/>
        <c:majorGridlines/>
        <c:numFmt formatCode="General" sourceLinked="1"/>
        <c:tickLblPos val="nextTo"/>
        <c:crossAx val="2294181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Week14!$B$29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Week14!$C$28:$I$28</c:f>
              <c:numCache>
                <c:formatCode>[$-409]d\-mmm;@</c:formatCode>
                <c:ptCount val="7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</c:numCache>
            </c:numRef>
          </c:cat>
          <c:val>
            <c:numRef>
              <c:f>Week14!$C$29:$I$29</c:f>
              <c:numCache>
                <c:formatCode>General</c:formatCode>
                <c:ptCount val="7"/>
                <c:pt idx="0">
                  <c:v>0</c:v>
                </c:pt>
                <c:pt idx="1">
                  <c:v>72</c:v>
                </c:pt>
                <c:pt idx="2">
                  <c:v>89</c:v>
                </c:pt>
                <c:pt idx="3">
                  <c:v>24</c:v>
                </c:pt>
                <c:pt idx="4">
                  <c:v>58</c:v>
                </c:pt>
                <c:pt idx="5">
                  <c:v>31</c:v>
                </c:pt>
                <c:pt idx="6">
                  <c:v>55</c:v>
                </c:pt>
              </c:numCache>
            </c:numRef>
          </c:val>
        </c:ser>
        <c:ser>
          <c:idx val="1"/>
          <c:order val="1"/>
          <c:tx>
            <c:strRef>
              <c:f>Week14!$B$30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Week14!$C$28:$I$28</c:f>
              <c:numCache>
                <c:formatCode>[$-409]d\-mmm;@</c:formatCode>
                <c:ptCount val="7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</c:numCache>
            </c:numRef>
          </c:cat>
          <c:val>
            <c:numRef>
              <c:f>Week14!$C$30:$I$30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25</c:v>
                </c:pt>
                <c:pt idx="5">
                  <c:v>59</c:v>
                </c:pt>
                <c:pt idx="6">
                  <c:v>102</c:v>
                </c:pt>
              </c:numCache>
            </c:numRef>
          </c:val>
        </c:ser>
        <c:dLbls>
          <c:showVal val="1"/>
        </c:dLbls>
        <c:axId val="229588352"/>
        <c:axId val="229598336"/>
      </c:barChart>
      <c:dateAx>
        <c:axId val="229588352"/>
        <c:scaling>
          <c:orientation val="minMax"/>
        </c:scaling>
        <c:axPos val="b"/>
        <c:numFmt formatCode="[$-409]d\-mmm;@" sourceLinked="0"/>
        <c:tickLblPos val="nextTo"/>
        <c:crossAx val="229598336"/>
        <c:crosses val="autoZero"/>
        <c:auto val="1"/>
        <c:lblOffset val="100"/>
      </c:dateAx>
      <c:valAx>
        <c:axId val="229598336"/>
        <c:scaling>
          <c:orientation val="minMax"/>
        </c:scaling>
        <c:axPos val="l"/>
        <c:majorGridlines/>
        <c:numFmt formatCode="General" sourceLinked="1"/>
        <c:tickLblPos val="nextTo"/>
        <c:crossAx val="2295883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Week15!$B$4</c:f>
              <c:strCache>
                <c:ptCount val="1"/>
                <c:pt idx="0">
                  <c:v>Discharged</c:v>
                </c:pt>
              </c:strCache>
            </c:strRef>
          </c:tx>
          <c:cat>
            <c:numRef>
              <c:f>Week15!$C$3:$I$3</c:f>
              <c:numCache>
                <c:formatCode>[$-409]d\-mmm;@</c:formatCode>
                <c:ptCount val="7"/>
                <c:pt idx="0">
                  <c:v>43198</c:v>
                </c:pt>
                <c:pt idx="1">
                  <c:v>43199</c:v>
                </c:pt>
                <c:pt idx="2">
                  <c:v>43200</c:v>
                </c:pt>
                <c:pt idx="3">
                  <c:v>43201</c:v>
                </c:pt>
                <c:pt idx="4">
                  <c:v>43202</c:v>
                </c:pt>
                <c:pt idx="5">
                  <c:v>43203</c:v>
                </c:pt>
                <c:pt idx="6">
                  <c:v>43204</c:v>
                </c:pt>
              </c:numCache>
            </c:numRef>
          </c:cat>
          <c:val>
            <c:numRef>
              <c:f>Week15!$C$4:$I$4</c:f>
              <c:numCache>
                <c:formatCode>General</c:formatCode>
                <c:ptCount val="7"/>
                <c:pt idx="0">
                  <c:v>55</c:v>
                </c:pt>
                <c:pt idx="1">
                  <c:v>72</c:v>
                </c:pt>
                <c:pt idx="2">
                  <c:v>255</c:v>
                </c:pt>
                <c:pt idx="3">
                  <c:v>47</c:v>
                </c:pt>
                <c:pt idx="4">
                  <c:v>53</c:v>
                </c:pt>
                <c:pt idx="5">
                  <c:v>19</c:v>
                </c:pt>
                <c:pt idx="6">
                  <c:v>104</c:v>
                </c:pt>
              </c:numCache>
            </c:numRef>
          </c:val>
        </c:ser>
        <c:ser>
          <c:idx val="1"/>
          <c:order val="1"/>
          <c:tx>
            <c:strRef>
              <c:f>Week15!$B$5</c:f>
              <c:strCache>
                <c:ptCount val="1"/>
                <c:pt idx="0">
                  <c:v>Gatepass</c:v>
                </c:pt>
              </c:strCache>
            </c:strRef>
          </c:tx>
          <c:cat>
            <c:numRef>
              <c:f>Week15!$C$3:$I$3</c:f>
              <c:numCache>
                <c:formatCode>[$-409]d\-mmm;@</c:formatCode>
                <c:ptCount val="7"/>
                <c:pt idx="0">
                  <c:v>43198</c:v>
                </c:pt>
                <c:pt idx="1">
                  <c:v>43199</c:v>
                </c:pt>
                <c:pt idx="2">
                  <c:v>43200</c:v>
                </c:pt>
                <c:pt idx="3">
                  <c:v>43201</c:v>
                </c:pt>
                <c:pt idx="4">
                  <c:v>43202</c:v>
                </c:pt>
                <c:pt idx="5">
                  <c:v>43203</c:v>
                </c:pt>
                <c:pt idx="6">
                  <c:v>43204</c:v>
                </c:pt>
              </c:numCache>
            </c:numRef>
          </c:cat>
          <c:val>
            <c:numRef>
              <c:f>Week15!$C$5:$I$5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158</c:v>
                </c:pt>
                <c:pt idx="3">
                  <c:v>131</c:v>
                </c:pt>
                <c:pt idx="4">
                  <c:v>245</c:v>
                </c:pt>
                <c:pt idx="5">
                  <c:v>168</c:v>
                </c:pt>
                <c:pt idx="6">
                  <c:v>21</c:v>
                </c:pt>
              </c:numCache>
            </c:numRef>
          </c:val>
        </c:ser>
        <c:ser>
          <c:idx val="2"/>
          <c:order val="2"/>
          <c:tx>
            <c:strRef>
              <c:f>Week15!$B$6</c:f>
              <c:strCache>
                <c:ptCount val="1"/>
                <c:pt idx="0">
                  <c:v>Delivery</c:v>
                </c:pt>
              </c:strCache>
            </c:strRef>
          </c:tx>
          <c:cat>
            <c:numRef>
              <c:f>Week15!$C$3:$I$3</c:f>
              <c:numCache>
                <c:formatCode>[$-409]d\-mmm;@</c:formatCode>
                <c:ptCount val="7"/>
                <c:pt idx="0">
                  <c:v>43198</c:v>
                </c:pt>
                <c:pt idx="1">
                  <c:v>43199</c:v>
                </c:pt>
                <c:pt idx="2">
                  <c:v>43200</c:v>
                </c:pt>
                <c:pt idx="3">
                  <c:v>43201</c:v>
                </c:pt>
                <c:pt idx="4">
                  <c:v>43202</c:v>
                </c:pt>
                <c:pt idx="5">
                  <c:v>43203</c:v>
                </c:pt>
                <c:pt idx="6">
                  <c:v>43204</c:v>
                </c:pt>
              </c:numCache>
            </c:numRef>
          </c:cat>
          <c:val>
            <c:numRef>
              <c:f>Week15!$C$6:$I$6</c:f>
              <c:numCache>
                <c:formatCode>General</c:formatCode>
                <c:ptCount val="7"/>
                <c:pt idx="0">
                  <c:v>31</c:v>
                </c:pt>
                <c:pt idx="1">
                  <c:v>22</c:v>
                </c:pt>
                <c:pt idx="2">
                  <c:v>74</c:v>
                </c:pt>
                <c:pt idx="3">
                  <c:v>86</c:v>
                </c:pt>
                <c:pt idx="4">
                  <c:v>120</c:v>
                </c:pt>
                <c:pt idx="5">
                  <c:v>104</c:v>
                </c:pt>
                <c:pt idx="6">
                  <c:v>143</c:v>
                </c:pt>
              </c:numCache>
            </c:numRef>
          </c:val>
        </c:ser>
        <c:dLbls>
          <c:showVal val="1"/>
        </c:dLbls>
        <c:axId val="229657984"/>
        <c:axId val="229684352"/>
      </c:barChart>
      <c:dateAx>
        <c:axId val="229657984"/>
        <c:scaling>
          <c:orientation val="minMax"/>
        </c:scaling>
        <c:axPos val="b"/>
        <c:numFmt formatCode="[$-409]d\-mmm;@" sourceLinked="0"/>
        <c:tickLblPos val="nextTo"/>
        <c:crossAx val="229684352"/>
        <c:crosses val="autoZero"/>
        <c:auto val="1"/>
        <c:lblOffset val="100"/>
      </c:dateAx>
      <c:valAx>
        <c:axId val="229684352"/>
        <c:scaling>
          <c:orientation val="minMax"/>
        </c:scaling>
        <c:axPos val="l"/>
        <c:majorGridlines/>
        <c:numFmt formatCode="General" sourceLinked="1"/>
        <c:tickLblPos val="nextTo"/>
        <c:crossAx val="229657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Week6!$B$29</c:f>
              <c:strCache>
                <c:ptCount val="1"/>
                <c:pt idx="0">
                  <c:v>On time Delivery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Week6!$C$28:$I$28</c:f>
              <c:numCache>
                <c:formatCode>[$-409]d\-mmm;@</c:formatCode>
                <c:ptCount val="7"/>
                <c:pt idx="0">
                  <c:v>43135</c:v>
                </c:pt>
                <c:pt idx="1">
                  <c:v>43136</c:v>
                </c:pt>
                <c:pt idx="2">
                  <c:v>43137</c:v>
                </c:pt>
                <c:pt idx="3">
                  <c:v>43138</c:v>
                </c:pt>
                <c:pt idx="4">
                  <c:v>43139</c:v>
                </c:pt>
                <c:pt idx="5">
                  <c:v>43140</c:v>
                </c:pt>
                <c:pt idx="6">
                  <c:v>43141</c:v>
                </c:pt>
              </c:numCache>
            </c:numRef>
          </c:cat>
          <c:val>
            <c:numRef>
              <c:f>Week6!$C$29:$I$29</c:f>
              <c:numCache>
                <c:formatCode>General</c:formatCode>
                <c:ptCount val="7"/>
                <c:pt idx="0">
                  <c:v>19</c:v>
                </c:pt>
                <c:pt idx="1">
                  <c:v>17</c:v>
                </c:pt>
                <c:pt idx="2">
                  <c:v>72</c:v>
                </c:pt>
                <c:pt idx="3">
                  <c:v>23</c:v>
                </c:pt>
                <c:pt idx="4">
                  <c:v>133</c:v>
                </c:pt>
                <c:pt idx="5">
                  <c:v>181</c:v>
                </c:pt>
                <c:pt idx="6">
                  <c:v>140</c:v>
                </c:pt>
              </c:numCache>
            </c:numRef>
          </c:val>
        </c:ser>
        <c:ser>
          <c:idx val="1"/>
          <c:order val="1"/>
          <c:tx>
            <c:strRef>
              <c:f>Week6!$B$30</c:f>
              <c:strCache>
                <c:ptCount val="1"/>
                <c:pt idx="0">
                  <c:v>Beyond 5 days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Week6!$C$28:$I$28</c:f>
              <c:numCache>
                <c:formatCode>[$-409]d\-mmm;@</c:formatCode>
                <c:ptCount val="7"/>
                <c:pt idx="0">
                  <c:v>43135</c:v>
                </c:pt>
                <c:pt idx="1">
                  <c:v>43136</c:v>
                </c:pt>
                <c:pt idx="2">
                  <c:v>43137</c:v>
                </c:pt>
                <c:pt idx="3">
                  <c:v>43138</c:v>
                </c:pt>
                <c:pt idx="4">
                  <c:v>43139</c:v>
                </c:pt>
                <c:pt idx="5">
                  <c:v>43140</c:v>
                </c:pt>
                <c:pt idx="6">
                  <c:v>43141</c:v>
                </c:pt>
              </c:numCache>
            </c:numRef>
          </c:cat>
          <c:val>
            <c:numRef>
              <c:f>Week6!$C$30:$I$30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90960384"/>
        <c:axId val="190961920"/>
      </c:barChart>
      <c:dateAx>
        <c:axId val="190960384"/>
        <c:scaling>
          <c:orientation val="minMax"/>
        </c:scaling>
        <c:axPos val="b"/>
        <c:numFmt formatCode="[$-409]d\-mmm;@" sourceLinked="0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0961920"/>
        <c:crosses val="autoZero"/>
        <c:auto val="1"/>
        <c:lblOffset val="100"/>
        <c:baseTimeUnit val="days"/>
      </c:dateAx>
      <c:valAx>
        <c:axId val="19096192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0960384"/>
        <c:crosses val="autoZero"/>
        <c:crossBetween val="between"/>
      </c:valAx>
    </c:plotArea>
    <c:legend>
      <c:legendPos val="r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</c:chart>
  <c:printSettings>
    <c:headerFooter/>
    <c:pageMargins b="0.75000000000000344" l="0.70000000000000062" r="0.70000000000000062" t="0.75000000000000344" header="0.30000000000000032" footer="0.30000000000000032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Week15!$B$29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Week15!$C$28:$I$28</c:f>
              <c:numCache>
                <c:formatCode>[$-409]d\-mmm;@</c:formatCode>
                <c:ptCount val="7"/>
                <c:pt idx="0">
                  <c:v>43198</c:v>
                </c:pt>
                <c:pt idx="1">
                  <c:v>43199</c:v>
                </c:pt>
                <c:pt idx="2">
                  <c:v>43200</c:v>
                </c:pt>
                <c:pt idx="3">
                  <c:v>43201</c:v>
                </c:pt>
                <c:pt idx="4">
                  <c:v>43202</c:v>
                </c:pt>
                <c:pt idx="5">
                  <c:v>43203</c:v>
                </c:pt>
                <c:pt idx="6">
                  <c:v>43204</c:v>
                </c:pt>
              </c:numCache>
            </c:numRef>
          </c:cat>
          <c:val>
            <c:numRef>
              <c:f>Week15!$C$29:$I$29</c:f>
              <c:numCache>
                <c:formatCode>General</c:formatCode>
                <c:ptCount val="7"/>
                <c:pt idx="0">
                  <c:v>19</c:v>
                </c:pt>
                <c:pt idx="2">
                  <c:v>18</c:v>
                </c:pt>
                <c:pt idx="3">
                  <c:v>62</c:v>
                </c:pt>
                <c:pt idx="4">
                  <c:v>43</c:v>
                </c:pt>
                <c:pt idx="5">
                  <c:v>14</c:v>
                </c:pt>
                <c:pt idx="6">
                  <c:v>58</c:v>
                </c:pt>
              </c:numCache>
            </c:numRef>
          </c:val>
        </c:ser>
        <c:ser>
          <c:idx val="1"/>
          <c:order val="1"/>
          <c:tx>
            <c:strRef>
              <c:f>Week15!$B$30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Week15!$C$28:$I$28</c:f>
              <c:numCache>
                <c:formatCode>[$-409]d\-mmm;@</c:formatCode>
                <c:ptCount val="7"/>
                <c:pt idx="0">
                  <c:v>43198</c:v>
                </c:pt>
                <c:pt idx="1">
                  <c:v>43199</c:v>
                </c:pt>
                <c:pt idx="2">
                  <c:v>43200</c:v>
                </c:pt>
                <c:pt idx="3">
                  <c:v>43201</c:v>
                </c:pt>
                <c:pt idx="4">
                  <c:v>43202</c:v>
                </c:pt>
                <c:pt idx="5">
                  <c:v>43203</c:v>
                </c:pt>
                <c:pt idx="6">
                  <c:v>43204</c:v>
                </c:pt>
              </c:numCache>
            </c:numRef>
          </c:cat>
          <c:val>
            <c:numRef>
              <c:f>Week15!$C$30:$I$30</c:f>
              <c:numCache>
                <c:formatCode>General</c:formatCode>
                <c:ptCount val="7"/>
                <c:pt idx="0">
                  <c:v>12</c:v>
                </c:pt>
                <c:pt idx="1">
                  <c:v>9</c:v>
                </c:pt>
                <c:pt idx="2">
                  <c:v>56</c:v>
                </c:pt>
                <c:pt idx="3">
                  <c:v>24</c:v>
                </c:pt>
                <c:pt idx="4">
                  <c:v>77</c:v>
                </c:pt>
                <c:pt idx="5">
                  <c:v>90</c:v>
                </c:pt>
                <c:pt idx="6">
                  <c:v>85</c:v>
                </c:pt>
              </c:numCache>
            </c:numRef>
          </c:val>
        </c:ser>
        <c:dLbls>
          <c:showVal val="1"/>
        </c:dLbls>
        <c:axId val="229775232"/>
        <c:axId val="229776768"/>
      </c:barChart>
      <c:dateAx>
        <c:axId val="229775232"/>
        <c:scaling>
          <c:orientation val="minMax"/>
        </c:scaling>
        <c:axPos val="b"/>
        <c:numFmt formatCode="[$-409]d\-mmm;@" sourceLinked="0"/>
        <c:tickLblPos val="nextTo"/>
        <c:crossAx val="229776768"/>
        <c:crosses val="autoZero"/>
        <c:auto val="1"/>
        <c:lblOffset val="100"/>
      </c:dateAx>
      <c:valAx>
        <c:axId val="229776768"/>
        <c:scaling>
          <c:orientation val="minMax"/>
        </c:scaling>
        <c:axPos val="l"/>
        <c:majorGridlines/>
        <c:numFmt formatCode="General" sourceLinked="1"/>
        <c:tickLblPos val="nextTo"/>
        <c:crossAx val="22977523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Week16!$B$4</c:f>
              <c:strCache>
                <c:ptCount val="1"/>
                <c:pt idx="0">
                  <c:v>Discharged</c:v>
                </c:pt>
              </c:strCache>
            </c:strRef>
          </c:tx>
          <c:cat>
            <c:numRef>
              <c:f>Week16!$C$3:$I$3</c:f>
              <c:numCache>
                <c:formatCode>[$-409]d\-mmm;@</c:formatCode>
                <c:ptCount val="7"/>
                <c:pt idx="0">
                  <c:v>43205</c:v>
                </c:pt>
                <c:pt idx="1">
                  <c:v>43206</c:v>
                </c:pt>
                <c:pt idx="2">
                  <c:v>43207</c:v>
                </c:pt>
                <c:pt idx="3">
                  <c:v>43208</c:v>
                </c:pt>
                <c:pt idx="4">
                  <c:v>43209</c:v>
                </c:pt>
                <c:pt idx="5">
                  <c:v>43210</c:v>
                </c:pt>
                <c:pt idx="6">
                  <c:v>43211</c:v>
                </c:pt>
              </c:numCache>
            </c:numRef>
          </c:cat>
          <c:val>
            <c:numRef>
              <c:f>Week16!$C$4:$I$4</c:f>
              <c:numCache>
                <c:formatCode>General</c:formatCode>
                <c:ptCount val="7"/>
                <c:pt idx="0">
                  <c:v>152</c:v>
                </c:pt>
                <c:pt idx="1">
                  <c:v>19</c:v>
                </c:pt>
                <c:pt idx="2">
                  <c:v>39</c:v>
                </c:pt>
                <c:pt idx="3">
                  <c:v>233</c:v>
                </c:pt>
                <c:pt idx="4">
                  <c:v>55</c:v>
                </c:pt>
                <c:pt idx="5">
                  <c:v>131</c:v>
                </c:pt>
                <c:pt idx="6">
                  <c:v>71</c:v>
                </c:pt>
              </c:numCache>
            </c:numRef>
          </c:val>
        </c:ser>
        <c:ser>
          <c:idx val="1"/>
          <c:order val="1"/>
          <c:tx>
            <c:strRef>
              <c:f>Week16!$B$5</c:f>
              <c:strCache>
                <c:ptCount val="1"/>
                <c:pt idx="0">
                  <c:v>Gatepass</c:v>
                </c:pt>
              </c:strCache>
            </c:strRef>
          </c:tx>
          <c:cat>
            <c:numRef>
              <c:f>Week16!$C$3:$I$3</c:f>
              <c:numCache>
                <c:formatCode>[$-409]d\-mmm;@</c:formatCode>
                <c:ptCount val="7"/>
                <c:pt idx="0">
                  <c:v>43205</c:v>
                </c:pt>
                <c:pt idx="1">
                  <c:v>43206</c:v>
                </c:pt>
                <c:pt idx="2">
                  <c:v>43207</c:v>
                </c:pt>
                <c:pt idx="3">
                  <c:v>43208</c:v>
                </c:pt>
                <c:pt idx="4">
                  <c:v>43209</c:v>
                </c:pt>
                <c:pt idx="5">
                  <c:v>43210</c:v>
                </c:pt>
                <c:pt idx="6">
                  <c:v>43211</c:v>
                </c:pt>
              </c:numCache>
            </c:numRef>
          </c:cat>
          <c:val>
            <c:numRef>
              <c:f>Week16!$D$5:$I$5</c:f>
              <c:numCache>
                <c:formatCode>General</c:formatCode>
                <c:ptCount val="6"/>
                <c:pt idx="0">
                  <c:v>92</c:v>
                </c:pt>
                <c:pt idx="1">
                  <c:v>212</c:v>
                </c:pt>
                <c:pt idx="2">
                  <c:v>243</c:v>
                </c:pt>
                <c:pt idx="3">
                  <c:v>110</c:v>
                </c:pt>
                <c:pt idx="4">
                  <c:v>42</c:v>
                </c:pt>
                <c:pt idx="5">
                  <c:v>105</c:v>
                </c:pt>
              </c:numCache>
            </c:numRef>
          </c:val>
        </c:ser>
        <c:ser>
          <c:idx val="2"/>
          <c:order val="2"/>
          <c:tx>
            <c:strRef>
              <c:f>Week16!$B$6</c:f>
              <c:strCache>
                <c:ptCount val="1"/>
                <c:pt idx="0">
                  <c:v>Delivery</c:v>
                </c:pt>
              </c:strCache>
            </c:strRef>
          </c:tx>
          <c:cat>
            <c:numRef>
              <c:f>Week16!$C$3:$I$3</c:f>
              <c:numCache>
                <c:formatCode>[$-409]d\-mmm;@</c:formatCode>
                <c:ptCount val="7"/>
                <c:pt idx="0">
                  <c:v>43205</c:v>
                </c:pt>
                <c:pt idx="1">
                  <c:v>43206</c:v>
                </c:pt>
                <c:pt idx="2">
                  <c:v>43207</c:v>
                </c:pt>
                <c:pt idx="3">
                  <c:v>43208</c:v>
                </c:pt>
                <c:pt idx="4">
                  <c:v>43209</c:v>
                </c:pt>
                <c:pt idx="5">
                  <c:v>43210</c:v>
                </c:pt>
                <c:pt idx="6">
                  <c:v>43211</c:v>
                </c:pt>
              </c:numCache>
            </c:numRef>
          </c:cat>
          <c:val>
            <c:numRef>
              <c:f>Week16!$C$6:$I$6</c:f>
              <c:numCache>
                <c:formatCode>General</c:formatCode>
                <c:ptCount val="7"/>
                <c:pt idx="0">
                  <c:v>32</c:v>
                </c:pt>
                <c:pt idx="1">
                  <c:v>89</c:v>
                </c:pt>
                <c:pt idx="2">
                  <c:v>148</c:v>
                </c:pt>
                <c:pt idx="3">
                  <c:v>126</c:v>
                </c:pt>
                <c:pt idx="4">
                  <c:v>129</c:v>
                </c:pt>
                <c:pt idx="5">
                  <c:v>123</c:v>
                </c:pt>
                <c:pt idx="6">
                  <c:v>98</c:v>
                </c:pt>
              </c:numCache>
            </c:numRef>
          </c:val>
        </c:ser>
        <c:dLbls>
          <c:showVal val="1"/>
        </c:dLbls>
        <c:axId val="229832576"/>
        <c:axId val="229834112"/>
      </c:barChart>
      <c:dateAx>
        <c:axId val="229832576"/>
        <c:scaling>
          <c:orientation val="minMax"/>
        </c:scaling>
        <c:axPos val="b"/>
        <c:numFmt formatCode="[$-409]d\-mmm;@" sourceLinked="0"/>
        <c:tickLblPos val="nextTo"/>
        <c:crossAx val="229834112"/>
        <c:crosses val="autoZero"/>
        <c:auto val="1"/>
        <c:lblOffset val="100"/>
      </c:dateAx>
      <c:valAx>
        <c:axId val="229834112"/>
        <c:scaling>
          <c:orientation val="minMax"/>
        </c:scaling>
        <c:axPos val="l"/>
        <c:majorGridlines/>
        <c:numFmt formatCode="General" sourceLinked="1"/>
        <c:tickLblPos val="nextTo"/>
        <c:crossAx val="22983257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Week16!$B$29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Week16!$C$28:$I$28</c:f>
              <c:numCache>
                <c:formatCode>[$-409]d\-mmm;@</c:formatCode>
                <c:ptCount val="7"/>
                <c:pt idx="0">
                  <c:v>43205</c:v>
                </c:pt>
                <c:pt idx="1">
                  <c:v>43206</c:v>
                </c:pt>
                <c:pt idx="2">
                  <c:v>43207</c:v>
                </c:pt>
                <c:pt idx="3">
                  <c:v>43208</c:v>
                </c:pt>
                <c:pt idx="4">
                  <c:v>43209</c:v>
                </c:pt>
                <c:pt idx="5">
                  <c:v>43210</c:v>
                </c:pt>
                <c:pt idx="6">
                  <c:v>43211</c:v>
                </c:pt>
              </c:numCache>
            </c:numRef>
          </c:cat>
          <c:val>
            <c:numRef>
              <c:f>Week16!$C$29:$I$29</c:f>
              <c:numCache>
                <c:formatCode>General</c:formatCode>
                <c:ptCount val="7"/>
                <c:pt idx="0">
                  <c:v>25</c:v>
                </c:pt>
                <c:pt idx="1">
                  <c:v>57</c:v>
                </c:pt>
                <c:pt idx="2">
                  <c:v>21</c:v>
                </c:pt>
                <c:pt idx="3">
                  <c:v>66</c:v>
                </c:pt>
                <c:pt idx="4">
                  <c:v>95</c:v>
                </c:pt>
                <c:pt idx="5">
                  <c:v>99</c:v>
                </c:pt>
                <c:pt idx="6">
                  <c:v>85</c:v>
                </c:pt>
              </c:numCache>
            </c:numRef>
          </c:val>
        </c:ser>
        <c:ser>
          <c:idx val="1"/>
          <c:order val="1"/>
          <c:tx>
            <c:strRef>
              <c:f>Week16!$B$30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Week16!$C$28:$I$28</c:f>
              <c:numCache>
                <c:formatCode>[$-409]d\-mmm;@</c:formatCode>
                <c:ptCount val="7"/>
                <c:pt idx="0">
                  <c:v>43205</c:v>
                </c:pt>
                <c:pt idx="1">
                  <c:v>43206</c:v>
                </c:pt>
                <c:pt idx="2">
                  <c:v>43207</c:v>
                </c:pt>
                <c:pt idx="3">
                  <c:v>43208</c:v>
                </c:pt>
                <c:pt idx="4">
                  <c:v>43209</c:v>
                </c:pt>
                <c:pt idx="5">
                  <c:v>43210</c:v>
                </c:pt>
                <c:pt idx="6">
                  <c:v>43211</c:v>
                </c:pt>
              </c:numCache>
            </c:numRef>
          </c:cat>
          <c:val>
            <c:numRef>
              <c:f>Week16!$C$30:$I$30</c:f>
              <c:numCache>
                <c:formatCode>General</c:formatCode>
                <c:ptCount val="7"/>
                <c:pt idx="0">
                  <c:v>7</c:v>
                </c:pt>
                <c:pt idx="1">
                  <c:v>32</c:v>
                </c:pt>
                <c:pt idx="2">
                  <c:v>127</c:v>
                </c:pt>
                <c:pt idx="3">
                  <c:v>60</c:v>
                </c:pt>
                <c:pt idx="4">
                  <c:v>34</c:v>
                </c:pt>
                <c:pt idx="5">
                  <c:v>24</c:v>
                </c:pt>
                <c:pt idx="6">
                  <c:v>13</c:v>
                </c:pt>
              </c:numCache>
            </c:numRef>
          </c:val>
        </c:ser>
        <c:dLbls>
          <c:showVal val="1"/>
        </c:dLbls>
        <c:axId val="229757312"/>
        <c:axId val="229758848"/>
      </c:barChart>
      <c:dateAx>
        <c:axId val="229757312"/>
        <c:scaling>
          <c:orientation val="minMax"/>
        </c:scaling>
        <c:axPos val="b"/>
        <c:numFmt formatCode="[$-409]d\-mmm;@" sourceLinked="0"/>
        <c:tickLblPos val="nextTo"/>
        <c:crossAx val="229758848"/>
        <c:crosses val="autoZero"/>
        <c:auto val="1"/>
        <c:lblOffset val="100"/>
      </c:dateAx>
      <c:valAx>
        <c:axId val="229758848"/>
        <c:scaling>
          <c:orientation val="minMax"/>
        </c:scaling>
        <c:axPos val="l"/>
        <c:majorGridlines/>
        <c:numFmt formatCode="General" sourceLinked="1"/>
        <c:tickLblPos val="nextTo"/>
        <c:crossAx val="22975731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Week17!$B$4</c:f>
              <c:strCache>
                <c:ptCount val="1"/>
                <c:pt idx="0">
                  <c:v>Discharged</c:v>
                </c:pt>
              </c:strCache>
            </c:strRef>
          </c:tx>
          <c:cat>
            <c:numRef>
              <c:f>Week17!$C$3:$I$3</c:f>
              <c:numCache>
                <c:formatCode>[$-409]d\-mmm;@</c:formatCode>
                <c:ptCount val="7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</c:numCache>
            </c:numRef>
          </c:cat>
          <c:val>
            <c:numRef>
              <c:f>Week17!$C$4:$I$4</c:f>
              <c:numCache>
                <c:formatCode>General</c:formatCode>
                <c:ptCount val="7"/>
                <c:pt idx="0">
                  <c:v>327</c:v>
                </c:pt>
                <c:pt idx="1">
                  <c:v>24</c:v>
                </c:pt>
                <c:pt idx="2">
                  <c:v>65</c:v>
                </c:pt>
                <c:pt idx="3">
                  <c:v>90</c:v>
                </c:pt>
                <c:pt idx="4">
                  <c:v>92</c:v>
                </c:pt>
                <c:pt idx="5">
                  <c:v>33</c:v>
                </c:pt>
                <c:pt idx="6">
                  <c:v>184</c:v>
                </c:pt>
              </c:numCache>
            </c:numRef>
          </c:val>
        </c:ser>
        <c:ser>
          <c:idx val="1"/>
          <c:order val="1"/>
          <c:tx>
            <c:strRef>
              <c:f>Week17!$B$5</c:f>
              <c:strCache>
                <c:ptCount val="1"/>
                <c:pt idx="0">
                  <c:v>Gatepass</c:v>
                </c:pt>
              </c:strCache>
            </c:strRef>
          </c:tx>
          <c:cat>
            <c:numRef>
              <c:f>Week17!$C$3:$I$3</c:f>
              <c:numCache>
                <c:formatCode>[$-409]d\-mmm;@</c:formatCode>
                <c:ptCount val="7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</c:numCache>
            </c:numRef>
          </c:cat>
          <c:val>
            <c:numRef>
              <c:f>Week17!$D$5:$I$5</c:f>
              <c:numCache>
                <c:formatCode>General</c:formatCode>
                <c:ptCount val="6"/>
                <c:pt idx="0">
                  <c:v>69</c:v>
                </c:pt>
                <c:pt idx="1">
                  <c:v>268</c:v>
                </c:pt>
                <c:pt idx="2">
                  <c:v>125</c:v>
                </c:pt>
                <c:pt idx="3">
                  <c:v>14</c:v>
                </c:pt>
                <c:pt idx="4">
                  <c:v>119</c:v>
                </c:pt>
                <c:pt idx="5">
                  <c:v>114</c:v>
                </c:pt>
              </c:numCache>
            </c:numRef>
          </c:val>
        </c:ser>
        <c:ser>
          <c:idx val="2"/>
          <c:order val="2"/>
          <c:tx>
            <c:strRef>
              <c:f>Week17!$B$6</c:f>
              <c:strCache>
                <c:ptCount val="1"/>
                <c:pt idx="0">
                  <c:v>Delivery</c:v>
                </c:pt>
              </c:strCache>
            </c:strRef>
          </c:tx>
          <c:cat>
            <c:numRef>
              <c:f>Week17!$C$3:$I$3</c:f>
              <c:numCache>
                <c:formatCode>[$-409]d\-mmm;@</c:formatCode>
                <c:ptCount val="7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</c:numCache>
            </c:numRef>
          </c:cat>
          <c:val>
            <c:numRef>
              <c:f>Week17!$C$6:$I$6</c:f>
              <c:numCache>
                <c:formatCode>General</c:formatCode>
                <c:ptCount val="7"/>
                <c:pt idx="0">
                  <c:v>59</c:v>
                </c:pt>
                <c:pt idx="1">
                  <c:v>83</c:v>
                </c:pt>
                <c:pt idx="2">
                  <c:v>122</c:v>
                </c:pt>
                <c:pt idx="3">
                  <c:v>119</c:v>
                </c:pt>
                <c:pt idx="4">
                  <c:v>106</c:v>
                </c:pt>
                <c:pt idx="5">
                  <c:v>95</c:v>
                </c:pt>
                <c:pt idx="6">
                  <c:v>140</c:v>
                </c:pt>
              </c:numCache>
            </c:numRef>
          </c:val>
        </c:ser>
        <c:dLbls>
          <c:showVal val="1"/>
        </c:dLbls>
        <c:axId val="229974400"/>
        <c:axId val="229975936"/>
      </c:barChart>
      <c:dateAx>
        <c:axId val="229974400"/>
        <c:scaling>
          <c:orientation val="minMax"/>
        </c:scaling>
        <c:axPos val="b"/>
        <c:numFmt formatCode="[$-409]d\-mmm;@" sourceLinked="0"/>
        <c:tickLblPos val="nextTo"/>
        <c:crossAx val="229975936"/>
        <c:crosses val="autoZero"/>
        <c:auto val="1"/>
        <c:lblOffset val="100"/>
      </c:dateAx>
      <c:valAx>
        <c:axId val="229975936"/>
        <c:scaling>
          <c:orientation val="minMax"/>
        </c:scaling>
        <c:axPos val="l"/>
        <c:majorGridlines/>
        <c:numFmt formatCode="General" sourceLinked="1"/>
        <c:tickLblPos val="nextTo"/>
        <c:crossAx val="22997440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Week17!$B$29</c:f>
              <c:strCache>
                <c:ptCount val="1"/>
                <c:pt idx="0">
                  <c:v>On time Delivery</c:v>
                </c:pt>
              </c:strCache>
            </c:strRef>
          </c:tx>
          <c:cat>
            <c:numRef>
              <c:f>Week17!$C$28:$I$28</c:f>
              <c:numCache>
                <c:formatCode>[$-409]d\-mmm;@</c:formatCode>
                <c:ptCount val="7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</c:numCache>
            </c:numRef>
          </c:cat>
          <c:val>
            <c:numRef>
              <c:f>Week17!$C$29:$I$29</c:f>
              <c:numCache>
                <c:formatCode>General</c:formatCode>
                <c:ptCount val="7"/>
                <c:pt idx="0">
                  <c:v>50</c:v>
                </c:pt>
                <c:pt idx="1">
                  <c:v>82</c:v>
                </c:pt>
                <c:pt idx="2">
                  <c:v>121</c:v>
                </c:pt>
                <c:pt idx="3">
                  <c:v>109</c:v>
                </c:pt>
                <c:pt idx="4">
                  <c:v>100</c:v>
                </c:pt>
                <c:pt idx="5">
                  <c:v>94</c:v>
                </c:pt>
                <c:pt idx="6">
                  <c:v>133</c:v>
                </c:pt>
              </c:numCache>
            </c:numRef>
          </c:val>
        </c:ser>
        <c:ser>
          <c:idx val="1"/>
          <c:order val="1"/>
          <c:tx>
            <c:strRef>
              <c:f>Week17!$B$30</c:f>
              <c:strCache>
                <c:ptCount val="1"/>
                <c:pt idx="0">
                  <c:v>Beyond 5 days</c:v>
                </c:pt>
              </c:strCache>
            </c:strRef>
          </c:tx>
          <c:cat>
            <c:numRef>
              <c:f>Week17!$C$28:$I$28</c:f>
              <c:numCache>
                <c:formatCode>[$-409]d\-mmm;@</c:formatCode>
                <c:ptCount val="7"/>
                <c:pt idx="0">
                  <c:v>43212</c:v>
                </c:pt>
                <c:pt idx="1">
                  <c:v>43213</c:v>
                </c:pt>
                <c:pt idx="2">
                  <c:v>43214</c:v>
                </c:pt>
                <c:pt idx="3">
                  <c:v>43215</c:v>
                </c:pt>
                <c:pt idx="4">
                  <c:v>43216</c:v>
                </c:pt>
                <c:pt idx="5">
                  <c:v>43217</c:v>
                </c:pt>
                <c:pt idx="6">
                  <c:v>43218</c:v>
                </c:pt>
              </c:numCache>
            </c:numRef>
          </c:cat>
          <c:val>
            <c:numRef>
              <c:f>Week17!$C$30:$I$30</c:f>
              <c:numCache>
                <c:formatCode>General</c:formatCode>
                <c:ptCount val="7"/>
                <c:pt idx="0">
                  <c:v>9</c:v>
                </c:pt>
                <c:pt idx="1">
                  <c:v>1</c:v>
                </c:pt>
                <c:pt idx="2">
                  <c:v>1</c:v>
                </c:pt>
                <c:pt idx="3">
                  <c:v>10</c:v>
                </c:pt>
                <c:pt idx="4">
                  <c:v>6</c:v>
                </c:pt>
                <c:pt idx="5">
                  <c:v>1</c:v>
                </c:pt>
                <c:pt idx="6">
                  <c:v>7</c:v>
                </c:pt>
              </c:numCache>
            </c:numRef>
          </c:val>
        </c:ser>
        <c:dLbls>
          <c:showVal val="1"/>
        </c:dLbls>
        <c:axId val="230009472"/>
        <c:axId val="230019456"/>
      </c:barChart>
      <c:dateAx>
        <c:axId val="230009472"/>
        <c:scaling>
          <c:orientation val="minMax"/>
        </c:scaling>
        <c:axPos val="b"/>
        <c:numFmt formatCode="[$-409]d\-mmm;@" sourceLinked="0"/>
        <c:tickLblPos val="nextTo"/>
        <c:crossAx val="230019456"/>
        <c:crosses val="autoZero"/>
        <c:auto val="1"/>
        <c:lblOffset val="100"/>
      </c:dateAx>
      <c:valAx>
        <c:axId val="230019456"/>
        <c:scaling>
          <c:orientation val="minMax"/>
        </c:scaling>
        <c:axPos val="l"/>
        <c:majorGridlines/>
        <c:numFmt formatCode="General" sourceLinked="1"/>
        <c:tickLblPos val="nextTo"/>
        <c:crossAx val="230009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Week6!$B$4</c:f>
              <c:strCache>
                <c:ptCount val="1"/>
                <c:pt idx="0">
                  <c:v>Discharged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Week6!$C$3:$I$3</c:f>
              <c:numCache>
                <c:formatCode>[$-409]d\-mmm;@</c:formatCode>
                <c:ptCount val="7"/>
                <c:pt idx="0">
                  <c:v>43135</c:v>
                </c:pt>
                <c:pt idx="1">
                  <c:v>43136</c:v>
                </c:pt>
                <c:pt idx="2">
                  <c:v>43137</c:v>
                </c:pt>
                <c:pt idx="3">
                  <c:v>43138</c:v>
                </c:pt>
                <c:pt idx="4">
                  <c:v>43139</c:v>
                </c:pt>
                <c:pt idx="5">
                  <c:v>43140</c:v>
                </c:pt>
                <c:pt idx="6">
                  <c:v>43141</c:v>
                </c:pt>
              </c:numCache>
            </c:numRef>
          </c:cat>
          <c:val>
            <c:numRef>
              <c:f>Week6!$C$4:$I$4</c:f>
              <c:numCache>
                <c:formatCode>General</c:formatCode>
                <c:ptCount val="7"/>
                <c:pt idx="0">
                  <c:v>130</c:v>
                </c:pt>
                <c:pt idx="1">
                  <c:v>74</c:v>
                </c:pt>
                <c:pt idx="2">
                  <c:v>149</c:v>
                </c:pt>
                <c:pt idx="3">
                  <c:v>17</c:v>
                </c:pt>
                <c:pt idx="4">
                  <c:v>62</c:v>
                </c:pt>
                <c:pt idx="5">
                  <c:v>10</c:v>
                </c:pt>
                <c:pt idx="6">
                  <c:v>149</c:v>
                </c:pt>
              </c:numCache>
            </c:numRef>
          </c:val>
        </c:ser>
        <c:ser>
          <c:idx val="1"/>
          <c:order val="1"/>
          <c:tx>
            <c:strRef>
              <c:f>Week6!$B$5</c:f>
              <c:strCache>
                <c:ptCount val="1"/>
                <c:pt idx="0">
                  <c:v>Gatepass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Week6!$C$3:$I$3</c:f>
              <c:numCache>
                <c:formatCode>[$-409]d\-mmm;@</c:formatCode>
                <c:ptCount val="7"/>
                <c:pt idx="0">
                  <c:v>43135</c:v>
                </c:pt>
                <c:pt idx="1">
                  <c:v>43136</c:v>
                </c:pt>
                <c:pt idx="2">
                  <c:v>43137</c:v>
                </c:pt>
                <c:pt idx="3">
                  <c:v>43138</c:v>
                </c:pt>
                <c:pt idx="4">
                  <c:v>43139</c:v>
                </c:pt>
                <c:pt idx="5">
                  <c:v>43140</c:v>
                </c:pt>
                <c:pt idx="6">
                  <c:v>43141</c:v>
                </c:pt>
              </c:numCache>
            </c:numRef>
          </c:cat>
          <c:val>
            <c:numRef>
              <c:f>Week6!$C$5:$I$5</c:f>
              <c:numCache>
                <c:formatCode>General</c:formatCode>
                <c:ptCount val="7"/>
                <c:pt idx="0">
                  <c:v>0</c:v>
                </c:pt>
                <c:pt idx="1">
                  <c:v>88</c:v>
                </c:pt>
                <c:pt idx="2">
                  <c:v>6</c:v>
                </c:pt>
                <c:pt idx="3">
                  <c:v>293</c:v>
                </c:pt>
                <c:pt idx="4">
                  <c:v>193</c:v>
                </c:pt>
                <c:pt idx="5">
                  <c:v>45</c:v>
                </c:pt>
                <c:pt idx="6">
                  <c:v>66</c:v>
                </c:pt>
              </c:numCache>
            </c:numRef>
          </c:val>
        </c:ser>
        <c:ser>
          <c:idx val="2"/>
          <c:order val="2"/>
          <c:tx>
            <c:strRef>
              <c:f>Week6!$B$6</c:f>
              <c:strCache>
                <c:ptCount val="1"/>
                <c:pt idx="0">
                  <c:v>Delivery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Week6!$C$3:$I$3</c:f>
              <c:numCache>
                <c:formatCode>[$-409]d\-mmm;@</c:formatCode>
                <c:ptCount val="7"/>
                <c:pt idx="0">
                  <c:v>43135</c:v>
                </c:pt>
                <c:pt idx="1">
                  <c:v>43136</c:v>
                </c:pt>
                <c:pt idx="2">
                  <c:v>43137</c:v>
                </c:pt>
                <c:pt idx="3">
                  <c:v>43138</c:v>
                </c:pt>
                <c:pt idx="4">
                  <c:v>43139</c:v>
                </c:pt>
                <c:pt idx="5">
                  <c:v>43140</c:v>
                </c:pt>
                <c:pt idx="6">
                  <c:v>43141</c:v>
                </c:pt>
              </c:numCache>
            </c:numRef>
          </c:cat>
          <c:val>
            <c:numRef>
              <c:f>Week6!$C$6:$I$6</c:f>
              <c:numCache>
                <c:formatCode>General</c:formatCode>
                <c:ptCount val="7"/>
                <c:pt idx="0">
                  <c:v>19</c:v>
                </c:pt>
                <c:pt idx="1">
                  <c:v>18</c:v>
                </c:pt>
                <c:pt idx="2">
                  <c:v>77</c:v>
                </c:pt>
                <c:pt idx="3">
                  <c:v>23</c:v>
                </c:pt>
                <c:pt idx="4">
                  <c:v>133</c:v>
                </c:pt>
                <c:pt idx="5">
                  <c:v>181</c:v>
                </c:pt>
                <c:pt idx="6">
                  <c:v>140</c:v>
                </c:pt>
              </c:numCache>
            </c:numRef>
          </c:val>
        </c:ser>
        <c:axId val="192401792"/>
        <c:axId val="192403328"/>
      </c:barChart>
      <c:dateAx>
        <c:axId val="192401792"/>
        <c:scaling>
          <c:orientation val="minMax"/>
        </c:scaling>
        <c:axPos val="b"/>
        <c:numFmt formatCode="[$-409]d\-mmm;@" sourceLinked="0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2403328"/>
        <c:crosses val="autoZero"/>
        <c:auto val="1"/>
        <c:lblOffset val="100"/>
        <c:baseTimeUnit val="days"/>
      </c:dateAx>
      <c:valAx>
        <c:axId val="1924033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2401792"/>
        <c:crosses val="autoZero"/>
        <c:crossBetween val="between"/>
      </c:valAx>
    </c:plotArea>
    <c:legend>
      <c:legendPos val="r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Week7!$B$29</c:f>
              <c:strCache>
                <c:ptCount val="1"/>
                <c:pt idx="0">
                  <c:v>On time Delivery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Week7!$C$28:$I$28</c:f>
              <c:numCache>
                <c:formatCode>[$-409]d\-mmm;@</c:formatCode>
                <c:ptCount val="7"/>
                <c:pt idx="0">
                  <c:v>43142</c:v>
                </c:pt>
                <c:pt idx="1">
                  <c:v>43143</c:v>
                </c:pt>
                <c:pt idx="2">
                  <c:v>43144</c:v>
                </c:pt>
                <c:pt idx="3">
                  <c:v>43145</c:v>
                </c:pt>
                <c:pt idx="4">
                  <c:v>43146</c:v>
                </c:pt>
                <c:pt idx="5">
                  <c:v>43147</c:v>
                </c:pt>
                <c:pt idx="6">
                  <c:v>43148</c:v>
                </c:pt>
              </c:numCache>
            </c:numRef>
          </c:cat>
          <c:val>
            <c:numRef>
              <c:f>Week7!$C$29:$I$29</c:f>
              <c:numCache>
                <c:formatCode>General</c:formatCode>
                <c:ptCount val="7"/>
                <c:pt idx="0">
                  <c:v>54</c:v>
                </c:pt>
                <c:pt idx="1">
                  <c:v>42</c:v>
                </c:pt>
                <c:pt idx="2">
                  <c:v>95</c:v>
                </c:pt>
                <c:pt idx="3">
                  <c:v>73</c:v>
                </c:pt>
                <c:pt idx="4">
                  <c:v>102</c:v>
                </c:pt>
                <c:pt idx="5">
                  <c:v>105</c:v>
                </c:pt>
                <c:pt idx="6">
                  <c:v>68</c:v>
                </c:pt>
              </c:numCache>
            </c:numRef>
          </c:val>
        </c:ser>
        <c:ser>
          <c:idx val="1"/>
          <c:order val="1"/>
          <c:tx>
            <c:strRef>
              <c:f>Week7!$B$30</c:f>
              <c:strCache>
                <c:ptCount val="1"/>
                <c:pt idx="0">
                  <c:v>Beyond 5 days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Week7!$C$28:$I$28</c:f>
              <c:numCache>
                <c:formatCode>[$-409]d\-mmm;@</c:formatCode>
                <c:ptCount val="7"/>
                <c:pt idx="0">
                  <c:v>43142</c:v>
                </c:pt>
                <c:pt idx="1">
                  <c:v>43143</c:v>
                </c:pt>
                <c:pt idx="2">
                  <c:v>43144</c:v>
                </c:pt>
                <c:pt idx="3">
                  <c:v>43145</c:v>
                </c:pt>
                <c:pt idx="4">
                  <c:v>43146</c:v>
                </c:pt>
                <c:pt idx="5">
                  <c:v>43147</c:v>
                </c:pt>
                <c:pt idx="6">
                  <c:v>43148</c:v>
                </c:pt>
              </c:numCache>
            </c:numRef>
          </c:cat>
          <c:val>
            <c:numRef>
              <c:f>Week7!$C$30:$I$30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</c:ser>
        <c:axId val="192531456"/>
        <c:axId val="192537344"/>
      </c:barChart>
      <c:dateAx>
        <c:axId val="192531456"/>
        <c:scaling>
          <c:orientation val="minMax"/>
        </c:scaling>
        <c:axPos val="b"/>
        <c:numFmt formatCode="[$-409]d\-mmm;@" sourceLinked="0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2537344"/>
        <c:crosses val="autoZero"/>
        <c:auto val="1"/>
        <c:lblOffset val="100"/>
        <c:baseTimeUnit val="days"/>
      </c:dateAx>
      <c:valAx>
        <c:axId val="19253734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25314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</c:chart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Week7!$B$4</c:f>
              <c:strCache>
                <c:ptCount val="1"/>
                <c:pt idx="0">
                  <c:v>Discharged</c:v>
                </c:pt>
              </c:strCache>
            </c:strRef>
          </c:tx>
          <c:dLbls>
            <c:dLblPos val="outEnd"/>
            <c:showVal val="1"/>
          </c:dLbls>
          <c:cat>
            <c:numRef>
              <c:f>Week7!$C$3:$I$3</c:f>
              <c:numCache>
                <c:formatCode>[$-409]d\-mmm;@</c:formatCode>
                <c:ptCount val="7"/>
                <c:pt idx="0">
                  <c:v>43142</c:v>
                </c:pt>
                <c:pt idx="1">
                  <c:v>43143</c:v>
                </c:pt>
                <c:pt idx="2">
                  <c:v>43144</c:v>
                </c:pt>
                <c:pt idx="3">
                  <c:v>43145</c:v>
                </c:pt>
                <c:pt idx="4">
                  <c:v>43146</c:v>
                </c:pt>
                <c:pt idx="5">
                  <c:v>43147</c:v>
                </c:pt>
                <c:pt idx="6">
                  <c:v>43148</c:v>
                </c:pt>
              </c:numCache>
            </c:numRef>
          </c:cat>
          <c:val>
            <c:numRef>
              <c:f>Week7!$C$4:$I$4</c:f>
              <c:numCache>
                <c:formatCode>General</c:formatCode>
                <c:ptCount val="7"/>
                <c:pt idx="0">
                  <c:v>215</c:v>
                </c:pt>
                <c:pt idx="1">
                  <c:v>132</c:v>
                </c:pt>
                <c:pt idx="2">
                  <c:v>10</c:v>
                </c:pt>
                <c:pt idx="3">
                  <c:v>17</c:v>
                </c:pt>
                <c:pt idx="4">
                  <c:v>17</c:v>
                </c:pt>
                <c:pt idx="5">
                  <c:v>128</c:v>
                </c:pt>
                <c:pt idx="6">
                  <c:v>42</c:v>
                </c:pt>
              </c:numCache>
            </c:numRef>
          </c:val>
        </c:ser>
        <c:ser>
          <c:idx val="1"/>
          <c:order val="1"/>
          <c:tx>
            <c:strRef>
              <c:f>Week7!$B$5</c:f>
              <c:strCache>
                <c:ptCount val="1"/>
                <c:pt idx="0">
                  <c:v>Gatepass</c:v>
                </c:pt>
              </c:strCache>
            </c:strRef>
          </c:tx>
          <c:dLbls>
            <c:dLblPos val="outEnd"/>
            <c:showVal val="1"/>
          </c:dLbls>
          <c:cat>
            <c:numRef>
              <c:f>Week7!$C$3:$I$3</c:f>
              <c:numCache>
                <c:formatCode>[$-409]d\-mmm;@</c:formatCode>
                <c:ptCount val="7"/>
                <c:pt idx="0">
                  <c:v>43142</c:v>
                </c:pt>
                <c:pt idx="1">
                  <c:v>43143</c:v>
                </c:pt>
                <c:pt idx="2">
                  <c:v>43144</c:v>
                </c:pt>
                <c:pt idx="3">
                  <c:v>43145</c:v>
                </c:pt>
                <c:pt idx="4">
                  <c:v>43146</c:v>
                </c:pt>
                <c:pt idx="5">
                  <c:v>43147</c:v>
                </c:pt>
                <c:pt idx="6">
                  <c:v>43148</c:v>
                </c:pt>
              </c:numCache>
            </c:numRef>
          </c:cat>
          <c:val>
            <c:numRef>
              <c:f>Week7!$C$5:$I$5</c:f>
              <c:numCache>
                <c:formatCode>General</c:formatCode>
                <c:ptCount val="7"/>
                <c:pt idx="0">
                  <c:v>0</c:v>
                </c:pt>
                <c:pt idx="1">
                  <c:v>119</c:v>
                </c:pt>
                <c:pt idx="2">
                  <c:v>186</c:v>
                </c:pt>
                <c:pt idx="3">
                  <c:v>44</c:v>
                </c:pt>
                <c:pt idx="4">
                  <c:v>0</c:v>
                </c:pt>
                <c:pt idx="5">
                  <c:v>119</c:v>
                </c:pt>
                <c:pt idx="6">
                  <c:v>77</c:v>
                </c:pt>
              </c:numCache>
            </c:numRef>
          </c:val>
        </c:ser>
        <c:ser>
          <c:idx val="2"/>
          <c:order val="2"/>
          <c:tx>
            <c:strRef>
              <c:f>Week7!$B$6</c:f>
              <c:strCache>
                <c:ptCount val="1"/>
                <c:pt idx="0">
                  <c:v>Delivery</c:v>
                </c:pt>
              </c:strCache>
            </c:strRef>
          </c:tx>
          <c:dLbls>
            <c:dLbl>
              <c:idx val="6"/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outEnd"/>
              <c:showVal val="1"/>
            </c:dLbl>
            <c:delete val="1"/>
          </c:dLbls>
          <c:cat>
            <c:numRef>
              <c:f>Week7!$C$3:$I$3</c:f>
              <c:numCache>
                <c:formatCode>[$-409]d\-mmm;@</c:formatCode>
                <c:ptCount val="7"/>
                <c:pt idx="0">
                  <c:v>43142</c:v>
                </c:pt>
                <c:pt idx="1">
                  <c:v>43143</c:v>
                </c:pt>
                <c:pt idx="2">
                  <c:v>43144</c:v>
                </c:pt>
                <c:pt idx="3">
                  <c:v>43145</c:v>
                </c:pt>
                <c:pt idx="4">
                  <c:v>43146</c:v>
                </c:pt>
                <c:pt idx="5">
                  <c:v>43147</c:v>
                </c:pt>
                <c:pt idx="6">
                  <c:v>43148</c:v>
                </c:pt>
              </c:numCache>
            </c:numRef>
          </c:cat>
          <c:val>
            <c:numRef>
              <c:f>Week7!$C$6:$I$6</c:f>
              <c:numCache>
                <c:formatCode>General</c:formatCode>
                <c:ptCount val="7"/>
                <c:pt idx="0">
                  <c:v>54</c:v>
                </c:pt>
                <c:pt idx="1">
                  <c:v>42</c:v>
                </c:pt>
                <c:pt idx="2">
                  <c:v>95</c:v>
                </c:pt>
                <c:pt idx="3">
                  <c:v>73</c:v>
                </c:pt>
                <c:pt idx="4">
                  <c:v>102</c:v>
                </c:pt>
                <c:pt idx="5">
                  <c:v>107</c:v>
                </c:pt>
                <c:pt idx="6">
                  <c:v>68</c:v>
                </c:pt>
              </c:numCache>
            </c:numRef>
          </c:val>
        </c:ser>
        <c:axId val="192568320"/>
        <c:axId val="192590592"/>
      </c:barChart>
      <c:dateAx>
        <c:axId val="192568320"/>
        <c:scaling>
          <c:orientation val="minMax"/>
        </c:scaling>
        <c:axPos val="b"/>
        <c:numFmt formatCode="[$-409]d\-mmm;@" sourceLinked="0"/>
        <c:tickLblPos val="nextTo"/>
        <c:crossAx val="192590592"/>
        <c:crosses val="autoZero"/>
        <c:auto val="1"/>
        <c:lblOffset val="100"/>
      </c:dateAx>
      <c:valAx>
        <c:axId val="192590592"/>
        <c:scaling>
          <c:orientation val="minMax"/>
        </c:scaling>
        <c:axPos val="l"/>
        <c:majorGridlines/>
        <c:numFmt formatCode="General" sourceLinked="1"/>
        <c:tickLblPos val="nextTo"/>
        <c:crossAx val="1925683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Week8!$B$29</c:f>
              <c:strCache>
                <c:ptCount val="1"/>
                <c:pt idx="0">
                  <c:v>On time Delivery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Week8!$C$28:$I$28</c:f>
              <c:numCache>
                <c:formatCode>[$-409]d\-mmm;@</c:formatCode>
                <c:ptCount val="7"/>
                <c:pt idx="0">
                  <c:v>43149</c:v>
                </c:pt>
                <c:pt idx="1">
                  <c:v>43150</c:v>
                </c:pt>
                <c:pt idx="2">
                  <c:v>43151</c:v>
                </c:pt>
                <c:pt idx="3">
                  <c:v>43152</c:v>
                </c:pt>
                <c:pt idx="4">
                  <c:v>43153</c:v>
                </c:pt>
                <c:pt idx="5">
                  <c:v>43154</c:v>
                </c:pt>
                <c:pt idx="6">
                  <c:v>43155</c:v>
                </c:pt>
              </c:numCache>
            </c:numRef>
          </c:cat>
          <c:val>
            <c:numRef>
              <c:f>Week8!$C$29:$I$29</c:f>
              <c:numCache>
                <c:formatCode>General</c:formatCode>
                <c:ptCount val="7"/>
                <c:pt idx="0">
                  <c:v>1</c:v>
                </c:pt>
                <c:pt idx="1">
                  <c:v>53</c:v>
                </c:pt>
                <c:pt idx="2">
                  <c:v>70</c:v>
                </c:pt>
                <c:pt idx="3">
                  <c:v>86</c:v>
                </c:pt>
                <c:pt idx="4">
                  <c:v>81</c:v>
                </c:pt>
                <c:pt idx="5">
                  <c:v>70</c:v>
                </c:pt>
                <c:pt idx="6">
                  <c:v>58</c:v>
                </c:pt>
              </c:numCache>
            </c:numRef>
          </c:val>
        </c:ser>
        <c:ser>
          <c:idx val="1"/>
          <c:order val="1"/>
          <c:tx>
            <c:strRef>
              <c:f>Week8!$B$30</c:f>
              <c:strCache>
                <c:ptCount val="1"/>
                <c:pt idx="0">
                  <c:v>Beyond 5 days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Week8!$C$28:$I$28</c:f>
              <c:numCache>
                <c:formatCode>[$-409]d\-mmm;@</c:formatCode>
                <c:ptCount val="7"/>
                <c:pt idx="0">
                  <c:v>43149</c:v>
                </c:pt>
                <c:pt idx="1">
                  <c:v>43150</c:v>
                </c:pt>
                <c:pt idx="2">
                  <c:v>43151</c:v>
                </c:pt>
                <c:pt idx="3">
                  <c:v>43152</c:v>
                </c:pt>
                <c:pt idx="4">
                  <c:v>43153</c:v>
                </c:pt>
                <c:pt idx="5">
                  <c:v>43154</c:v>
                </c:pt>
                <c:pt idx="6">
                  <c:v>43155</c:v>
                </c:pt>
              </c:numCache>
            </c:numRef>
          </c:cat>
          <c:val>
            <c:numRef>
              <c:f>Week8!$C$30:$I$30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46</c:v>
                </c:pt>
                <c:pt idx="3">
                  <c:v>16</c:v>
                </c:pt>
                <c:pt idx="4">
                  <c:v>10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</c:ser>
        <c:axId val="192649088"/>
        <c:axId val="192650624"/>
      </c:barChart>
      <c:dateAx>
        <c:axId val="192649088"/>
        <c:scaling>
          <c:orientation val="minMax"/>
        </c:scaling>
        <c:axPos val="b"/>
        <c:numFmt formatCode="[$-409]d\-mmm;@" sourceLinked="0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2650624"/>
        <c:crosses val="autoZero"/>
        <c:auto val="1"/>
        <c:lblOffset val="100"/>
        <c:baseTimeUnit val="days"/>
      </c:dateAx>
      <c:valAx>
        <c:axId val="19265062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9264908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</c:chart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Week8!$B$4</c:f>
              <c:strCache>
                <c:ptCount val="1"/>
                <c:pt idx="0">
                  <c:v>Discharged</c:v>
                </c:pt>
              </c:strCache>
            </c:strRef>
          </c:tx>
          <c:dLbls>
            <c:dLblPos val="outEnd"/>
            <c:showVal val="1"/>
          </c:dLbls>
          <c:cat>
            <c:numRef>
              <c:f>Week8!$C$3:$I$3</c:f>
              <c:numCache>
                <c:formatCode>[$-409]d\-mmm;@</c:formatCode>
                <c:ptCount val="7"/>
                <c:pt idx="0">
                  <c:v>43149</c:v>
                </c:pt>
                <c:pt idx="1">
                  <c:v>43150</c:v>
                </c:pt>
                <c:pt idx="2">
                  <c:v>43151</c:v>
                </c:pt>
                <c:pt idx="3">
                  <c:v>43152</c:v>
                </c:pt>
                <c:pt idx="4">
                  <c:v>43153</c:v>
                </c:pt>
                <c:pt idx="5">
                  <c:v>43154</c:v>
                </c:pt>
                <c:pt idx="6">
                  <c:v>43155</c:v>
                </c:pt>
              </c:numCache>
            </c:numRef>
          </c:cat>
          <c:val>
            <c:numRef>
              <c:f>Week8!$C$4:$I$4</c:f>
              <c:numCache>
                <c:formatCode>General</c:formatCode>
                <c:ptCount val="7"/>
                <c:pt idx="0">
                  <c:v>90</c:v>
                </c:pt>
                <c:pt idx="1">
                  <c:v>9</c:v>
                </c:pt>
                <c:pt idx="2">
                  <c:v>14</c:v>
                </c:pt>
                <c:pt idx="3">
                  <c:v>69</c:v>
                </c:pt>
                <c:pt idx="4">
                  <c:v>70</c:v>
                </c:pt>
                <c:pt idx="5">
                  <c:v>39</c:v>
                </c:pt>
                <c:pt idx="6">
                  <c:v>123</c:v>
                </c:pt>
              </c:numCache>
            </c:numRef>
          </c:val>
        </c:ser>
        <c:ser>
          <c:idx val="1"/>
          <c:order val="1"/>
          <c:tx>
            <c:strRef>
              <c:f>Week8!$B$5</c:f>
              <c:strCache>
                <c:ptCount val="1"/>
                <c:pt idx="0">
                  <c:v>Gatepass</c:v>
                </c:pt>
              </c:strCache>
            </c:strRef>
          </c:tx>
          <c:dLbls>
            <c:dLblPos val="outEnd"/>
            <c:showVal val="1"/>
          </c:dLbls>
          <c:cat>
            <c:numRef>
              <c:f>Week8!$C$3:$I$3</c:f>
              <c:numCache>
                <c:formatCode>[$-409]d\-mmm;@</c:formatCode>
                <c:ptCount val="7"/>
                <c:pt idx="0">
                  <c:v>43149</c:v>
                </c:pt>
                <c:pt idx="1">
                  <c:v>43150</c:v>
                </c:pt>
                <c:pt idx="2">
                  <c:v>43151</c:v>
                </c:pt>
                <c:pt idx="3">
                  <c:v>43152</c:v>
                </c:pt>
                <c:pt idx="4">
                  <c:v>43153</c:v>
                </c:pt>
                <c:pt idx="5">
                  <c:v>43154</c:v>
                </c:pt>
                <c:pt idx="6">
                  <c:v>43155</c:v>
                </c:pt>
              </c:numCache>
            </c:numRef>
          </c:cat>
          <c:val>
            <c:numRef>
              <c:f>Week8!$C$5:$I$5</c:f>
              <c:numCache>
                <c:formatCode>General</c:formatCode>
                <c:ptCount val="7"/>
                <c:pt idx="0">
                  <c:v>0</c:v>
                </c:pt>
                <c:pt idx="1">
                  <c:v>133</c:v>
                </c:pt>
                <c:pt idx="2">
                  <c:v>78</c:v>
                </c:pt>
                <c:pt idx="3">
                  <c:v>11</c:v>
                </c:pt>
                <c:pt idx="4">
                  <c:v>102</c:v>
                </c:pt>
                <c:pt idx="5">
                  <c:v>64</c:v>
                </c:pt>
                <c:pt idx="6">
                  <c:v>77</c:v>
                </c:pt>
              </c:numCache>
            </c:numRef>
          </c:val>
        </c:ser>
        <c:ser>
          <c:idx val="2"/>
          <c:order val="2"/>
          <c:tx>
            <c:strRef>
              <c:f>Week8!$B$6</c:f>
              <c:strCache>
                <c:ptCount val="1"/>
                <c:pt idx="0">
                  <c:v>Delivery</c:v>
                </c:pt>
              </c:strCache>
            </c:strRef>
          </c:tx>
          <c:dLbls>
            <c:dLbl>
              <c:idx val="6"/>
              <c:spPr/>
              <c:txPr>
                <a:bodyPr/>
                <a:lstStyle/>
                <a:p>
                  <a:pPr>
                    <a:defRPr/>
                  </a:pPr>
                  <a:endParaRPr lang="ja-JP"/>
                </a:p>
              </c:txPr>
              <c:dLblPos val="outEnd"/>
              <c:showVal val="1"/>
            </c:dLbl>
            <c:delete val="1"/>
          </c:dLbls>
          <c:cat>
            <c:numRef>
              <c:f>Week8!$C$3:$I$3</c:f>
              <c:numCache>
                <c:formatCode>[$-409]d\-mmm;@</c:formatCode>
                <c:ptCount val="7"/>
                <c:pt idx="0">
                  <c:v>43149</c:v>
                </c:pt>
                <c:pt idx="1">
                  <c:v>43150</c:v>
                </c:pt>
                <c:pt idx="2">
                  <c:v>43151</c:v>
                </c:pt>
                <c:pt idx="3">
                  <c:v>43152</c:v>
                </c:pt>
                <c:pt idx="4">
                  <c:v>43153</c:v>
                </c:pt>
                <c:pt idx="5">
                  <c:v>43154</c:v>
                </c:pt>
                <c:pt idx="6">
                  <c:v>43155</c:v>
                </c:pt>
              </c:numCache>
            </c:numRef>
          </c:cat>
          <c:val>
            <c:numRef>
              <c:f>Week8!$C$6:$I$6</c:f>
              <c:numCache>
                <c:formatCode>General</c:formatCode>
                <c:ptCount val="7"/>
                <c:pt idx="0">
                  <c:v>1</c:v>
                </c:pt>
                <c:pt idx="1">
                  <c:v>53</c:v>
                </c:pt>
                <c:pt idx="2">
                  <c:v>116</c:v>
                </c:pt>
                <c:pt idx="3">
                  <c:v>102</c:v>
                </c:pt>
                <c:pt idx="4">
                  <c:v>91</c:v>
                </c:pt>
                <c:pt idx="5">
                  <c:v>70</c:v>
                </c:pt>
                <c:pt idx="6">
                  <c:v>59</c:v>
                </c:pt>
              </c:numCache>
            </c:numRef>
          </c:val>
        </c:ser>
        <c:axId val="194541440"/>
        <c:axId val="194542976"/>
      </c:barChart>
      <c:dateAx>
        <c:axId val="194541440"/>
        <c:scaling>
          <c:orientation val="minMax"/>
        </c:scaling>
        <c:axPos val="b"/>
        <c:numFmt formatCode="[$-409]d\-mmm;@" sourceLinked="0"/>
        <c:tickLblPos val="nextTo"/>
        <c:crossAx val="194542976"/>
        <c:crosses val="autoZero"/>
        <c:auto val="1"/>
        <c:lblOffset val="100"/>
      </c:dateAx>
      <c:valAx>
        <c:axId val="194542976"/>
        <c:scaling>
          <c:orientation val="minMax"/>
        </c:scaling>
        <c:axPos val="l"/>
        <c:majorGridlines/>
        <c:numFmt formatCode="General" sourceLinked="1"/>
        <c:tickLblPos val="nextTo"/>
        <c:crossAx val="19454144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style val="26"/>
  <c:chart>
    <c:plotArea>
      <c:layout/>
      <c:barChart>
        <c:barDir val="col"/>
        <c:grouping val="clustered"/>
        <c:ser>
          <c:idx val="0"/>
          <c:order val="0"/>
          <c:tx>
            <c:strRef>
              <c:f>Week9!$B$29</c:f>
              <c:strCache>
                <c:ptCount val="1"/>
                <c:pt idx="0">
                  <c:v>On time Delivery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Week9!$C$28:$I$28</c:f>
              <c:numCache>
                <c:formatCode>[$-409]d\-mmm;@</c:formatCode>
                <c:ptCount val="7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43161</c:v>
                </c:pt>
                <c:pt idx="6">
                  <c:v>43162</c:v>
                </c:pt>
              </c:numCache>
            </c:numRef>
          </c:cat>
          <c:val>
            <c:numRef>
              <c:f>Week9!$C$29:$I$29</c:f>
              <c:numCache>
                <c:formatCode>General</c:formatCode>
                <c:ptCount val="7"/>
                <c:pt idx="0">
                  <c:v>38</c:v>
                </c:pt>
                <c:pt idx="1">
                  <c:v>60</c:v>
                </c:pt>
                <c:pt idx="2">
                  <c:v>141</c:v>
                </c:pt>
                <c:pt idx="3">
                  <c:v>138</c:v>
                </c:pt>
                <c:pt idx="4">
                  <c:v>98</c:v>
                </c:pt>
                <c:pt idx="5">
                  <c:v>58</c:v>
                </c:pt>
                <c:pt idx="6">
                  <c:v>88</c:v>
                </c:pt>
              </c:numCache>
            </c:numRef>
          </c:val>
        </c:ser>
        <c:ser>
          <c:idx val="1"/>
          <c:order val="1"/>
          <c:tx>
            <c:strRef>
              <c:f>Week9!$B$30</c:f>
              <c:strCache>
                <c:ptCount val="1"/>
                <c:pt idx="0">
                  <c:v>Beyond 5 days</c:v>
                </c:pt>
              </c:strCache>
            </c:strRef>
          </c:tx>
          <c:dLbls>
            <c:txPr>
              <a:bodyPr/>
              <a:lstStyle/>
              <a:p>
                <a:pPr>
                  <a:defRPr lang="ja-JP"/>
                </a:pPr>
                <a:endParaRPr lang="ja-JP"/>
              </a:p>
            </c:txPr>
            <c:dLblPos val="outEnd"/>
            <c:showVal val="1"/>
          </c:dLbls>
          <c:cat>
            <c:numRef>
              <c:f>Week9!$C$28:$I$28</c:f>
              <c:numCache>
                <c:formatCode>[$-409]d\-mmm;@</c:formatCode>
                <c:ptCount val="7"/>
                <c:pt idx="0">
                  <c:v>43156</c:v>
                </c:pt>
                <c:pt idx="1">
                  <c:v>43157</c:v>
                </c:pt>
                <c:pt idx="2">
                  <c:v>43158</c:v>
                </c:pt>
                <c:pt idx="3">
                  <c:v>43159</c:v>
                </c:pt>
                <c:pt idx="4">
                  <c:v>43160</c:v>
                </c:pt>
                <c:pt idx="5">
                  <c:v>43161</c:v>
                </c:pt>
                <c:pt idx="6">
                  <c:v>43162</c:v>
                </c:pt>
              </c:numCache>
            </c:numRef>
          </c:cat>
          <c:val>
            <c:numRef>
              <c:f>Week9!$C$30:$I$30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89350656"/>
        <c:axId val="189352192"/>
      </c:barChart>
      <c:dateAx>
        <c:axId val="189350656"/>
        <c:scaling>
          <c:orientation val="minMax"/>
        </c:scaling>
        <c:axPos val="b"/>
        <c:numFmt formatCode="[$-409]d\-mmm;@" sourceLinked="0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89352192"/>
        <c:crosses val="autoZero"/>
        <c:auto val="1"/>
        <c:lblOffset val="100"/>
        <c:baseTimeUnit val="days"/>
      </c:dateAx>
      <c:valAx>
        <c:axId val="18935219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ja-JP"/>
            </a:pPr>
            <a:endParaRPr lang="ja-JP"/>
          </a:p>
        </c:txPr>
        <c:crossAx val="1893506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txPr>
        <a:bodyPr/>
        <a:lstStyle/>
        <a:p>
          <a:pPr>
            <a:defRPr lang="ja-JP"/>
          </a:pPr>
          <a:endParaRPr lang="ja-JP"/>
        </a:p>
      </c:txPr>
    </c:legend>
    <c:plotVisOnly val="1"/>
    <c:dispBlanksAs val="gap"/>
  </c:chart>
  <c:printSettings>
    <c:headerFooter/>
    <c:pageMargins b="0.75000000000000411" l="0.70000000000000062" r="0.70000000000000062" t="0.750000000000004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28575</xdr:rowOff>
    </xdr:from>
    <xdr:to>
      <xdr:col>9</xdr:col>
      <xdr:colOff>19050</xdr:colOff>
      <xdr:row>22</xdr:row>
      <xdr:rowOff>161925</xdr:rowOff>
    </xdr:to>
    <xdr:graphicFrame macro="">
      <xdr:nvGraphicFramePr>
        <xdr:cNvPr id="213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30</xdr:row>
      <xdr:rowOff>19050</xdr:rowOff>
    </xdr:from>
    <xdr:to>
      <xdr:col>9</xdr:col>
      <xdr:colOff>57150</xdr:colOff>
      <xdr:row>46</xdr:row>
      <xdr:rowOff>152400</xdr:rowOff>
    </xdr:to>
    <xdr:graphicFrame macro="">
      <xdr:nvGraphicFramePr>
        <xdr:cNvPr id="214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5</xdr:row>
      <xdr:rowOff>171450</xdr:rowOff>
    </xdr:from>
    <xdr:to>
      <xdr:col>8</xdr:col>
      <xdr:colOff>685800</xdr:colOff>
      <xdr:row>22</xdr:row>
      <xdr:rowOff>161925</xdr:rowOff>
    </xdr:to>
    <xdr:graphicFrame macro="">
      <xdr:nvGraphicFramePr>
        <xdr:cNvPr id="3285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885825</xdr:colOff>
      <xdr:row>30</xdr:row>
      <xdr:rowOff>28575</xdr:rowOff>
    </xdr:from>
    <xdr:to>
      <xdr:col>9</xdr:col>
      <xdr:colOff>38100</xdr:colOff>
      <xdr:row>46</xdr:row>
      <xdr:rowOff>152400</xdr:rowOff>
    </xdr:to>
    <xdr:graphicFrame macro="">
      <xdr:nvGraphicFramePr>
        <xdr:cNvPr id="3286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25</xdr:row>
      <xdr:rowOff>152400</xdr:rowOff>
    </xdr:from>
    <xdr:to>
      <xdr:col>27</xdr:col>
      <xdr:colOff>381000</xdr:colOff>
      <xdr:row>40</xdr:row>
      <xdr:rowOff>161925</xdr:rowOff>
    </xdr:to>
    <xdr:graphicFrame macro="">
      <xdr:nvGraphicFramePr>
        <xdr:cNvPr id="3606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4</xdr:row>
      <xdr:rowOff>133350</xdr:rowOff>
    </xdr:from>
    <xdr:to>
      <xdr:col>27</xdr:col>
      <xdr:colOff>381000</xdr:colOff>
      <xdr:row>20</xdr:row>
      <xdr:rowOff>123825</xdr:rowOff>
    </xdr:to>
    <xdr:graphicFrame macro="">
      <xdr:nvGraphicFramePr>
        <xdr:cNvPr id="3606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47</xdr:row>
      <xdr:rowOff>323850</xdr:rowOff>
    </xdr:from>
    <xdr:to>
      <xdr:col>28</xdr:col>
      <xdr:colOff>38100</xdr:colOff>
      <xdr:row>72</xdr:row>
      <xdr:rowOff>161925</xdr:rowOff>
    </xdr:to>
    <xdr:graphicFrame macro="">
      <xdr:nvGraphicFramePr>
        <xdr:cNvPr id="3606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295275</xdr:colOff>
      <xdr:row>3</xdr:row>
      <xdr:rowOff>57150</xdr:rowOff>
    </xdr:from>
    <xdr:to>
      <xdr:col>39</xdr:col>
      <xdr:colOff>1362075</xdr:colOff>
      <xdr:row>20</xdr:row>
      <xdr:rowOff>104775</xdr:rowOff>
    </xdr:to>
    <xdr:graphicFrame macro="">
      <xdr:nvGraphicFramePr>
        <xdr:cNvPr id="36069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26</xdr:row>
      <xdr:rowOff>9525</xdr:rowOff>
    </xdr:from>
    <xdr:to>
      <xdr:col>39</xdr:col>
      <xdr:colOff>1304925</xdr:colOff>
      <xdr:row>40</xdr:row>
      <xdr:rowOff>9525</xdr:rowOff>
    </xdr:to>
    <xdr:graphicFrame macro="">
      <xdr:nvGraphicFramePr>
        <xdr:cNvPr id="36070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57150</xdr:rowOff>
    </xdr:from>
    <xdr:to>
      <xdr:col>9</xdr:col>
      <xdr:colOff>38100</xdr:colOff>
      <xdr:row>23</xdr:row>
      <xdr:rowOff>47625</xdr:rowOff>
    </xdr:to>
    <xdr:graphicFrame macro="">
      <xdr:nvGraphicFramePr>
        <xdr:cNvPr id="4207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885825</xdr:colOff>
      <xdr:row>30</xdr:row>
      <xdr:rowOff>28575</xdr:rowOff>
    </xdr:from>
    <xdr:to>
      <xdr:col>9</xdr:col>
      <xdr:colOff>38100</xdr:colOff>
      <xdr:row>46</xdr:row>
      <xdr:rowOff>152400</xdr:rowOff>
    </xdr:to>
    <xdr:graphicFrame macro="">
      <xdr:nvGraphicFramePr>
        <xdr:cNvPr id="4207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57150</xdr:rowOff>
    </xdr:from>
    <xdr:to>
      <xdr:col>9</xdr:col>
      <xdr:colOff>38100</xdr:colOff>
      <xdr:row>23</xdr:row>
      <xdr:rowOff>47625</xdr:rowOff>
    </xdr:to>
    <xdr:graphicFrame macro="">
      <xdr:nvGraphicFramePr>
        <xdr:cNvPr id="4514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885825</xdr:colOff>
      <xdr:row>30</xdr:row>
      <xdr:rowOff>28575</xdr:rowOff>
    </xdr:from>
    <xdr:to>
      <xdr:col>9</xdr:col>
      <xdr:colOff>38100</xdr:colOff>
      <xdr:row>46</xdr:row>
      <xdr:rowOff>152400</xdr:rowOff>
    </xdr:to>
    <xdr:graphicFrame macro="">
      <xdr:nvGraphicFramePr>
        <xdr:cNvPr id="4514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57150</xdr:rowOff>
    </xdr:from>
    <xdr:to>
      <xdr:col>9</xdr:col>
      <xdr:colOff>38100</xdr:colOff>
      <xdr:row>23</xdr:row>
      <xdr:rowOff>47625</xdr:rowOff>
    </xdr:to>
    <xdr:graphicFrame macro="">
      <xdr:nvGraphicFramePr>
        <xdr:cNvPr id="11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885825</xdr:colOff>
      <xdr:row>30</xdr:row>
      <xdr:rowOff>28575</xdr:rowOff>
    </xdr:from>
    <xdr:to>
      <xdr:col>9</xdr:col>
      <xdr:colOff>38100</xdr:colOff>
      <xdr:row>46</xdr:row>
      <xdr:rowOff>152400</xdr:rowOff>
    </xdr:to>
    <xdr:graphicFrame macro="">
      <xdr:nvGraphicFramePr>
        <xdr:cNvPr id="111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6</xdr:row>
      <xdr:rowOff>57150</xdr:rowOff>
    </xdr:from>
    <xdr:to>
      <xdr:col>9</xdr:col>
      <xdr:colOff>38100</xdr:colOff>
      <xdr:row>23</xdr:row>
      <xdr:rowOff>47625</xdr:rowOff>
    </xdr:to>
    <xdr:graphicFrame macro="">
      <xdr:nvGraphicFramePr>
        <xdr:cNvPr id="10772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885825</xdr:colOff>
      <xdr:row>30</xdr:row>
      <xdr:rowOff>28575</xdr:rowOff>
    </xdr:from>
    <xdr:to>
      <xdr:col>9</xdr:col>
      <xdr:colOff>38100</xdr:colOff>
      <xdr:row>46</xdr:row>
      <xdr:rowOff>152400</xdr:rowOff>
    </xdr:to>
    <xdr:graphicFrame macro="">
      <xdr:nvGraphicFramePr>
        <xdr:cNvPr id="107728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30</xdr:row>
      <xdr:rowOff>19050</xdr:rowOff>
    </xdr:from>
    <xdr:to>
      <xdr:col>9</xdr:col>
      <xdr:colOff>38100</xdr:colOff>
      <xdr:row>47</xdr:row>
      <xdr:rowOff>47625</xdr:rowOff>
    </xdr:to>
    <xdr:graphicFrame macro="">
      <xdr:nvGraphicFramePr>
        <xdr:cNvPr id="521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876300</xdr:colOff>
      <xdr:row>5</xdr:row>
      <xdr:rowOff>161925</xdr:rowOff>
    </xdr:from>
    <xdr:to>
      <xdr:col>9</xdr:col>
      <xdr:colOff>9525</xdr:colOff>
      <xdr:row>23</xdr:row>
      <xdr:rowOff>19050</xdr:rowOff>
    </xdr:to>
    <xdr:graphicFrame macro="">
      <xdr:nvGraphicFramePr>
        <xdr:cNvPr id="52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29</xdr:row>
      <xdr:rowOff>161925</xdr:rowOff>
    </xdr:from>
    <xdr:to>
      <xdr:col>9</xdr:col>
      <xdr:colOff>19050</xdr:colOff>
      <xdr:row>47</xdr:row>
      <xdr:rowOff>19050</xdr:rowOff>
    </xdr:to>
    <xdr:graphicFrame macro="">
      <xdr:nvGraphicFramePr>
        <xdr:cNvPr id="828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876300</xdr:colOff>
      <xdr:row>5</xdr:row>
      <xdr:rowOff>161925</xdr:rowOff>
    </xdr:from>
    <xdr:to>
      <xdr:col>9</xdr:col>
      <xdr:colOff>28575</xdr:colOff>
      <xdr:row>23</xdr:row>
      <xdr:rowOff>28575</xdr:rowOff>
    </xdr:to>
    <xdr:graphicFrame macro="">
      <xdr:nvGraphicFramePr>
        <xdr:cNvPr id="828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30</xdr:row>
      <xdr:rowOff>9525</xdr:rowOff>
    </xdr:from>
    <xdr:to>
      <xdr:col>9</xdr:col>
      <xdr:colOff>57150</xdr:colOff>
      <xdr:row>47</xdr:row>
      <xdr:rowOff>38100</xdr:rowOff>
    </xdr:to>
    <xdr:graphicFrame macro="">
      <xdr:nvGraphicFramePr>
        <xdr:cNvPr id="113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876300</xdr:colOff>
      <xdr:row>5</xdr:row>
      <xdr:rowOff>161925</xdr:rowOff>
    </xdr:from>
    <xdr:to>
      <xdr:col>9</xdr:col>
      <xdr:colOff>28575</xdr:colOff>
      <xdr:row>23</xdr:row>
      <xdr:rowOff>28575</xdr:rowOff>
    </xdr:to>
    <xdr:graphicFrame macro="">
      <xdr:nvGraphicFramePr>
        <xdr:cNvPr id="1135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30</xdr:row>
      <xdr:rowOff>0</xdr:rowOff>
    </xdr:from>
    <xdr:to>
      <xdr:col>9</xdr:col>
      <xdr:colOff>95250</xdr:colOff>
      <xdr:row>47</xdr:row>
      <xdr:rowOff>28575</xdr:rowOff>
    </xdr:to>
    <xdr:graphicFrame macro="">
      <xdr:nvGraphicFramePr>
        <xdr:cNvPr id="144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876300</xdr:colOff>
      <xdr:row>5</xdr:row>
      <xdr:rowOff>161925</xdr:rowOff>
    </xdr:from>
    <xdr:to>
      <xdr:col>9</xdr:col>
      <xdr:colOff>28575</xdr:colOff>
      <xdr:row>23</xdr:row>
      <xdr:rowOff>28575</xdr:rowOff>
    </xdr:to>
    <xdr:graphicFrame macro="">
      <xdr:nvGraphicFramePr>
        <xdr:cNvPr id="1442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6</xdr:row>
      <xdr:rowOff>0</xdr:rowOff>
    </xdr:from>
    <xdr:to>
      <xdr:col>9</xdr:col>
      <xdr:colOff>28575</xdr:colOff>
      <xdr:row>23</xdr:row>
      <xdr:rowOff>38100</xdr:rowOff>
    </xdr:to>
    <xdr:graphicFrame macro="">
      <xdr:nvGraphicFramePr>
        <xdr:cNvPr id="17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895350</xdr:colOff>
      <xdr:row>30</xdr:row>
      <xdr:rowOff>19050</xdr:rowOff>
    </xdr:from>
    <xdr:to>
      <xdr:col>8</xdr:col>
      <xdr:colOff>685800</xdr:colOff>
      <xdr:row>46</xdr:row>
      <xdr:rowOff>142875</xdr:rowOff>
    </xdr:to>
    <xdr:graphicFrame macro="">
      <xdr:nvGraphicFramePr>
        <xdr:cNvPr id="1750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242207</xdr:colOff>
      <xdr:row>58</xdr:row>
      <xdr:rowOff>83004</xdr:rowOff>
    </xdr:from>
    <xdr:to>
      <xdr:col>20</xdr:col>
      <xdr:colOff>346982</xdr:colOff>
      <xdr:row>79</xdr:row>
      <xdr:rowOff>1361</xdr:rowOff>
    </xdr:to>
    <xdr:graphicFrame macro="">
      <xdr:nvGraphicFramePr>
        <xdr:cNvPr id="2070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201385</xdr:colOff>
      <xdr:row>8</xdr:row>
      <xdr:rowOff>2721</xdr:rowOff>
    </xdr:from>
    <xdr:to>
      <xdr:col>27</xdr:col>
      <xdr:colOff>298174</xdr:colOff>
      <xdr:row>20</xdr:row>
      <xdr:rowOff>170089</xdr:rowOff>
    </xdr:to>
    <xdr:graphicFrame macro="">
      <xdr:nvGraphicFramePr>
        <xdr:cNvPr id="20709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218365</xdr:colOff>
      <xdr:row>31</xdr:row>
      <xdr:rowOff>48039</xdr:rowOff>
    </xdr:from>
    <xdr:to>
      <xdr:col>29</xdr:col>
      <xdr:colOff>364434</xdr:colOff>
      <xdr:row>46</xdr:row>
      <xdr:rowOff>66261</xdr:rowOff>
    </xdr:to>
    <xdr:graphicFrame macro="">
      <xdr:nvGraphicFramePr>
        <xdr:cNvPr id="2071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6</xdr:row>
      <xdr:rowOff>47625</xdr:rowOff>
    </xdr:from>
    <xdr:to>
      <xdr:col>8</xdr:col>
      <xdr:colOff>685800</xdr:colOff>
      <xdr:row>23</xdr:row>
      <xdr:rowOff>19050</xdr:rowOff>
    </xdr:to>
    <xdr:graphicFrame macro="">
      <xdr:nvGraphicFramePr>
        <xdr:cNvPr id="267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30</xdr:row>
      <xdr:rowOff>9525</xdr:rowOff>
    </xdr:from>
    <xdr:to>
      <xdr:col>9</xdr:col>
      <xdr:colOff>19050</xdr:colOff>
      <xdr:row>47</xdr:row>
      <xdr:rowOff>9525</xdr:rowOff>
    </xdr:to>
    <xdr:graphicFrame macro="">
      <xdr:nvGraphicFramePr>
        <xdr:cNvPr id="2671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5</xdr:row>
      <xdr:rowOff>161925</xdr:rowOff>
    </xdr:from>
    <xdr:to>
      <xdr:col>9</xdr:col>
      <xdr:colOff>28575</xdr:colOff>
      <xdr:row>23</xdr:row>
      <xdr:rowOff>19050</xdr:rowOff>
    </xdr:to>
    <xdr:graphicFrame macro="">
      <xdr:nvGraphicFramePr>
        <xdr:cNvPr id="297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885825</xdr:colOff>
      <xdr:row>30</xdr:row>
      <xdr:rowOff>19050</xdr:rowOff>
    </xdr:from>
    <xdr:to>
      <xdr:col>9</xdr:col>
      <xdr:colOff>19050</xdr:colOff>
      <xdr:row>47</xdr:row>
      <xdr:rowOff>9525</xdr:rowOff>
    </xdr:to>
    <xdr:graphicFrame macro="">
      <xdr:nvGraphicFramePr>
        <xdr:cNvPr id="297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95"/>
  <sheetViews>
    <sheetView zoomScaleNormal="100" workbookViewId="0">
      <selection activeCell="L16" sqref="L16"/>
    </sheetView>
  </sheetViews>
  <sheetFormatPr defaultRowHeight="12.75"/>
  <cols>
    <col min="1" max="1" width="11.375" style="2" customWidth="1"/>
    <col min="2" max="2" width="18.75" style="2" customWidth="1"/>
    <col min="3" max="9" width="9" style="3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43128</v>
      </c>
      <c r="D3" s="4">
        <v>43129</v>
      </c>
      <c r="E3" s="4">
        <v>43130</v>
      </c>
      <c r="F3" s="4">
        <v>43131</v>
      </c>
      <c r="G3" s="4">
        <v>43132</v>
      </c>
      <c r="H3" s="4">
        <v>43133</v>
      </c>
      <c r="I3" s="4">
        <v>43134</v>
      </c>
      <c r="J3" s="22"/>
    </row>
    <row r="4" spans="1:10" ht="13.5" customHeight="1">
      <c r="A4" s="17"/>
      <c r="B4" s="5" t="s">
        <v>0</v>
      </c>
      <c r="C4" s="6">
        <v>56</v>
      </c>
      <c r="D4" s="6">
        <v>73</v>
      </c>
      <c r="E4" s="6">
        <v>158</v>
      </c>
      <c r="F4" s="6">
        <v>99</v>
      </c>
      <c r="G4" s="6">
        <v>16</v>
      </c>
      <c r="H4" s="6">
        <v>17</v>
      </c>
      <c r="I4" s="6">
        <v>36</v>
      </c>
      <c r="J4" s="20"/>
    </row>
    <row r="5" spans="1:10" ht="13.5" customHeight="1">
      <c r="A5" s="17"/>
      <c r="B5" s="8" t="s">
        <v>3</v>
      </c>
      <c r="C5" s="6">
        <v>0</v>
      </c>
      <c r="D5" s="6">
        <v>52</v>
      </c>
      <c r="E5" s="6">
        <v>201</v>
      </c>
      <c r="F5" s="6">
        <v>42</v>
      </c>
      <c r="G5" s="6">
        <v>132</v>
      </c>
      <c r="H5" s="6">
        <v>15</v>
      </c>
      <c r="I5" s="6">
        <v>18</v>
      </c>
      <c r="J5" s="20"/>
    </row>
    <row r="6" spans="1:10" ht="13.5" customHeight="1">
      <c r="A6" s="17"/>
      <c r="B6" s="9" t="s">
        <v>1</v>
      </c>
      <c r="C6" s="6">
        <v>110</v>
      </c>
      <c r="D6" s="6">
        <v>78</v>
      </c>
      <c r="E6" s="6">
        <v>116</v>
      </c>
      <c r="F6" s="6">
        <v>110</v>
      </c>
      <c r="G6" s="6">
        <v>142</v>
      </c>
      <c r="H6" s="6">
        <v>98</v>
      </c>
      <c r="I6" s="6">
        <v>93</v>
      </c>
      <c r="J6" s="21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21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21"/>
    </row>
    <row r="9" spans="1:10" ht="13.5" customHeight="1">
      <c r="A9" s="17"/>
      <c r="B9" s="11"/>
      <c r="C9" s="6"/>
      <c r="D9" s="6"/>
      <c r="E9" s="6"/>
      <c r="F9" s="6"/>
      <c r="G9" s="6"/>
      <c r="H9" s="6"/>
      <c r="I9" s="6"/>
      <c r="J9" s="21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6"/>
      <c r="D13" s="6"/>
      <c r="E13" s="6"/>
      <c r="F13" s="6"/>
      <c r="G13" s="6"/>
      <c r="H13" s="6"/>
      <c r="I13" s="6"/>
      <c r="J13" s="20"/>
    </row>
    <row r="14" spans="1:10" ht="13.5" customHeight="1">
      <c r="A14" s="17"/>
      <c r="B14" s="7"/>
      <c r="C14" s="6"/>
      <c r="D14" s="6"/>
      <c r="E14" s="6"/>
      <c r="F14" s="6"/>
      <c r="G14" s="6"/>
      <c r="H14" s="6"/>
      <c r="I14" s="6"/>
      <c r="J14" s="20"/>
    </row>
    <row r="15" spans="1:10" ht="13.5" customHeight="1">
      <c r="A15" s="17"/>
      <c r="B15" s="7"/>
      <c r="C15" s="6"/>
      <c r="D15" s="6"/>
      <c r="E15" s="6"/>
      <c r="F15" s="6"/>
      <c r="G15" s="6"/>
      <c r="H15" s="6"/>
      <c r="I15" s="6"/>
      <c r="J15" s="20"/>
    </row>
    <row r="16" spans="1:10" ht="13.5" customHeight="1">
      <c r="A16" s="17"/>
      <c r="B16" s="7"/>
      <c r="C16" s="6"/>
      <c r="D16" s="6"/>
      <c r="E16" s="6"/>
      <c r="F16" s="6"/>
      <c r="G16" s="6"/>
      <c r="H16" s="6"/>
      <c r="I16" s="6"/>
      <c r="J16" s="20"/>
    </row>
    <row r="17" spans="1:10" ht="13.5" customHeight="1">
      <c r="A17" s="17"/>
      <c r="B17" s="7"/>
      <c r="C17" s="6"/>
      <c r="D17" s="6"/>
      <c r="E17" s="6"/>
      <c r="F17" s="6"/>
      <c r="G17" s="6"/>
      <c r="H17" s="6"/>
      <c r="I17" s="6"/>
      <c r="J17" s="20"/>
    </row>
    <row r="18" spans="1:10" ht="13.5" customHeight="1">
      <c r="A18" s="17"/>
      <c r="B18" s="7"/>
      <c r="C18" s="6"/>
      <c r="D18" s="6"/>
      <c r="E18" s="6"/>
      <c r="F18" s="6"/>
      <c r="G18" s="6"/>
      <c r="H18" s="6"/>
      <c r="I18" s="6"/>
      <c r="J18" s="20"/>
    </row>
    <row r="19" spans="1:10" ht="13.5" customHeight="1">
      <c r="A19" s="17"/>
      <c r="B19" s="7"/>
      <c r="C19" s="6"/>
      <c r="D19" s="6"/>
      <c r="E19" s="6"/>
      <c r="F19" s="6"/>
      <c r="G19" s="6"/>
      <c r="H19" s="6"/>
      <c r="I19" s="6"/>
      <c r="J19" s="20"/>
    </row>
    <row r="20" spans="1:10" ht="13.5" customHeight="1">
      <c r="A20" s="17"/>
      <c r="B20" s="7"/>
      <c r="C20" s="6"/>
      <c r="D20" s="6"/>
      <c r="E20" s="6"/>
      <c r="F20" s="6"/>
      <c r="G20" s="6"/>
      <c r="H20" s="6"/>
      <c r="I20" s="6"/>
      <c r="J20" s="20"/>
    </row>
    <row r="21" spans="1:10" ht="13.5" customHeight="1">
      <c r="A21" s="17"/>
      <c r="B21" s="7"/>
      <c r="C21" s="6"/>
      <c r="D21" s="6"/>
      <c r="E21" s="6"/>
      <c r="F21" s="6"/>
      <c r="G21" s="6"/>
      <c r="H21" s="6"/>
      <c r="I21" s="6"/>
      <c r="J21" s="20"/>
    </row>
    <row r="22" spans="1:10" ht="13.5" customHeight="1">
      <c r="A22" s="17"/>
      <c r="B22" s="7"/>
      <c r="C22" s="6"/>
      <c r="D22" s="6"/>
      <c r="E22" s="6"/>
      <c r="F22" s="6"/>
      <c r="G22" s="6"/>
      <c r="H22" s="6"/>
      <c r="I22" s="6"/>
      <c r="J22" s="20"/>
    </row>
    <row r="23" spans="1:10" ht="13.5" customHeight="1">
      <c r="A23" s="17"/>
      <c r="B23" s="7"/>
      <c r="C23" s="6"/>
      <c r="D23" s="6"/>
      <c r="E23" s="6"/>
      <c r="F23" s="6"/>
      <c r="G23" s="6"/>
      <c r="H23" s="6"/>
      <c r="I23" s="6"/>
      <c r="J23" s="20"/>
    </row>
    <row r="24" spans="1:10" ht="31.5" customHeight="1" thickBot="1">
      <c r="A24" s="18"/>
      <c r="B24" s="127" t="s">
        <v>7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24"/>
      <c r="C28" s="12">
        <v>43128</v>
      </c>
      <c r="D28" s="12">
        <v>43129</v>
      </c>
      <c r="E28" s="12">
        <v>43130</v>
      </c>
      <c r="F28" s="12">
        <v>43131</v>
      </c>
      <c r="G28" s="12">
        <v>43132</v>
      </c>
      <c r="H28" s="12">
        <v>43133</v>
      </c>
      <c r="I28" s="12">
        <v>43134</v>
      </c>
      <c r="J28" s="20"/>
    </row>
    <row r="29" spans="1:10" ht="13.5" customHeight="1">
      <c r="A29" s="17"/>
      <c r="B29" s="13" t="s">
        <v>5</v>
      </c>
      <c r="C29" s="6">
        <v>110</v>
      </c>
      <c r="D29" s="6">
        <v>74</v>
      </c>
      <c r="E29" s="6">
        <v>80</v>
      </c>
      <c r="F29" s="6">
        <v>108</v>
      </c>
      <c r="G29" s="6">
        <v>118</v>
      </c>
      <c r="H29" s="6">
        <v>89</v>
      </c>
      <c r="I29" s="6">
        <v>93</v>
      </c>
      <c r="J29" s="20"/>
    </row>
    <row r="30" spans="1:10" ht="13.5" customHeight="1">
      <c r="A30" s="17"/>
      <c r="B30" s="14" t="s">
        <v>6</v>
      </c>
      <c r="C30" s="6">
        <v>0</v>
      </c>
      <c r="D30" s="6">
        <v>4</v>
      </c>
      <c r="E30" s="6">
        <v>36</v>
      </c>
      <c r="F30" s="6">
        <v>2</v>
      </c>
      <c r="G30" s="6">
        <v>24</v>
      </c>
      <c r="H30" s="6">
        <v>9</v>
      </c>
      <c r="I30" s="6">
        <v>0</v>
      </c>
      <c r="J30" s="20"/>
    </row>
    <row r="31" spans="1:10" ht="13.5" customHeight="1">
      <c r="A31" s="17"/>
      <c r="B31" s="7"/>
      <c r="C31" s="6"/>
      <c r="D31" s="6"/>
      <c r="E31" s="6"/>
      <c r="F31" s="6"/>
      <c r="G31" s="6"/>
      <c r="H31" s="6"/>
      <c r="I31" s="6"/>
      <c r="J31" s="20"/>
    </row>
    <row r="32" spans="1:10" ht="13.5" customHeight="1">
      <c r="A32" s="17"/>
      <c r="B32" s="7"/>
      <c r="C32" s="6"/>
      <c r="D32" s="6"/>
      <c r="E32" s="6"/>
      <c r="F32" s="6"/>
      <c r="G32" s="6"/>
      <c r="H32" s="6"/>
      <c r="I32" s="6"/>
      <c r="J32" s="20"/>
    </row>
    <row r="33" spans="1:10" ht="13.5" customHeight="1">
      <c r="A33" s="17"/>
      <c r="B33" s="7"/>
      <c r="C33" s="6"/>
      <c r="D33" s="6"/>
      <c r="E33" s="6"/>
      <c r="F33" s="6"/>
      <c r="G33" s="6"/>
      <c r="H33" s="6"/>
      <c r="I33" s="6"/>
      <c r="J33" s="20"/>
    </row>
    <row r="34" spans="1:10" ht="13.5" customHeight="1">
      <c r="A34" s="17"/>
      <c r="B34" s="7"/>
      <c r="C34" s="6"/>
      <c r="D34" s="6"/>
      <c r="E34" s="6"/>
      <c r="F34" s="6"/>
      <c r="G34" s="6"/>
      <c r="H34" s="6"/>
      <c r="I34" s="6"/>
      <c r="J34" s="20"/>
    </row>
    <row r="35" spans="1:10" ht="13.5" customHeight="1">
      <c r="A35" s="17"/>
      <c r="B35" s="7"/>
      <c r="C35" s="6"/>
      <c r="D35" s="6"/>
      <c r="E35" s="6"/>
      <c r="F35" s="6"/>
      <c r="G35" s="6"/>
      <c r="H35" s="6"/>
      <c r="I35" s="6"/>
      <c r="J35" s="20"/>
    </row>
    <row r="36" spans="1:10" ht="13.5" customHeight="1">
      <c r="A36" s="17"/>
      <c r="B36" s="7"/>
      <c r="C36" s="6"/>
      <c r="D36" s="6"/>
      <c r="E36" s="6"/>
      <c r="F36" s="6"/>
      <c r="G36" s="6"/>
      <c r="H36" s="6"/>
      <c r="I36" s="6"/>
      <c r="J36" s="20"/>
    </row>
    <row r="37" spans="1:10" ht="13.5" customHeight="1">
      <c r="A37" s="17"/>
      <c r="B37" s="7"/>
      <c r="C37" s="6"/>
      <c r="D37" s="6"/>
      <c r="E37" s="6"/>
      <c r="F37" s="6"/>
      <c r="G37" s="6"/>
      <c r="H37" s="6"/>
      <c r="I37" s="6"/>
      <c r="J37" s="20"/>
    </row>
    <row r="38" spans="1:10" ht="13.5" customHeight="1">
      <c r="A38" s="17"/>
      <c r="B38" s="7"/>
      <c r="C38" s="6"/>
      <c r="D38" s="6"/>
      <c r="E38" s="6"/>
      <c r="F38" s="6"/>
      <c r="G38" s="6"/>
      <c r="H38" s="6"/>
      <c r="I38" s="6"/>
      <c r="J38" s="20"/>
    </row>
    <row r="39" spans="1:10" ht="13.5" customHeight="1">
      <c r="A39" s="17"/>
      <c r="B39" s="7"/>
      <c r="C39" s="6"/>
      <c r="D39" s="6"/>
      <c r="E39" s="6"/>
      <c r="F39" s="6"/>
      <c r="G39" s="6"/>
      <c r="H39" s="6"/>
      <c r="I39" s="6"/>
      <c r="J39" s="20"/>
    </row>
    <row r="40" spans="1:10" ht="13.5" customHeight="1">
      <c r="A40" s="17"/>
      <c r="B40" s="7"/>
      <c r="C40" s="6"/>
      <c r="D40" s="6"/>
      <c r="E40" s="6"/>
      <c r="F40" s="6"/>
      <c r="G40" s="6"/>
      <c r="H40" s="6"/>
      <c r="I40" s="6"/>
      <c r="J40" s="20"/>
    </row>
    <row r="41" spans="1:10" ht="13.5" customHeight="1">
      <c r="A41" s="17"/>
      <c r="B41" s="7"/>
      <c r="C41" s="6"/>
      <c r="D41" s="6"/>
      <c r="E41" s="6"/>
      <c r="F41" s="6"/>
      <c r="G41" s="6"/>
      <c r="H41" s="6"/>
      <c r="I41" s="6"/>
      <c r="J41" s="20"/>
    </row>
    <row r="42" spans="1:10" ht="13.5" customHeight="1">
      <c r="A42" s="17"/>
      <c r="B42" s="7"/>
      <c r="C42" s="6"/>
      <c r="D42" s="6"/>
      <c r="E42" s="6"/>
      <c r="F42" s="6"/>
      <c r="G42" s="6"/>
      <c r="H42" s="6"/>
      <c r="I42" s="6"/>
      <c r="J42" s="20"/>
    </row>
    <row r="43" spans="1:10" ht="13.5" customHeight="1">
      <c r="A43" s="17"/>
      <c r="B43" s="7"/>
      <c r="C43" s="6"/>
      <c r="D43" s="6"/>
      <c r="E43" s="6"/>
      <c r="F43" s="6"/>
      <c r="G43" s="6"/>
      <c r="H43" s="6"/>
      <c r="I43" s="6"/>
      <c r="J43" s="20"/>
    </row>
    <row r="44" spans="1:10" ht="13.5" customHeight="1">
      <c r="A44" s="17"/>
      <c r="B44" s="7"/>
      <c r="C44" s="6"/>
      <c r="D44" s="6"/>
      <c r="E44" s="6"/>
      <c r="F44" s="6"/>
      <c r="G44" s="6"/>
      <c r="H44" s="6"/>
      <c r="I44" s="6"/>
      <c r="J44" s="20"/>
    </row>
    <row r="45" spans="1:10" ht="13.5" customHeight="1">
      <c r="A45" s="17"/>
      <c r="B45" s="7"/>
      <c r="C45" s="6"/>
      <c r="D45" s="6"/>
      <c r="E45" s="6"/>
      <c r="F45" s="6"/>
      <c r="G45" s="6"/>
      <c r="H45" s="6"/>
      <c r="I45" s="6"/>
      <c r="J45" s="20"/>
    </row>
    <row r="46" spans="1:10" ht="13.5" customHeight="1">
      <c r="A46" s="17"/>
      <c r="B46" s="7"/>
      <c r="C46" s="6"/>
      <c r="D46" s="6"/>
      <c r="E46" s="6"/>
      <c r="F46" s="6"/>
      <c r="G46" s="6"/>
      <c r="H46" s="6"/>
      <c r="I46" s="6"/>
      <c r="J46" s="20"/>
    </row>
    <row r="47" spans="1:10" ht="13.5" customHeight="1">
      <c r="A47" s="17"/>
      <c r="B47" s="7"/>
      <c r="C47" s="6"/>
      <c r="D47" s="6"/>
      <c r="E47" s="6"/>
      <c r="F47" s="6"/>
      <c r="G47" s="6"/>
      <c r="H47" s="6"/>
      <c r="I47" s="6"/>
      <c r="J47" s="20"/>
    </row>
    <row r="48" spans="1:10" ht="13.5" customHeight="1" thickBot="1">
      <c r="A48" s="18"/>
      <c r="B48" s="127" t="s">
        <v>7</v>
      </c>
      <c r="C48" s="127"/>
      <c r="D48" s="127"/>
      <c r="E48" s="127"/>
      <c r="F48" s="127"/>
      <c r="G48" s="127"/>
      <c r="H48" s="127"/>
      <c r="I48" s="127"/>
      <c r="J48" s="19"/>
    </row>
    <row r="49" spans="1:2" ht="13.5" customHeight="1"/>
    <row r="50" spans="1:2" ht="13.5" customHeight="1"/>
    <row r="51" spans="1:2" ht="13.5" customHeight="1">
      <c r="A51" s="25" t="s">
        <v>8</v>
      </c>
    </row>
    <row r="52" spans="1:2" ht="13.5" customHeight="1">
      <c r="A52" s="2" t="s">
        <v>9</v>
      </c>
      <c r="B52" s="26" t="s">
        <v>10</v>
      </c>
    </row>
    <row r="53" spans="1:2" ht="13.5" customHeight="1">
      <c r="A53" s="28" t="s">
        <v>13</v>
      </c>
      <c r="B53" s="2" t="s">
        <v>11</v>
      </c>
    </row>
    <row r="54" spans="1:2" ht="13.5" customHeight="1">
      <c r="A54" s="27" t="s">
        <v>12</v>
      </c>
      <c r="B54" s="2" t="s">
        <v>14</v>
      </c>
    </row>
    <row r="55" spans="1:2" ht="13.5" customHeight="1"/>
    <row r="56" spans="1:2" ht="13.5" customHeight="1"/>
    <row r="57" spans="1:2" ht="13.5" customHeight="1"/>
    <row r="58" spans="1:2" ht="13.5" customHeight="1"/>
    <row r="59" spans="1:2" ht="13.5" customHeight="1"/>
    <row r="60" spans="1:2" ht="13.5" customHeight="1"/>
    <row r="61" spans="1:2" ht="13.5" customHeight="1"/>
    <row r="62" spans="1:2" ht="13.5" customHeight="1"/>
    <row r="63" spans="1:2" ht="13.5" customHeight="1"/>
    <row r="64" spans="1:2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</sheetData>
  <mergeCells count="5">
    <mergeCell ref="A1:J1"/>
    <mergeCell ref="C2:I2"/>
    <mergeCell ref="C27:I27"/>
    <mergeCell ref="B24:I24"/>
    <mergeCell ref="B48:I48"/>
  </mergeCells>
  <phoneticPr fontId="1"/>
  <pageMargins left="0.17" right="0.16" top="0.74803149606299213" bottom="0.47" header="0.31" footer="0.21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96"/>
  <sheetViews>
    <sheetView topLeftCell="A28" zoomScaleNormal="100" workbookViewId="0">
      <selection activeCell="B65" activeCellId="3" sqref="G65:J65 G55 B59 B65"/>
    </sheetView>
  </sheetViews>
  <sheetFormatPr defaultRowHeight="12.75"/>
  <cols>
    <col min="1" max="1" width="11.75" style="2" customWidth="1"/>
    <col min="2" max="2" width="18.75" style="2" customWidth="1"/>
    <col min="3" max="5" width="9" style="74"/>
    <col min="6" max="6" width="10.625" style="74" customWidth="1"/>
    <col min="7" max="9" width="9" style="74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43184</v>
      </c>
      <c r="D3" s="4">
        <v>43185</v>
      </c>
      <c r="E3" s="4">
        <v>43186</v>
      </c>
      <c r="F3" s="4">
        <v>43187</v>
      </c>
      <c r="G3" s="4">
        <v>43188</v>
      </c>
      <c r="H3" s="4">
        <v>43189</v>
      </c>
      <c r="I3" s="4">
        <v>43190</v>
      </c>
      <c r="J3" s="22"/>
    </row>
    <row r="4" spans="1:10" ht="13.5" customHeight="1">
      <c r="A4" s="17"/>
      <c r="B4" s="5" t="s">
        <v>0</v>
      </c>
      <c r="C4" s="78">
        <v>209</v>
      </c>
      <c r="D4" s="78">
        <v>70</v>
      </c>
      <c r="E4" s="78">
        <v>71</v>
      </c>
      <c r="F4" s="78">
        <v>73</v>
      </c>
      <c r="G4" s="78">
        <v>45</v>
      </c>
      <c r="H4" s="78">
        <v>1</v>
      </c>
      <c r="I4" s="78">
        <v>116</v>
      </c>
      <c r="J4" s="20"/>
    </row>
    <row r="5" spans="1:10" ht="13.5" customHeight="1">
      <c r="A5" s="17"/>
      <c r="B5" s="79" t="s">
        <v>3</v>
      </c>
      <c r="C5" s="74">
        <v>0</v>
      </c>
      <c r="D5" s="78">
        <v>119</v>
      </c>
      <c r="E5" s="78">
        <v>177</v>
      </c>
      <c r="F5" s="78">
        <v>109</v>
      </c>
      <c r="G5" s="78">
        <v>0</v>
      </c>
      <c r="H5" s="78">
        <v>0</v>
      </c>
      <c r="I5" s="78">
        <v>0</v>
      </c>
      <c r="J5" s="20"/>
    </row>
    <row r="6" spans="1:10" ht="13.5" customHeight="1">
      <c r="A6" s="17"/>
      <c r="B6" s="9" t="s">
        <v>1</v>
      </c>
      <c r="C6" s="78">
        <v>34</v>
      </c>
      <c r="D6" s="78">
        <v>27</v>
      </c>
      <c r="E6" s="78">
        <v>99</v>
      </c>
      <c r="F6" s="78">
        <v>11</v>
      </c>
      <c r="G6" s="78">
        <v>25</v>
      </c>
      <c r="H6" s="78">
        <v>0</v>
      </c>
      <c r="I6" s="78">
        <v>0</v>
      </c>
      <c r="J6" s="76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76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76"/>
    </row>
    <row r="9" spans="1:10" ht="13.5" customHeight="1">
      <c r="A9" s="17"/>
      <c r="B9" s="11"/>
      <c r="C9" s="78"/>
      <c r="D9" s="78"/>
      <c r="E9" s="78"/>
      <c r="F9" s="78"/>
      <c r="G9" s="78"/>
      <c r="H9" s="78"/>
      <c r="I9" s="78"/>
      <c r="J9" s="76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78"/>
      <c r="D13" s="78"/>
      <c r="E13" s="78"/>
      <c r="F13" s="78"/>
      <c r="G13" s="78"/>
      <c r="H13" s="78"/>
      <c r="I13" s="78"/>
      <c r="J13" s="20"/>
    </row>
    <row r="14" spans="1:10" ht="13.5" customHeight="1">
      <c r="A14" s="17"/>
      <c r="B14" s="7"/>
      <c r="C14" s="78"/>
      <c r="D14" s="78"/>
      <c r="E14" s="78"/>
      <c r="F14" s="78"/>
      <c r="G14" s="78"/>
      <c r="H14" s="78"/>
      <c r="I14" s="78"/>
      <c r="J14" s="20"/>
    </row>
    <row r="15" spans="1:10" ht="13.5" customHeight="1">
      <c r="A15" s="17"/>
      <c r="B15" s="7"/>
      <c r="C15" s="78"/>
      <c r="D15" s="78"/>
      <c r="E15" s="78"/>
      <c r="F15" s="78"/>
      <c r="G15" s="78"/>
      <c r="H15" s="78"/>
      <c r="I15" s="78"/>
      <c r="J15" s="20"/>
    </row>
    <row r="16" spans="1:10" ht="13.5" customHeight="1">
      <c r="A16" s="17"/>
      <c r="B16" s="7"/>
      <c r="C16" s="78"/>
      <c r="D16" s="78"/>
      <c r="E16" s="78"/>
      <c r="F16" s="78"/>
      <c r="G16" s="78"/>
      <c r="H16" s="78"/>
      <c r="I16" s="78"/>
      <c r="J16" s="20"/>
    </row>
    <row r="17" spans="1:10" ht="13.5" customHeight="1">
      <c r="A17" s="17"/>
      <c r="B17" s="7"/>
      <c r="C17" s="78"/>
      <c r="D17" s="78"/>
      <c r="E17" s="78"/>
      <c r="F17" s="78"/>
      <c r="G17" s="78"/>
      <c r="H17" s="78"/>
      <c r="I17" s="78"/>
      <c r="J17" s="20"/>
    </row>
    <row r="18" spans="1:10" ht="13.5" customHeight="1">
      <c r="A18" s="17"/>
      <c r="B18" s="7"/>
      <c r="C18" s="78"/>
      <c r="D18" s="78"/>
      <c r="E18" s="78"/>
      <c r="F18" s="78"/>
      <c r="G18" s="78"/>
      <c r="H18" s="78"/>
      <c r="I18" s="78"/>
      <c r="J18" s="20"/>
    </row>
    <row r="19" spans="1:10" ht="13.5" customHeight="1">
      <c r="A19" s="17"/>
      <c r="B19" s="7"/>
      <c r="C19" s="78"/>
      <c r="D19" s="78"/>
      <c r="E19" s="78"/>
      <c r="F19" s="78"/>
      <c r="G19" s="78"/>
      <c r="H19" s="78"/>
      <c r="I19" s="78"/>
      <c r="J19" s="20"/>
    </row>
    <row r="20" spans="1:10" ht="13.5" customHeight="1">
      <c r="A20" s="17"/>
      <c r="B20" s="7"/>
      <c r="C20" s="78"/>
      <c r="D20" s="78"/>
      <c r="E20" s="78"/>
      <c r="F20" s="78"/>
      <c r="G20" s="78"/>
      <c r="H20" s="78"/>
      <c r="I20" s="78"/>
      <c r="J20" s="20"/>
    </row>
    <row r="21" spans="1:10" ht="13.5" customHeight="1">
      <c r="A21" s="17"/>
      <c r="B21" s="7"/>
      <c r="C21" s="78"/>
      <c r="D21" s="78"/>
      <c r="E21" s="78"/>
      <c r="F21" s="78"/>
      <c r="G21" s="78"/>
      <c r="H21" s="78"/>
      <c r="I21" s="78"/>
      <c r="J21" s="20"/>
    </row>
    <row r="22" spans="1:10" ht="13.5" customHeight="1">
      <c r="A22" s="17"/>
      <c r="B22" s="7"/>
      <c r="C22" s="78"/>
      <c r="D22" s="78"/>
      <c r="E22" s="78"/>
      <c r="F22" s="78"/>
      <c r="G22" s="78"/>
      <c r="H22" s="78"/>
      <c r="I22" s="78"/>
      <c r="J22" s="20"/>
    </row>
    <row r="23" spans="1:10" ht="13.5" customHeight="1">
      <c r="A23" s="17"/>
      <c r="B23" s="7"/>
      <c r="C23" s="78"/>
      <c r="D23" s="78"/>
      <c r="E23" s="78"/>
      <c r="F23" s="78"/>
      <c r="G23" s="78"/>
      <c r="H23" s="78"/>
      <c r="I23" s="78"/>
      <c r="J23" s="20"/>
    </row>
    <row r="24" spans="1:10" ht="31.5" customHeight="1" thickBot="1">
      <c r="A24" s="18"/>
      <c r="B24" s="127" t="s">
        <v>100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24"/>
      <c r="C28" s="12">
        <v>43184</v>
      </c>
      <c r="D28" s="12">
        <v>43185</v>
      </c>
      <c r="E28" s="12">
        <v>43186</v>
      </c>
      <c r="F28" s="12">
        <v>43187</v>
      </c>
      <c r="G28" s="12">
        <v>43188</v>
      </c>
      <c r="H28" s="12">
        <v>43189</v>
      </c>
      <c r="I28" s="12">
        <v>43190</v>
      </c>
      <c r="J28" s="20"/>
    </row>
    <row r="29" spans="1:10" ht="13.5" customHeight="1">
      <c r="A29" s="17"/>
      <c r="B29" s="13" t="s">
        <v>5</v>
      </c>
      <c r="C29" s="78">
        <v>34</v>
      </c>
      <c r="D29" s="78">
        <v>25</v>
      </c>
      <c r="E29" s="78">
        <v>35</v>
      </c>
      <c r="F29" s="78">
        <v>7</v>
      </c>
      <c r="G29" s="78">
        <v>23</v>
      </c>
      <c r="H29" s="78">
        <v>0</v>
      </c>
      <c r="I29" s="78">
        <v>0</v>
      </c>
      <c r="J29" s="20"/>
    </row>
    <row r="30" spans="1:10" ht="13.5" customHeight="1">
      <c r="A30" s="17"/>
      <c r="B30" s="14" t="s">
        <v>6</v>
      </c>
      <c r="C30" s="78">
        <v>0</v>
      </c>
      <c r="D30" s="78">
        <v>2</v>
      </c>
      <c r="E30" s="78">
        <v>64</v>
      </c>
      <c r="F30" s="78">
        <v>4</v>
      </c>
      <c r="G30" s="78">
        <v>2</v>
      </c>
      <c r="H30" s="78">
        <v>0</v>
      </c>
      <c r="I30" s="78">
        <v>0</v>
      </c>
      <c r="J30" s="20"/>
    </row>
    <row r="31" spans="1:10" ht="13.5" customHeight="1">
      <c r="A31" s="17"/>
      <c r="B31" s="7"/>
      <c r="C31" s="78"/>
      <c r="D31" s="78"/>
      <c r="E31" s="78"/>
      <c r="F31" s="78"/>
      <c r="G31" s="78"/>
      <c r="H31" s="78"/>
      <c r="I31" s="78"/>
      <c r="J31" s="20"/>
    </row>
    <row r="32" spans="1:10" ht="13.5" customHeight="1">
      <c r="A32" s="17"/>
      <c r="B32" s="7"/>
      <c r="C32" s="78"/>
      <c r="D32" s="78"/>
      <c r="E32" s="78"/>
      <c r="F32" s="78"/>
      <c r="G32" s="78"/>
      <c r="H32" s="78"/>
      <c r="I32" s="78"/>
      <c r="J32" s="20"/>
    </row>
    <row r="33" spans="1:10" ht="13.5" customHeight="1">
      <c r="A33" s="17"/>
      <c r="B33" s="7"/>
      <c r="C33" s="78"/>
      <c r="D33" s="78"/>
      <c r="E33" s="78"/>
      <c r="F33" s="78"/>
      <c r="G33" s="78"/>
      <c r="H33" s="78"/>
      <c r="I33" s="78"/>
      <c r="J33" s="20"/>
    </row>
    <row r="34" spans="1:10" ht="13.5" customHeight="1">
      <c r="A34" s="17"/>
      <c r="B34" s="7"/>
      <c r="C34" s="78"/>
      <c r="D34" s="78"/>
      <c r="E34" s="78"/>
      <c r="F34" s="78"/>
      <c r="G34" s="78"/>
      <c r="H34" s="78"/>
      <c r="I34" s="78"/>
      <c r="J34" s="20"/>
    </row>
    <row r="35" spans="1:10" ht="13.5" customHeight="1">
      <c r="A35" s="17"/>
      <c r="B35" s="7"/>
      <c r="C35" s="78"/>
      <c r="D35" s="78"/>
      <c r="E35" s="78"/>
      <c r="F35" s="78"/>
      <c r="G35" s="78"/>
      <c r="H35" s="78"/>
      <c r="I35" s="78"/>
      <c r="J35" s="20"/>
    </row>
    <row r="36" spans="1:10" ht="13.5" customHeight="1">
      <c r="A36" s="17"/>
      <c r="B36" s="7"/>
      <c r="C36" s="78"/>
      <c r="D36" s="78"/>
      <c r="E36" s="78"/>
      <c r="F36" s="78"/>
      <c r="G36" s="78"/>
      <c r="H36" s="78"/>
      <c r="I36" s="78"/>
      <c r="J36" s="20"/>
    </row>
    <row r="37" spans="1:10" ht="13.5" customHeight="1">
      <c r="A37" s="17"/>
      <c r="B37" s="7"/>
      <c r="C37" s="78"/>
      <c r="D37" s="78"/>
      <c r="E37" s="78"/>
      <c r="F37" s="78"/>
      <c r="G37" s="78"/>
      <c r="H37" s="78"/>
      <c r="I37" s="78"/>
      <c r="J37" s="20"/>
    </row>
    <row r="38" spans="1:10" ht="13.5" customHeight="1">
      <c r="A38" s="17"/>
      <c r="B38" s="7"/>
      <c r="C38" s="78"/>
      <c r="D38" s="78"/>
      <c r="E38" s="78"/>
      <c r="F38" s="78"/>
      <c r="G38" s="78"/>
      <c r="H38" s="78"/>
      <c r="I38" s="78"/>
      <c r="J38" s="20"/>
    </row>
    <row r="39" spans="1:10" ht="13.5" customHeight="1">
      <c r="A39" s="17"/>
      <c r="B39" s="7"/>
      <c r="C39" s="78"/>
      <c r="D39" s="78"/>
      <c r="E39" s="78"/>
      <c r="F39" s="78"/>
      <c r="G39" s="78"/>
      <c r="H39" s="78"/>
      <c r="I39" s="78"/>
      <c r="J39" s="20"/>
    </row>
    <row r="40" spans="1:10" ht="13.5" customHeight="1">
      <c r="A40" s="17"/>
      <c r="B40" s="7"/>
      <c r="C40" s="78"/>
      <c r="D40" s="78"/>
      <c r="E40" s="78"/>
      <c r="F40" s="78"/>
      <c r="G40" s="78"/>
      <c r="H40" s="78"/>
      <c r="I40" s="78"/>
      <c r="J40" s="20"/>
    </row>
    <row r="41" spans="1:10" ht="13.5" customHeight="1">
      <c r="A41" s="17"/>
      <c r="B41" s="7"/>
      <c r="C41" s="78"/>
      <c r="D41" s="78"/>
      <c r="E41" s="78"/>
      <c r="F41" s="78"/>
      <c r="G41" s="78"/>
      <c r="H41" s="78"/>
      <c r="I41" s="78"/>
      <c r="J41" s="20"/>
    </row>
    <row r="42" spans="1:10" ht="13.5" customHeight="1">
      <c r="A42" s="17"/>
      <c r="B42" s="7"/>
      <c r="C42" s="78"/>
      <c r="D42" s="78"/>
      <c r="E42" s="78"/>
      <c r="F42" s="78"/>
      <c r="G42" s="78"/>
      <c r="H42" s="78"/>
      <c r="I42" s="78"/>
      <c r="J42" s="20"/>
    </row>
    <row r="43" spans="1:10" ht="13.5" customHeight="1">
      <c r="A43" s="17"/>
      <c r="B43" s="7"/>
      <c r="C43" s="78"/>
      <c r="D43" s="78"/>
      <c r="E43" s="78"/>
      <c r="F43" s="78"/>
      <c r="G43" s="78"/>
      <c r="H43" s="78"/>
      <c r="I43" s="78"/>
      <c r="J43" s="20"/>
    </row>
    <row r="44" spans="1:10" ht="13.5" customHeight="1">
      <c r="A44" s="17"/>
      <c r="B44" s="7"/>
      <c r="C44" s="78"/>
      <c r="D44" s="78"/>
      <c r="E44" s="78"/>
      <c r="F44" s="78"/>
      <c r="G44" s="78"/>
      <c r="H44" s="78"/>
      <c r="I44" s="78"/>
      <c r="J44" s="20"/>
    </row>
    <row r="45" spans="1:10" ht="13.5" customHeight="1">
      <c r="A45" s="17"/>
      <c r="B45" s="7"/>
      <c r="C45" s="78"/>
      <c r="D45" s="78"/>
      <c r="E45" s="78"/>
      <c r="F45" s="78"/>
      <c r="G45" s="78"/>
      <c r="H45" s="78"/>
      <c r="I45" s="78"/>
      <c r="J45" s="20"/>
    </row>
    <row r="46" spans="1:10" ht="13.5" customHeight="1">
      <c r="A46" s="17"/>
      <c r="B46" s="7"/>
      <c r="C46" s="78"/>
      <c r="D46" s="78"/>
      <c r="E46" s="78"/>
      <c r="F46" s="78"/>
      <c r="G46" s="78"/>
      <c r="H46" s="78"/>
      <c r="I46" s="78"/>
      <c r="J46" s="20"/>
    </row>
    <row r="47" spans="1:10" ht="13.5" customHeight="1">
      <c r="A47" s="17"/>
      <c r="B47" s="7"/>
      <c r="C47" s="78"/>
      <c r="D47" s="78"/>
      <c r="E47" s="78"/>
      <c r="F47" s="78"/>
      <c r="G47" s="78"/>
      <c r="H47" s="78"/>
      <c r="I47" s="78"/>
      <c r="J47" s="20"/>
    </row>
    <row r="48" spans="1:10" ht="26.25" customHeight="1" thickBot="1">
      <c r="A48" s="18"/>
      <c r="B48" s="127" t="s">
        <v>100</v>
      </c>
      <c r="C48" s="127"/>
      <c r="D48" s="127"/>
      <c r="E48" s="127"/>
      <c r="F48" s="127"/>
      <c r="G48" s="127"/>
      <c r="H48" s="127"/>
      <c r="I48" s="127"/>
      <c r="J48" s="19"/>
    </row>
    <row r="49" spans="1:10" ht="13.5" customHeight="1"/>
    <row r="50" spans="1:10" ht="13.5" customHeight="1"/>
    <row r="51" spans="1:10" ht="13.5" customHeight="1">
      <c r="A51" s="25" t="s">
        <v>8</v>
      </c>
    </row>
    <row r="52" spans="1:10" ht="13.5" customHeight="1">
      <c r="A52" s="2" t="s">
        <v>9</v>
      </c>
      <c r="B52" s="32" t="s">
        <v>110</v>
      </c>
      <c r="F52" s="2" t="s">
        <v>9</v>
      </c>
      <c r="G52" s="32" t="s">
        <v>133</v>
      </c>
      <c r="H52" s="32"/>
    </row>
    <row r="53" spans="1:10" ht="13.5" customHeight="1">
      <c r="A53" s="2" t="s">
        <v>59</v>
      </c>
      <c r="B53" s="2" t="s">
        <v>111</v>
      </c>
      <c r="F53" s="2" t="s">
        <v>59</v>
      </c>
      <c r="G53" s="2" t="s">
        <v>136</v>
      </c>
      <c r="H53" s="2"/>
    </row>
    <row r="54" spans="1:10" ht="13.5" customHeight="1">
      <c r="A54" s="31" t="s">
        <v>124</v>
      </c>
      <c r="B54" s="2" t="s">
        <v>116</v>
      </c>
      <c r="F54" s="31" t="s">
        <v>134</v>
      </c>
      <c r="G54" s="2" t="s">
        <v>135</v>
      </c>
      <c r="H54" s="2"/>
    </row>
    <row r="55" spans="1:10" ht="13.5" customHeight="1">
      <c r="A55" s="27" t="s">
        <v>25</v>
      </c>
      <c r="B55" s="2" t="s">
        <v>113</v>
      </c>
      <c r="F55" s="27" t="s">
        <v>25</v>
      </c>
      <c r="G55" s="27" t="s">
        <v>148</v>
      </c>
      <c r="H55" s="2"/>
    </row>
    <row r="56" spans="1:10" ht="13.5" customHeight="1">
      <c r="B56" s="32"/>
      <c r="F56" s="129"/>
      <c r="G56" s="129"/>
      <c r="H56" s="32"/>
    </row>
    <row r="57" spans="1:10" ht="13.5" customHeight="1">
      <c r="A57" s="2" t="s">
        <v>9</v>
      </c>
      <c r="B57" s="2" t="s">
        <v>125</v>
      </c>
      <c r="H57" s="2"/>
    </row>
    <row r="58" spans="1:10" ht="13.5" customHeight="1">
      <c r="A58" s="31" t="s">
        <v>126</v>
      </c>
      <c r="B58" s="27" t="s">
        <v>127</v>
      </c>
      <c r="H58" s="2"/>
    </row>
    <row r="59" spans="1:10" ht="13.5" customHeight="1">
      <c r="A59" s="27" t="s">
        <v>25</v>
      </c>
      <c r="B59" s="27" t="s">
        <v>128</v>
      </c>
    </row>
    <row r="60" spans="1:10" ht="13.5" customHeight="1">
      <c r="A60" s="27" t="s">
        <v>25</v>
      </c>
      <c r="B60" s="27" t="s">
        <v>129</v>
      </c>
    </row>
    <row r="61" spans="1:10" ht="13.5" customHeight="1"/>
    <row r="62" spans="1:10" ht="13.5" customHeight="1">
      <c r="A62" s="2" t="s">
        <v>9</v>
      </c>
      <c r="B62" s="32" t="s">
        <v>133</v>
      </c>
      <c r="F62" s="2"/>
      <c r="G62" s="132"/>
      <c r="H62" s="132"/>
      <c r="I62" s="132"/>
      <c r="J62" s="132"/>
    </row>
    <row r="63" spans="1:10" ht="13.5" customHeight="1">
      <c r="A63" s="2" t="s">
        <v>59</v>
      </c>
      <c r="B63" s="2" t="s">
        <v>136</v>
      </c>
      <c r="F63" s="2"/>
      <c r="G63" s="132"/>
      <c r="H63" s="132"/>
      <c r="I63" s="132"/>
      <c r="J63" s="132"/>
    </row>
    <row r="64" spans="1:10" ht="13.5" customHeight="1">
      <c r="A64" s="31" t="s">
        <v>130</v>
      </c>
      <c r="B64" s="2" t="s">
        <v>132</v>
      </c>
      <c r="F64" s="31"/>
      <c r="G64" s="132"/>
      <c r="H64" s="132"/>
      <c r="I64" s="132"/>
      <c r="J64" s="132"/>
    </row>
    <row r="65" spans="1:10" ht="13.5" customHeight="1">
      <c r="A65" s="27" t="s">
        <v>25</v>
      </c>
      <c r="B65" s="27" t="s">
        <v>131</v>
      </c>
      <c r="F65" s="27"/>
      <c r="G65" s="132"/>
      <c r="H65" s="132"/>
      <c r="I65" s="132"/>
      <c r="J65" s="132"/>
    </row>
    <row r="66" spans="1:10" ht="13.5" customHeight="1">
      <c r="G66" s="132"/>
      <c r="H66" s="132"/>
      <c r="I66" s="132"/>
      <c r="J66" s="132"/>
    </row>
    <row r="67" spans="1:10" ht="13.5" customHeight="1"/>
    <row r="68" spans="1:10" ht="13.5" customHeight="1"/>
    <row r="69" spans="1:10" ht="13.5" customHeight="1"/>
    <row r="70" spans="1:10" ht="13.5" customHeight="1"/>
    <row r="71" spans="1:10" ht="13.5" customHeight="1"/>
    <row r="72" spans="1:10" ht="13.5" customHeight="1"/>
    <row r="73" spans="1:10" ht="13.5" customHeight="1"/>
    <row r="74" spans="1:10" ht="13.5" customHeight="1"/>
    <row r="75" spans="1:10" ht="13.5" customHeight="1"/>
    <row r="76" spans="1:10" ht="13.5" customHeight="1"/>
    <row r="77" spans="1:10" ht="13.5" customHeight="1"/>
    <row r="78" spans="1:10" ht="13.5" customHeight="1"/>
    <row r="79" spans="1:10" ht="13.5" customHeight="1"/>
    <row r="80" spans="1:1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</sheetData>
  <mergeCells count="11">
    <mergeCell ref="F56:G56"/>
    <mergeCell ref="G62:J62"/>
    <mergeCell ref="G63:J63"/>
    <mergeCell ref="G64:J64"/>
    <mergeCell ref="G65:J65"/>
    <mergeCell ref="G66:J66"/>
    <mergeCell ref="A1:J1"/>
    <mergeCell ref="C2:I2"/>
    <mergeCell ref="B24:I24"/>
    <mergeCell ref="C27:I27"/>
    <mergeCell ref="B48:I48"/>
  </mergeCells>
  <phoneticPr fontId="1"/>
  <pageMargins left="0.15748031496062992" right="0.15748031496062992" top="0.23622047244094491" bottom="0.23622047244094491" header="0.15748031496062992" footer="0.15748031496062992"/>
  <pageSetup paperSize="9" scale="9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AY98"/>
  <sheetViews>
    <sheetView view="pageBreakPreview" topLeftCell="AD4" zoomScale="85" zoomScaleNormal="70" zoomScaleSheetLayoutView="85" workbookViewId="0">
      <selection activeCell="AN26" sqref="AN26"/>
    </sheetView>
  </sheetViews>
  <sheetFormatPr defaultRowHeight="12.75"/>
  <cols>
    <col min="1" max="1" width="5" style="2" customWidth="1"/>
    <col min="2" max="2" width="9.25" style="2" customWidth="1"/>
    <col min="3" max="26" width="5.25" style="2" customWidth="1"/>
    <col min="27" max="33" width="5.25" style="74" customWidth="1"/>
    <col min="34" max="34" width="9" style="74"/>
    <col min="35" max="35" width="4.875" style="50" customWidth="1"/>
    <col min="36" max="37" width="14.125" style="2" customWidth="1"/>
    <col min="38" max="38" width="15.625" style="2" customWidth="1"/>
    <col min="39" max="39" width="15.375" style="2" customWidth="1"/>
    <col min="40" max="40" width="18.25" style="2" customWidth="1"/>
    <col min="41" max="41" width="18" style="2" customWidth="1"/>
    <col min="42" max="43" width="17.125" style="2" customWidth="1"/>
    <col min="44" max="16384" width="9" style="2"/>
  </cols>
  <sheetData>
    <row r="1" spans="1:43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46"/>
      <c r="AJ1" s="142" t="s">
        <v>82</v>
      </c>
      <c r="AK1" s="142"/>
      <c r="AL1" s="142"/>
      <c r="AM1" s="142"/>
      <c r="AN1" s="142"/>
      <c r="AO1" s="142"/>
      <c r="AP1" s="142"/>
      <c r="AQ1" s="142"/>
    </row>
    <row r="2" spans="1:43" s="1" customFormat="1" ht="21.75" customHeight="1" thickBot="1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25"/>
      <c r="AB2" s="125"/>
      <c r="AC2" s="125"/>
      <c r="AD2" s="125"/>
      <c r="AE2" s="71"/>
      <c r="AF2" s="71"/>
      <c r="AG2" s="71"/>
      <c r="AH2" s="71"/>
      <c r="AI2" s="47"/>
    </row>
    <row r="3" spans="1:43" ht="21.75" customHeight="1">
      <c r="A3" s="15"/>
      <c r="B3" s="16"/>
      <c r="C3" s="37">
        <v>43160</v>
      </c>
      <c r="D3" s="37">
        <v>43161</v>
      </c>
      <c r="E3" s="37">
        <v>43162</v>
      </c>
      <c r="F3" s="37">
        <v>43163</v>
      </c>
      <c r="G3" s="37">
        <v>43164</v>
      </c>
      <c r="H3" s="37">
        <v>43165</v>
      </c>
      <c r="I3" s="37">
        <v>43166</v>
      </c>
      <c r="J3" s="37">
        <v>43167</v>
      </c>
      <c r="K3" s="37">
        <v>43168</v>
      </c>
      <c r="L3" s="37">
        <v>43169</v>
      </c>
      <c r="M3" s="37">
        <v>43170</v>
      </c>
      <c r="N3" s="37">
        <v>43171</v>
      </c>
      <c r="O3" s="37">
        <v>43172</v>
      </c>
      <c r="P3" s="37">
        <v>43173</v>
      </c>
      <c r="Q3" s="37">
        <v>43174</v>
      </c>
      <c r="R3" s="37">
        <v>43175</v>
      </c>
      <c r="S3" s="37">
        <v>43176</v>
      </c>
      <c r="T3" s="37">
        <v>43177</v>
      </c>
      <c r="U3" s="37">
        <v>43178</v>
      </c>
      <c r="V3" s="37">
        <v>43179</v>
      </c>
      <c r="W3" s="37">
        <v>43180</v>
      </c>
      <c r="X3" s="37">
        <v>43181</v>
      </c>
      <c r="Y3" s="37">
        <v>43182</v>
      </c>
      <c r="Z3" s="37">
        <v>43183</v>
      </c>
      <c r="AA3" s="37">
        <v>43184</v>
      </c>
      <c r="AB3" s="37">
        <v>43185</v>
      </c>
      <c r="AC3" s="37">
        <v>43186</v>
      </c>
      <c r="AD3" s="37">
        <v>43187</v>
      </c>
      <c r="AE3" s="37">
        <v>43188</v>
      </c>
      <c r="AF3" s="37">
        <v>43189</v>
      </c>
      <c r="AG3" s="37">
        <v>43190</v>
      </c>
      <c r="AH3" s="44"/>
      <c r="AI3" s="48"/>
      <c r="AJ3" s="148" t="s">
        <v>155</v>
      </c>
      <c r="AK3" s="148"/>
      <c r="AL3" s="91" t="s">
        <v>145</v>
      </c>
      <c r="AM3" s="91" t="s">
        <v>143</v>
      </c>
      <c r="AN3" s="91" t="s">
        <v>141</v>
      </c>
      <c r="AO3" s="91" t="s">
        <v>139</v>
      </c>
      <c r="AP3" s="92" t="s">
        <v>138</v>
      </c>
      <c r="AQ3" s="92" t="s">
        <v>147</v>
      </c>
    </row>
    <row r="4" spans="1:43" ht="15" customHeight="1">
      <c r="A4" s="17"/>
      <c r="B4" s="45" t="s">
        <v>0</v>
      </c>
      <c r="C4" s="78">
        <v>94</v>
      </c>
      <c r="D4" s="78">
        <v>79</v>
      </c>
      <c r="E4" s="78">
        <v>77</v>
      </c>
      <c r="F4" s="78">
        <v>176</v>
      </c>
      <c r="G4" s="78">
        <v>148</v>
      </c>
      <c r="H4" s="78">
        <v>9</v>
      </c>
      <c r="I4" s="78">
        <v>138</v>
      </c>
      <c r="J4" s="78">
        <v>37</v>
      </c>
      <c r="K4" s="78">
        <v>78</v>
      </c>
      <c r="L4" s="78">
        <v>167</v>
      </c>
      <c r="M4" s="78">
        <f>46+76</f>
        <v>122</v>
      </c>
      <c r="N4" s="78">
        <f>32+19</f>
        <v>51</v>
      </c>
      <c r="O4" s="78">
        <f>12+23</f>
        <v>35</v>
      </c>
      <c r="P4" s="78">
        <f>54+31</f>
        <v>85</v>
      </c>
      <c r="Q4" s="78">
        <f>11+56</f>
        <v>67</v>
      </c>
      <c r="R4" s="78">
        <v>198</v>
      </c>
      <c r="S4" s="78">
        <f>64+69</f>
        <v>133</v>
      </c>
      <c r="T4" s="78">
        <f>49+93</f>
        <v>142</v>
      </c>
      <c r="U4" s="78">
        <v>110</v>
      </c>
      <c r="V4" s="78">
        <v>47</v>
      </c>
      <c r="W4" s="78">
        <v>56</v>
      </c>
      <c r="X4" s="78">
        <v>170</v>
      </c>
      <c r="Y4" s="78">
        <v>112</v>
      </c>
      <c r="Z4" s="78">
        <v>33</v>
      </c>
      <c r="AA4" s="78">
        <v>209</v>
      </c>
      <c r="AB4" s="78">
        <v>70</v>
      </c>
      <c r="AC4" s="78">
        <v>71</v>
      </c>
      <c r="AD4" s="78">
        <v>73</v>
      </c>
      <c r="AE4" s="78">
        <v>45</v>
      </c>
      <c r="AF4" s="78">
        <v>1</v>
      </c>
      <c r="AG4" s="78">
        <v>116</v>
      </c>
      <c r="AH4" s="76"/>
      <c r="AI4" s="49"/>
      <c r="AJ4" s="143" t="s">
        <v>85</v>
      </c>
      <c r="AK4" s="143"/>
      <c r="AL4" s="83">
        <v>5</v>
      </c>
      <c r="AM4" s="83">
        <v>5</v>
      </c>
      <c r="AN4" s="83">
        <v>1</v>
      </c>
      <c r="AO4" s="83">
        <v>3</v>
      </c>
      <c r="AP4" s="83">
        <v>3</v>
      </c>
      <c r="AQ4" s="83">
        <v>4</v>
      </c>
    </row>
    <row r="5" spans="1:43" ht="13.5" customHeight="1">
      <c r="A5" s="17"/>
      <c r="B5" s="79" t="s">
        <v>3</v>
      </c>
      <c r="C5" s="78">
        <v>89</v>
      </c>
      <c r="D5" s="78">
        <v>79</v>
      </c>
      <c r="E5" s="78">
        <v>75</v>
      </c>
      <c r="F5" s="74">
        <v>0</v>
      </c>
      <c r="G5" s="78">
        <v>49</v>
      </c>
      <c r="H5" s="78">
        <v>256</v>
      </c>
      <c r="I5" s="78">
        <v>121</v>
      </c>
      <c r="J5" s="78">
        <v>141</v>
      </c>
      <c r="K5" s="78">
        <v>39</v>
      </c>
      <c r="L5" s="78">
        <v>40</v>
      </c>
      <c r="M5" s="74">
        <v>0</v>
      </c>
      <c r="N5" s="78">
        <v>105</v>
      </c>
      <c r="O5" s="78">
        <v>175</v>
      </c>
      <c r="P5" s="78">
        <v>50</v>
      </c>
      <c r="Q5" s="78">
        <v>155</v>
      </c>
      <c r="R5" s="78">
        <v>124</v>
      </c>
      <c r="S5" s="78">
        <v>81</v>
      </c>
      <c r="T5" s="74">
        <v>0</v>
      </c>
      <c r="U5" s="78">
        <v>56</v>
      </c>
      <c r="V5" s="78">
        <v>57</v>
      </c>
      <c r="W5" s="78">
        <v>10</v>
      </c>
      <c r="X5" s="78">
        <v>140</v>
      </c>
      <c r="Y5" s="78">
        <v>371</v>
      </c>
      <c r="Z5" s="78">
        <v>37</v>
      </c>
      <c r="AA5" s="74">
        <v>0</v>
      </c>
      <c r="AB5" s="78">
        <v>119</v>
      </c>
      <c r="AC5" s="78">
        <v>177</v>
      </c>
      <c r="AD5" s="78">
        <v>109</v>
      </c>
      <c r="AE5" s="78">
        <v>0</v>
      </c>
      <c r="AF5" s="78">
        <v>0</v>
      </c>
      <c r="AG5" s="78">
        <v>0</v>
      </c>
      <c r="AH5" s="76"/>
      <c r="AI5" s="49"/>
      <c r="AJ5" s="134"/>
      <c r="AK5" s="135"/>
      <c r="AL5" s="135"/>
      <c r="AM5" s="135"/>
      <c r="AN5" s="135"/>
      <c r="AO5" s="135"/>
      <c r="AP5" s="135"/>
      <c r="AQ5" s="135"/>
    </row>
    <row r="6" spans="1:43" ht="13.5" customHeight="1">
      <c r="A6" s="17"/>
      <c r="B6" s="9" t="s">
        <v>1</v>
      </c>
      <c r="C6" s="78">
        <v>98</v>
      </c>
      <c r="D6" s="78">
        <v>58</v>
      </c>
      <c r="E6" s="78">
        <v>88</v>
      </c>
      <c r="F6" s="78">
        <v>1</v>
      </c>
      <c r="G6" s="78">
        <v>55</v>
      </c>
      <c r="H6" s="78">
        <v>88</v>
      </c>
      <c r="I6" s="78">
        <v>111</v>
      </c>
      <c r="J6" s="78">
        <v>138</v>
      </c>
      <c r="K6" s="78">
        <v>158</v>
      </c>
      <c r="L6" s="78">
        <v>139</v>
      </c>
      <c r="M6" s="78">
        <v>10</v>
      </c>
      <c r="N6" s="78">
        <v>7</v>
      </c>
      <c r="O6" s="78">
        <v>17</v>
      </c>
      <c r="P6" s="78">
        <v>75</v>
      </c>
      <c r="Q6" s="78">
        <v>50</v>
      </c>
      <c r="R6" s="78">
        <v>48</v>
      </c>
      <c r="S6" s="78">
        <v>59</v>
      </c>
      <c r="T6" s="78">
        <v>6</v>
      </c>
      <c r="U6" s="78">
        <v>22</v>
      </c>
      <c r="V6" s="78">
        <v>22</v>
      </c>
      <c r="W6" s="78">
        <v>6</v>
      </c>
      <c r="X6" s="78">
        <v>4</v>
      </c>
      <c r="Y6" s="78">
        <v>13</v>
      </c>
      <c r="Z6" s="78">
        <v>15</v>
      </c>
      <c r="AA6" s="78">
        <v>34</v>
      </c>
      <c r="AB6" s="78">
        <v>27</v>
      </c>
      <c r="AC6" s="78">
        <v>99</v>
      </c>
      <c r="AD6" s="78">
        <v>11</v>
      </c>
      <c r="AE6" s="78">
        <v>25</v>
      </c>
      <c r="AF6" s="78">
        <v>0</v>
      </c>
      <c r="AG6" s="78">
        <v>0</v>
      </c>
      <c r="AH6" s="76"/>
      <c r="AI6" s="49"/>
      <c r="AJ6" s="134"/>
      <c r="AK6" s="135"/>
      <c r="AL6" s="135"/>
      <c r="AM6" s="135"/>
      <c r="AN6" s="135"/>
      <c r="AO6" s="135"/>
      <c r="AP6" s="135"/>
      <c r="AQ6" s="135"/>
    </row>
    <row r="7" spans="1:43" ht="13.5" customHeight="1">
      <c r="A7" s="17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76"/>
      <c r="AI7" s="49"/>
      <c r="AJ7" s="134"/>
      <c r="AK7" s="135"/>
      <c r="AL7" s="135"/>
      <c r="AM7" s="135"/>
      <c r="AN7" s="135"/>
      <c r="AO7" s="135"/>
      <c r="AP7" s="135"/>
      <c r="AQ7" s="135"/>
    </row>
    <row r="8" spans="1:43" ht="13.5" customHeight="1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76"/>
      <c r="AI8" s="49"/>
      <c r="AJ8" s="134"/>
      <c r="AK8" s="135"/>
      <c r="AL8" s="135"/>
      <c r="AM8" s="135"/>
      <c r="AN8" s="135"/>
      <c r="AO8" s="135"/>
      <c r="AP8" s="135"/>
      <c r="AQ8" s="135"/>
    </row>
    <row r="9" spans="1:43" ht="13.5" customHeight="1">
      <c r="A9" s="17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78"/>
      <c r="AB9" s="78"/>
      <c r="AC9" s="78"/>
      <c r="AD9" s="78"/>
      <c r="AE9" s="78"/>
      <c r="AF9" s="78"/>
      <c r="AG9" s="78"/>
      <c r="AH9" s="76"/>
      <c r="AI9" s="49"/>
      <c r="AJ9" s="134"/>
      <c r="AK9" s="135"/>
      <c r="AL9" s="135"/>
      <c r="AM9" s="135"/>
      <c r="AN9" s="135"/>
      <c r="AO9" s="135"/>
      <c r="AP9" s="135"/>
      <c r="AQ9" s="135"/>
    </row>
    <row r="10" spans="1:43" ht="13.5" customHeight="1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6"/>
      <c r="AI10" s="49"/>
      <c r="AJ10" s="134"/>
      <c r="AK10" s="135"/>
      <c r="AL10" s="135"/>
      <c r="AM10" s="135"/>
      <c r="AN10" s="135"/>
      <c r="AO10" s="135"/>
      <c r="AP10" s="135"/>
      <c r="AQ10" s="135"/>
    </row>
    <row r="11" spans="1:43" ht="13.5" customHeight="1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6"/>
      <c r="AI11" s="49"/>
      <c r="AJ11" s="134"/>
      <c r="AK11" s="135"/>
      <c r="AL11" s="135"/>
      <c r="AM11" s="135"/>
      <c r="AN11" s="135"/>
      <c r="AO11" s="135"/>
      <c r="AP11" s="135"/>
      <c r="AQ11" s="135"/>
    </row>
    <row r="12" spans="1:43" ht="13.5" customHeight="1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6"/>
      <c r="AI12" s="49"/>
      <c r="AJ12" s="134"/>
      <c r="AK12" s="135"/>
      <c r="AL12" s="135"/>
      <c r="AM12" s="135"/>
      <c r="AN12" s="135"/>
      <c r="AO12" s="135"/>
      <c r="AP12" s="135"/>
      <c r="AQ12" s="135"/>
    </row>
    <row r="13" spans="1:43" ht="13.5" customHeight="1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8"/>
      <c r="AB13" s="78"/>
      <c r="AC13" s="78"/>
      <c r="AD13" s="78"/>
      <c r="AE13" s="78"/>
      <c r="AF13" s="78"/>
      <c r="AG13" s="78"/>
      <c r="AH13" s="76"/>
      <c r="AI13" s="49"/>
      <c r="AJ13" s="134"/>
      <c r="AK13" s="135"/>
      <c r="AL13" s="135"/>
      <c r="AM13" s="135"/>
      <c r="AN13" s="135"/>
      <c r="AO13" s="135"/>
      <c r="AP13" s="135"/>
      <c r="AQ13" s="135"/>
    </row>
    <row r="14" spans="1:43" ht="13.5" customHeight="1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8"/>
      <c r="AB14" s="78"/>
      <c r="AC14" s="78"/>
      <c r="AD14" s="78"/>
      <c r="AE14" s="78"/>
      <c r="AF14" s="78"/>
      <c r="AG14" s="78"/>
      <c r="AH14" s="76"/>
      <c r="AI14" s="49"/>
      <c r="AJ14" s="134"/>
      <c r="AK14" s="135"/>
      <c r="AL14" s="135"/>
      <c r="AM14" s="135"/>
      <c r="AN14" s="135"/>
      <c r="AO14" s="135"/>
      <c r="AP14" s="135"/>
      <c r="AQ14" s="135"/>
    </row>
    <row r="15" spans="1:43" ht="13.5" customHeight="1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8"/>
      <c r="AB15" s="78"/>
      <c r="AC15" s="78"/>
      <c r="AD15" s="78"/>
      <c r="AE15" s="78"/>
      <c r="AF15" s="78"/>
      <c r="AG15" s="78"/>
      <c r="AH15" s="76"/>
      <c r="AI15" s="49"/>
      <c r="AJ15" s="134"/>
      <c r="AK15" s="135"/>
      <c r="AL15" s="135"/>
      <c r="AM15" s="135"/>
      <c r="AN15" s="135"/>
      <c r="AO15" s="135"/>
      <c r="AP15" s="135"/>
      <c r="AQ15" s="135"/>
    </row>
    <row r="16" spans="1:43" ht="13.5" customHeight="1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8"/>
      <c r="AB16" s="78"/>
      <c r="AC16" s="78"/>
      <c r="AD16" s="78"/>
      <c r="AE16" s="78"/>
      <c r="AF16" s="78"/>
      <c r="AG16" s="78"/>
      <c r="AH16" s="76"/>
      <c r="AI16" s="49"/>
      <c r="AJ16" s="134"/>
      <c r="AK16" s="135"/>
      <c r="AL16" s="135"/>
      <c r="AM16" s="135"/>
      <c r="AN16" s="135"/>
      <c r="AO16" s="135"/>
      <c r="AP16" s="135"/>
      <c r="AQ16" s="135"/>
    </row>
    <row r="17" spans="1:51" ht="13.5" customHeight="1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8"/>
      <c r="AB17" s="78"/>
      <c r="AC17" s="78"/>
      <c r="AD17" s="78"/>
      <c r="AE17" s="78"/>
      <c r="AF17" s="78"/>
      <c r="AG17" s="78"/>
      <c r="AH17" s="76"/>
      <c r="AI17" s="49"/>
      <c r="AJ17" s="134"/>
      <c r="AK17" s="135"/>
      <c r="AL17" s="135"/>
      <c r="AM17" s="135"/>
      <c r="AN17" s="135"/>
      <c r="AO17" s="135"/>
      <c r="AP17" s="135"/>
      <c r="AQ17" s="135"/>
    </row>
    <row r="18" spans="1:51" ht="13.5" customHeight="1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8"/>
      <c r="AB18" s="78"/>
      <c r="AC18" s="78"/>
      <c r="AD18" s="78"/>
      <c r="AE18" s="78"/>
      <c r="AF18" s="78"/>
      <c r="AG18" s="78"/>
      <c r="AH18" s="76"/>
      <c r="AI18" s="49"/>
      <c r="AJ18" s="134"/>
      <c r="AK18" s="135"/>
      <c r="AL18" s="135"/>
      <c r="AM18" s="135"/>
      <c r="AN18" s="135"/>
      <c r="AO18" s="135"/>
      <c r="AP18" s="135"/>
      <c r="AQ18" s="135"/>
    </row>
    <row r="19" spans="1:51" ht="13.5" customHeight="1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8"/>
      <c r="AB19" s="78"/>
      <c r="AC19" s="78"/>
      <c r="AD19" s="78"/>
      <c r="AE19" s="78"/>
      <c r="AF19" s="78"/>
      <c r="AG19" s="78"/>
      <c r="AH19" s="76"/>
      <c r="AI19" s="49"/>
      <c r="AJ19" s="134"/>
      <c r="AK19" s="135"/>
      <c r="AL19" s="135"/>
      <c r="AM19" s="135"/>
      <c r="AN19" s="135"/>
      <c r="AO19" s="135"/>
      <c r="AP19" s="135"/>
      <c r="AQ19" s="135"/>
    </row>
    <row r="20" spans="1:51" ht="13.5" customHeight="1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8"/>
      <c r="AB20" s="78"/>
      <c r="AC20" s="78"/>
      <c r="AD20" s="78"/>
      <c r="AE20" s="78"/>
      <c r="AF20" s="78"/>
      <c r="AG20" s="78"/>
      <c r="AH20" s="76"/>
      <c r="AI20" s="49"/>
      <c r="AJ20" s="134"/>
      <c r="AK20" s="135"/>
      <c r="AL20" s="135"/>
      <c r="AM20" s="135"/>
      <c r="AN20" s="135"/>
      <c r="AO20" s="135"/>
      <c r="AP20" s="135"/>
      <c r="AQ20" s="135"/>
    </row>
    <row r="21" spans="1:51" ht="13.5" customHeight="1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8"/>
      <c r="AB21" s="78"/>
      <c r="AC21" s="78"/>
      <c r="AD21" s="78"/>
      <c r="AE21" s="78"/>
      <c r="AF21" s="78"/>
      <c r="AG21" s="78"/>
      <c r="AH21" s="76"/>
      <c r="AI21" s="49"/>
      <c r="AJ21" s="134"/>
      <c r="AK21" s="135"/>
      <c r="AL21" s="135"/>
      <c r="AM21" s="135"/>
      <c r="AN21" s="135"/>
      <c r="AO21" s="135"/>
      <c r="AP21" s="135"/>
      <c r="AQ21" s="135"/>
    </row>
    <row r="22" spans="1:51" ht="13.5" customHeight="1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8"/>
      <c r="AB22" s="78"/>
      <c r="AC22" s="78"/>
      <c r="AD22" s="78"/>
      <c r="AE22" s="78"/>
      <c r="AF22" s="78"/>
      <c r="AG22" s="78"/>
      <c r="AH22" s="76"/>
      <c r="AI22" s="49"/>
      <c r="AJ22" s="134"/>
      <c r="AK22" s="135"/>
      <c r="AL22" s="135"/>
      <c r="AM22" s="135"/>
      <c r="AN22" s="135"/>
      <c r="AO22" s="135"/>
      <c r="AP22" s="135"/>
      <c r="AQ22" s="135"/>
    </row>
    <row r="23" spans="1:51" ht="13.5" customHeight="1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8"/>
      <c r="AB23" s="78"/>
      <c r="AC23" s="78"/>
      <c r="AD23" s="78"/>
      <c r="AE23" s="78"/>
      <c r="AF23" s="78"/>
      <c r="AG23" s="78"/>
      <c r="AH23" s="76"/>
      <c r="AI23" s="49"/>
      <c r="AJ23" s="134"/>
      <c r="AK23" s="135"/>
      <c r="AL23" s="135"/>
      <c r="AM23" s="135"/>
      <c r="AN23" s="135"/>
      <c r="AO23" s="135"/>
      <c r="AP23" s="135"/>
      <c r="AQ23" s="135"/>
    </row>
    <row r="24" spans="1:51" ht="31.5" customHeight="1" thickBot="1">
      <c r="A24" s="18"/>
      <c r="B24" s="127" t="s">
        <v>97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73"/>
      <c r="AF24" s="73"/>
      <c r="AG24" s="73"/>
      <c r="AH24" s="77"/>
      <c r="AI24" s="49"/>
      <c r="AJ24" s="137"/>
      <c r="AK24" s="138"/>
      <c r="AL24" s="138"/>
      <c r="AM24" s="138"/>
      <c r="AN24" s="138"/>
      <c r="AO24" s="138"/>
      <c r="AP24" s="138"/>
      <c r="AQ24" s="138"/>
    </row>
    <row r="25" spans="1:51" ht="13.5" customHeight="1"/>
    <row r="26" spans="1:51" ht="13.5" customHeight="1" thickBot="1"/>
    <row r="27" spans="1:51" ht="13.5" customHeight="1" thickBot="1">
      <c r="A27" s="15"/>
      <c r="B27" s="23"/>
      <c r="C27" s="140" t="s">
        <v>4</v>
      </c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84"/>
      <c r="AF27" s="84"/>
      <c r="AG27" s="84"/>
      <c r="AH27" s="75"/>
      <c r="AI27" s="49"/>
      <c r="AJ27" s="90"/>
      <c r="AK27" s="72"/>
      <c r="AL27" s="69"/>
      <c r="AM27" s="69"/>
      <c r="AN27" s="69"/>
      <c r="AO27" s="69"/>
      <c r="AP27" s="69"/>
      <c r="AQ27" s="69"/>
    </row>
    <row r="28" spans="1:51" ht="13.5" customHeight="1">
      <c r="A28" s="17"/>
      <c r="B28" s="24"/>
      <c r="C28" s="37">
        <v>43160</v>
      </c>
      <c r="D28" s="37">
        <v>43161</v>
      </c>
      <c r="E28" s="37">
        <v>43162</v>
      </c>
      <c r="F28" s="37">
        <v>43163</v>
      </c>
      <c r="G28" s="37">
        <v>43164</v>
      </c>
      <c r="H28" s="37">
        <v>43165</v>
      </c>
      <c r="I28" s="37">
        <v>43166</v>
      </c>
      <c r="J28" s="37">
        <v>43167</v>
      </c>
      <c r="K28" s="37">
        <v>43168</v>
      </c>
      <c r="L28" s="37">
        <v>43169</v>
      </c>
      <c r="M28" s="37">
        <v>43170</v>
      </c>
      <c r="N28" s="37">
        <v>43171</v>
      </c>
      <c r="O28" s="37">
        <v>43172</v>
      </c>
      <c r="P28" s="37">
        <v>43173</v>
      </c>
      <c r="Q28" s="37">
        <v>43174</v>
      </c>
      <c r="R28" s="37">
        <v>43175</v>
      </c>
      <c r="S28" s="37">
        <v>43176</v>
      </c>
      <c r="T28" s="37">
        <v>43177</v>
      </c>
      <c r="U28" s="37">
        <v>43178</v>
      </c>
      <c r="V28" s="37">
        <v>43179</v>
      </c>
      <c r="W28" s="37">
        <v>43180</v>
      </c>
      <c r="X28" s="37">
        <v>43181</v>
      </c>
      <c r="Y28" s="37">
        <v>43182</v>
      </c>
      <c r="Z28" s="37">
        <v>43183</v>
      </c>
      <c r="AA28" s="37">
        <v>43184</v>
      </c>
      <c r="AB28" s="37">
        <v>43185</v>
      </c>
      <c r="AC28" s="37">
        <v>43186</v>
      </c>
      <c r="AD28" s="37">
        <v>43187</v>
      </c>
      <c r="AE28" s="37">
        <v>43188</v>
      </c>
      <c r="AF28" s="37">
        <v>43189</v>
      </c>
      <c r="AG28" s="37">
        <v>43190</v>
      </c>
      <c r="AH28" s="76"/>
      <c r="AI28" s="49"/>
      <c r="AJ28" s="51"/>
      <c r="AK28" s="52"/>
      <c r="AL28" s="149" t="s">
        <v>154</v>
      </c>
      <c r="AM28" s="149"/>
      <c r="AN28" s="149"/>
      <c r="AO28" s="149"/>
      <c r="AP28" s="149"/>
      <c r="AQ28" s="52"/>
      <c r="AT28" s="141"/>
      <c r="AU28" s="141"/>
      <c r="AV28" s="141"/>
      <c r="AW28" s="141"/>
      <c r="AX28" s="141"/>
      <c r="AY28" s="82"/>
    </row>
    <row r="29" spans="1:51" ht="15" customHeight="1">
      <c r="A29" s="17"/>
      <c r="B29" s="41" t="s">
        <v>5</v>
      </c>
      <c r="C29" s="78">
        <v>98</v>
      </c>
      <c r="D29" s="78">
        <v>58</v>
      </c>
      <c r="E29" s="78">
        <v>88</v>
      </c>
      <c r="F29" s="78">
        <v>1</v>
      </c>
      <c r="G29" s="78">
        <v>53</v>
      </c>
      <c r="H29" s="78">
        <v>87</v>
      </c>
      <c r="I29" s="78">
        <v>111</v>
      </c>
      <c r="J29" s="78">
        <v>129</v>
      </c>
      <c r="K29" s="78">
        <v>155</v>
      </c>
      <c r="L29" s="78">
        <v>135</v>
      </c>
      <c r="M29" s="78">
        <v>8</v>
      </c>
      <c r="N29" s="78">
        <v>7</v>
      </c>
      <c r="O29" s="78">
        <v>17</v>
      </c>
      <c r="P29" s="78">
        <v>75</v>
      </c>
      <c r="Q29" s="78">
        <v>49</v>
      </c>
      <c r="R29" s="78">
        <v>36</v>
      </c>
      <c r="S29" s="78">
        <v>59</v>
      </c>
      <c r="T29" s="78">
        <v>6</v>
      </c>
      <c r="U29" s="78">
        <v>11</v>
      </c>
      <c r="V29" s="78">
        <v>19</v>
      </c>
      <c r="W29" s="78">
        <v>6</v>
      </c>
      <c r="X29" s="78">
        <v>3</v>
      </c>
      <c r="Y29" s="78">
        <v>9</v>
      </c>
      <c r="Z29" s="78">
        <v>15</v>
      </c>
      <c r="AA29" s="78">
        <v>34</v>
      </c>
      <c r="AB29" s="78">
        <v>25</v>
      </c>
      <c r="AC29" s="78">
        <v>35</v>
      </c>
      <c r="AD29" s="78">
        <v>7</v>
      </c>
      <c r="AE29" s="78">
        <v>23</v>
      </c>
      <c r="AF29" s="78">
        <v>0</v>
      </c>
      <c r="AG29" s="78">
        <v>0</v>
      </c>
      <c r="AH29" s="76"/>
      <c r="AI29" s="49"/>
      <c r="AJ29" s="51"/>
      <c r="AK29" s="52"/>
      <c r="AL29" s="93" t="s">
        <v>152</v>
      </c>
      <c r="AM29" s="93" t="s">
        <v>149</v>
      </c>
      <c r="AN29" s="93" t="s">
        <v>150</v>
      </c>
      <c r="AO29" s="93" t="s">
        <v>151</v>
      </c>
      <c r="AP29" s="93" t="s">
        <v>153</v>
      </c>
      <c r="AQ29" s="52"/>
      <c r="AT29" s="141"/>
      <c r="AU29" s="141"/>
      <c r="AV29" s="141"/>
      <c r="AW29" s="141"/>
      <c r="AX29" s="141"/>
      <c r="AY29" s="82"/>
    </row>
    <row r="30" spans="1:51" ht="15" customHeight="1">
      <c r="A30" s="17"/>
      <c r="B30" s="40" t="s">
        <v>6</v>
      </c>
      <c r="C30" s="78">
        <v>0</v>
      </c>
      <c r="D30" s="78">
        <v>0</v>
      </c>
      <c r="E30" s="78">
        <v>0</v>
      </c>
      <c r="F30" s="78">
        <v>0</v>
      </c>
      <c r="G30" s="78">
        <v>2</v>
      </c>
      <c r="H30" s="78">
        <v>1</v>
      </c>
      <c r="I30" s="78">
        <v>0</v>
      </c>
      <c r="J30" s="78">
        <v>8</v>
      </c>
      <c r="K30" s="78">
        <v>3</v>
      </c>
      <c r="L30" s="78">
        <v>4</v>
      </c>
      <c r="M30" s="78">
        <v>2</v>
      </c>
      <c r="N30" s="78">
        <v>0</v>
      </c>
      <c r="O30" s="78">
        <v>0</v>
      </c>
      <c r="P30" s="78">
        <v>0</v>
      </c>
      <c r="Q30" s="78">
        <v>1</v>
      </c>
      <c r="R30" s="78">
        <v>12</v>
      </c>
      <c r="S30" s="78">
        <v>0</v>
      </c>
      <c r="T30" s="78">
        <v>0</v>
      </c>
      <c r="U30" s="78">
        <v>11</v>
      </c>
      <c r="V30" s="78">
        <v>3</v>
      </c>
      <c r="W30" s="78">
        <v>0</v>
      </c>
      <c r="X30" s="78">
        <v>1</v>
      </c>
      <c r="Y30" s="78">
        <v>4</v>
      </c>
      <c r="Z30" s="78">
        <v>0</v>
      </c>
      <c r="AA30" s="78">
        <v>0</v>
      </c>
      <c r="AB30" s="78">
        <v>2</v>
      </c>
      <c r="AC30" s="78">
        <v>64</v>
      </c>
      <c r="AD30" s="78">
        <v>4</v>
      </c>
      <c r="AE30" s="78">
        <v>2</v>
      </c>
      <c r="AF30" s="78">
        <v>0</v>
      </c>
      <c r="AG30" s="78">
        <v>0</v>
      </c>
      <c r="AH30" s="76"/>
      <c r="AI30" s="49"/>
      <c r="AJ30" s="51"/>
      <c r="AK30" s="52"/>
      <c r="AL30" s="48">
        <v>2426</v>
      </c>
      <c r="AM30" s="48">
        <v>12</v>
      </c>
      <c r="AN30" s="48">
        <v>28</v>
      </c>
      <c r="AO30" s="48">
        <v>462</v>
      </c>
      <c r="AP30" s="48">
        <v>33</v>
      </c>
      <c r="AQ30" s="52"/>
      <c r="AT30" s="141"/>
      <c r="AU30" s="141"/>
      <c r="AV30" s="141"/>
      <c r="AW30" s="141"/>
      <c r="AX30" s="141"/>
      <c r="AY30" s="82"/>
    </row>
    <row r="31" spans="1:51" ht="13.5" customHeight="1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6"/>
      <c r="AI31" s="49"/>
      <c r="AJ31" s="51"/>
      <c r="AK31" s="52"/>
      <c r="AL31" s="52"/>
      <c r="AM31" s="52"/>
      <c r="AN31" s="52"/>
      <c r="AO31" s="52"/>
      <c r="AP31" s="52"/>
      <c r="AQ31" s="52"/>
      <c r="AT31" s="141"/>
      <c r="AU31" s="141"/>
      <c r="AV31" s="141"/>
      <c r="AW31" s="141"/>
      <c r="AX31" s="141"/>
      <c r="AY31" s="82"/>
    </row>
    <row r="32" spans="1:51" ht="13.5" customHeight="1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8"/>
      <c r="AB32" s="78"/>
      <c r="AC32" s="78"/>
      <c r="AD32" s="78"/>
      <c r="AE32" s="78"/>
      <c r="AF32" s="78"/>
      <c r="AG32" s="78"/>
      <c r="AH32" s="76"/>
      <c r="AI32" s="49"/>
      <c r="AJ32" s="51"/>
      <c r="AK32" s="52"/>
      <c r="AL32" s="52"/>
      <c r="AM32" s="52"/>
      <c r="AN32" s="52"/>
      <c r="AO32" s="52"/>
      <c r="AP32" s="52"/>
      <c r="AQ32" s="52"/>
      <c r="AT32" s="141"/>
      <c r="AU32" s="141"/>
      <c r="AV32" s="141"/>
      <c r="AW32" s="141"/>
      <c r="AX32" s="141"/>
      <c r="AY32" s="82"/>
    </row>
    <row r="33" spans="1:43" ht="13.5" customHeight="1">
      <c r="A33" s="1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8"/>
      <c r="AB33" s="78"/>
      <c r="AC33" s="78"/>
      <c r="AD33" s="78"/>
      <c r="AE33" s="78"/>
      <c r="AF33" s="78"/>
      <c r="AG33" s="78"/>
      <c r="AH33" s="76"/>
      <c r="AI33" s="49"/>
      <c r="AJ33" s="51"/>
      <c r="AK33" s="52"/>
      <c r="AL33" s="52"/>
      <c r="AM33" s="52"/>
      <c r="AN33" s="52"/>
      <c r="AO33" s="52"/>
      <c r="AP33" s="52"/>
      <c r="AQ33" s="52"/>
    </row>
    <row r="34" spans="1:43" ht="13.5" customHeight="1">
      <c r="A34" s="1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8"/>
      <c r="AB34" s="78"/>
      <c r="AC34" s="78"/>
      <c r="AD34" s="78"/>
      <c r="AE34" s="78"/>
      <c r="AF34" s="78"/>
      <c r="AG34" s="78"/>
      <c r="AH34" s="76"/>
      <c r="AI34" s="49"/>
      <c r="AJ34" s="51"/>
      <c r="AK34" s="52"/>
      <c r="AL34" s="52"/>
      <c r="AM34" s="52"/>
      <c r="AN34" s="52"/>
      <c r="AO34" s="52"/>
      <c r="AP34" s="52"/>
      <c r="AQ34" s="52"/>
    </row>
    <row r="35" spans="1:43" ht="13.5" customHeight="1">
      <c r="A35" s="1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8"/>
      <c r="AB35" s="78"/>
      <c r="AC35" s="78"/>
      <c r="AD35" s="78"/>
      <c r="AE35" s="78"/>
      <c r="AF35" s="78"/>
      <c r="AG35" s="78"/>
      <c r="AH35" s="76"/>
      <c r="AI35" s="49"/>
      <c r="AJ35" s="51"/>
      <c r="AK35" s="52"/>
      <c r="AL35" s="52"/>
      <c r="AM35" s="52"/>
      <c r="AN35" s="52"/>
      <c r="AO35" s="52"/>
      <c r="AP35" s="52"/>
      <c r="AQ35" s="52"/>
    </row>
    <row r="36" spans="1:43" ht="13.5" customHeight="1">
      <c r="A36" s="1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8"/>
      <c r="AB36" s="78"/>
      <c r="AC36" s="78"/>
      <c r="AD36" s="78"/>
      <c r="AE36" s="78"/>
      <c r="AF36" s="78"/>
      <c r="AG36" s="78"/>
      <c r="AH36" s="76"/>
      <c r="AI36" s="49"/>
      <c r="AJ36" s="51"/>
      <c r="AK36" s="52"/>
      <c r="AL36" s="52"/>
      <c r="AM36" s="52"/>
      <c r="AN36" s="52"/>
      <c r="AO36" s="52"/>
      <c r="AP36" s="52"/>
      <c r="AQ36" s="52"/>
    </row>
    <row r="37" spans="1:43" ht="13.5" customHeight="1">
      <c r="A37" s="1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8"/>
      <c r="AB37" s="78"/>
      <c r="AC37" s="78"/>
      <c r="AD37" s="78"/>
      <c r="AE37" s="78"/>
      <c r="AF37" s="78"/>
      <c r="AG37" s="78"/>
      <c r="AH37" s="76"/>
      <c r="AI37" s="49"/>
      <c r="AJ37" s="51"/>
      <c r="AK37" s="52"/>
      <c r="AL37" s="52"/>
      <c r="AM37" s="52"/>
      <c r="AN37" s="52"/>
      <c r="AO37" s="52"/>
      <c r="AP37" s="52"/>
      <c r="AQ37" s="52"/>
    </row>
    <row r="38" spans="1:43" ht="13.5" customHeight="1">
      <c r="A38" s="1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8"/>
      <c r="AB38" s="78"/>
      <c r="AC38" s="78"/>
      <c r="AD38" s="78"/>
      <c r="AE38" s="78"/>
      <c r="AF38" s="78"/>
      <c r="AG38" s="78"/>
      <c r="AH38" s="76"/>
      <c r="AI38" s="49"/>
      <c r="AJ38" s="51"/>
      <c r="AK38" s="52"/>
      <c r="AL38" s="52"/>
      <c r="AM38" s="52"/>
      <c r="AN38" s="52"/>
      <c r="AO38" s="52"/>
      <c r="AP38" s="52"/>
      <c r="AQ38" s="52"/>
    </row>
    <row r="39" spans="1:43" ht="13.5" customHeight="1">
      <c r="A39" s="1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8"/>
      <c r="AB39" s="78"/>
      <c r="AC39" s="78"/>
      <c r="AD39" s="78"/>
      <c r="AE39" s="78"/>
      <c r="AF39" s="78"/>
      <c r="AG39" s="78"/>
      <c r="AH39" s="76"/>
      <c r="AI39" s="49"/>
      <c r="AJ39" s="51"/>
      <c r="AK39" s="52"/>
      <c r="AL39" s="52"/>
      <c r="AM39" s="52"/>
      <c r="AN39" s="52"/>
      <c r="AO39" s="52"/>
      <c r="AP39" s="52"/>
      <c r="AQ39" s="52"/>
    </row>
    <row r="40" spans="1:43" ht="13.5" customHeight="1">
      <c r="A40" s="1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8"/>
      <c r="AB40" s="78"/>
      <c r="AC40" s="78"/>
      <c r="AD40" s="78"/>
      <c r="AE40" s="78"/>
      <c r="AF40" s="78"/>
      <c r="AG40" s="78"/>
      <c r="AH40" s="76"/>
      <c r="AI40" s="49"/>
      <c r="AJ40" s="51"/>
      <c r="AK40" s="52"/>
      <c r="AL40" s="52"/>
      <c r="AM40" s="52"/>
      <c r="AN40" s="52"/>
      <c r="AO40" s="52"/>
      <c r="AP40" s="52"/>
      <c r="AQ40" s="52"/>
    </row>
    <row r="41" spans="1:43" ht="13.5" customHeight="1">
      <c r="A41" s="1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8"/>
      <c r="AB41" s="78"/>
      <c r="AC41" s="78"/>
      <c r="AD41" s="78"/>
      <c r="AE41" s="78"/>
      <c r="AF41" s="78"/>
      <c r="AG41" s="78"/>
      <c r="AH41" s="76"/>
      <c r="AI41" s="49"/>
      <c r="AJ41" s="51"/>
      <c r="AK41" s="52"/>
      <c r="AL41" s="52"/>
      <c r="AM41" s="52"/>
      <c r="AN41" s="52"/>
      <c r="AO41" s="52"/>
      <c r="AP41" s="52"/>
      <c r="AQ41" s="52"/>
    </row>
    <row r="42" spans="1:43" ht="13.5" customHeight="1">
      <c r="A42" s="1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8"/>
      <c r="AB42" s="78"/>
      <c r="AC42" s="78"/>
      <c r="AD42" s="78"/>
      <c r="AE42" s="78"/>
      <c r="AF42" s="78"/>
      <c r="AG42" s="78"/>
      <c r="AH42" s="76"/>
      <c r="AI42" s="49"/>
      <c r="AJ42" s="51"/>
      <c r="AK42" s="52"/>
      <c r="AL42" s="52"/>
      <c r="AM42" s="52"/>
      <c r="AN42" s="52"/>
      <c r="AO42" s="52"/>
      <c r="AP42" s="52"/>
      <c r="AQ42" s="52"/>
    </row>
    <row r="43" spans="1:43" ht="13.5" customHeight="1">
      <c r="A43" s="1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8"/>
      <c r="AB43" s="78"/>
      <c r="AC43" s="78"/>
      <c r="AD43" s="78"/>
      <c r="AE43" s="78"/>
      <c r="AF43" s="78"/>
      <c r="AG43" s="78"/>
      <c r="AH43" s="76"/>
      <c r="AI43" s="49"/>
      <c r="AJ43" s="51"/>
      <c r="AK43" s="52"/>
      <c r="AL43" s="52"/>
      <c r="AM43" s="52"/>
      <c r="AN43" s="52"/>
      <c r="AO43" s="52"/>
      <c r="AP43" s="52"/>
      <c r="AQ43" s="52"/>
    </row>
    <row r="44" spans="1:43" ht="13.5" customHeight="1">
      <c r="A44" s="1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8"/>
      <c r="AB44" s="78"/>
      <c r="AC44" s="78"/>
      <c r="AD44" s="78"/>
      <c r="AE44" s="78"/>
      <c r="AF44" s="78"/>
      <c r="AG44" s="78"/>
      <c r="AH44" s="76"/>
      <c r="AI44" s="49"/>
      <c r="AJ44" s="51"/>
      <c r="AK44" s="52"/>
      <c r="AL44" s="52"/>
      <c r="AM44" s="52"/>
      <c r="AN44" s="52"/>
      <c r="AO44" s="52"/>
      <c r="AP44" s="52"/>
      <c r="AQ44" s="52"/>
    </row>
    <row r="45" spans="1:43" ht="13.5" customHeight="1">
      <c r="A45" s="1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8"/>
      <c r="AB45" s="78"/>
      <c r="AC45" s="78"/>
      <c r="AD45" s="78"/>
      <c r="AE45" s="78"/>
      <c r="AF45" s="78"/>
      <c r="AG45" s="78"/>
      <c r="AH45" s="76"/>
      <c r="AI45" s="49"/>
      <c r="AJ45" s="51"/>
      <c r="AK45" s="52"/>
      <c r="AL45" s="52"/>
      <c r="AM45" s="52"/>
      <c r="AN45" s="52"/>
      <c r="AO45" s="52"/>
      <c r="AP45" s="52"/>
      <c r="AQ45" s="52"/>
    </row>
    <row r="46" spans="1:43" ht="13.5" customHeight="1">
      <c r="A46" s="1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8"/>
      <c r="AB46" s="78"/>
      <c r="AC46" s="78"/>
      <c r="AD46" s="78"/>
      <c r="AE46" s="78"/>
      <c r="AF46" s="78"/>
      <c r="AG46" s="78"/>
      <c r="AH46" s="76"/>
      <c r="AI46" s="49"/>
      <c r="AJ46" s="51"/>
      <c r="AK46" s="52"/>
      <c r="AL46" s="52"/>
      <c r="AM46" s="52"/>
      <c r="AN46" s="52"/>
      <c r="AO46" s="52"/>
      <c r="AP46" s="52"/>
      <c r="AQ46" s="52"/>
    </row>
    <row r="47" spans="1:43" ht="13.5" customHeight="1">
      <c r="A47" s="1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8"/>
      <c r="AB47" s="78"/>
      <c r="AC47" s="78"/>
      <c r="AD47" s="78"/>
      <c r="AE47" s="78"/>
      <c r="AF47" s="78"/>
      <c r="AG47" s="78"/>
      <c r="AH47" s="76"/>
      <c r="AI47" s="49"/>
      <c r="AJ47" s="51"/>
      <c r="AK47" s="52"/>
      <c r="AL47" s="52"/>
      <c r="AM47" s="52"/>
      <c r="AN47" s="52"/>
      <c r="AO47" s="52"/>
      <c r="AP47" s="52"/>
      <c r="AQ47" s="52"/>
    </row>
    <row r="48" spans="1:43" ht="28.5" customHeight="1" thickBot="1">
      <c r="A48" s="18"/>
      <c r="B48" s="127" t="s">
        <v>97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73"/>
      <c r="AF48" s="73"/>
      <c r="AG48" s="73"/>
      <c r="AH48" s="77"/>
      <c r="AI48" s="49"/>
      <c r="AJ48" s="64"/>
      <c r="AK48" s="65"/>
      <c r="AL48" s="65"/>
      <c r="AM48" s="65"/>
      <c r="AN48" s="65"/>
      <c r="AO48" s="65"/>
      <c r="AP48" s="65"/>
      <c r="AQ48" s="65"/>
    </row>
    <row r="49" spans="1:43" ht="13.5" customHeight="1"/>
    <row r="50" spans="1:43" ht="13.5" customHeight="1" thickBot="1"/>
    <row r="51" spans="1:43" ht="13.5" customHeight="1">
      <c r="A51" s="58"/>
      <c r="B51" s="57"/>
      <c r="C51" s="37">
        <v>43160</v>
      </c>
      <c r="D51" s="37">
        <v>43161</v>
      </c>
      <c r="E51" s="37">
        <v>43162</v>
      </c>
      <c r="F51" s="37">
        <v>43163</v>
      </c>
      <c r="G51" s="37">
        <v>43164</v>
      </c>
      <c r="H51" s="37">
        <v>43165</v>
      </c>
      <c r="I51" s="37">
        <v>43166</v>
      </c>
      <c r="J51" s="37">
        <v>43167</v>
      </c>
      <c r="K51" s="37">
        <v>43168</v>
      </c>
      <c r="L51" s="37">
        <v>43169</v>
      </c>
      <c r="M51" s="37">
        <v>43170</v>
      </c>
      <c r="N51" s="37">
        <v>43171</v>
      </c>
      <c r="O51" s="37">
        <v>43172</v>
      </c>
      <c r="P51" s="37">
        <v>43173</v>
      </c>
      <c r="Q51" s="37">
        <v>43174</v>
      </c>
      <c r="R51" s="37">
        <v>43175</v>
      </c>
      <c r="S51" s="37">
        <v>43176</v>
      </c>
      <c r="T51" s="37">
        <v>43177</v>
      </c>
      <c r="U51" s="37">
        <v>43178</v>
      </c>
      <c r="V51" s="37">
        <v>43179</v>
      </c>
      <c r="W51" s="37">
        <v>43180</v>
      </c>
      <c r="X51" s="37">
        <v>43181</v>
      </c>
      <c r="Y51" s="37">
        <v>43182</v>
      </c>
      <c r="Z51" s="37">
        <v>43183</v>
      </c>
      <c r="AA51" s="37">
        <v>43184</v>
      </c>
      <c r="AB51" s="37">
        <v>43185</v>
      </c>
      <c r="AC51" s="37">
        <v>43186</v>
      </c>
      <c r="AD51" s="37">
        <v>43187</v>
      </c>
      <c r="AE51" s="37">
        <v>43188</v>
      </c>
      <c r="AF51" s="37">
        <v>43189</v>
      </c>
      <c r="AG51" s="37">
        <v>43190</v>
      </c>
      <c r="AH51" s="80"/>
    </row>
    <row r="52" spans="1:43" s="74" customFormat="1" ht="13.5" customHeight="1">
      <c r="A52" s="80"/>
      <c r="B52" s="74" t="s">
        <v>90</v>
      </c>
      <c r="C52" s="74">
        <v>0</v>
      </c>
      <c r="D52" s="74">
        <v>0</v>
      </c>
      <c r="E52" s="78">
        <v>0</v>
      </c>
      <c r="F52" s="78">
        <v>0</v>
      </c>
      <c r="G52" s="78">
        <v>0</v>
      </c>
      <c r="H52" s="78">
        <v>0</v>
      </c>
      <c r="I52" s="78">
        <v>0</v>
      </c>
      <c r="J52" s="78">
        <v>5</v>
      </c>
      <c r="K52" s="78">
        <v>0</v>
      </c>
      <c r="L52" s="78">
        <v>0</v>
      </c>
      <c r="M52" s="78">
        <v>0</v>
      </c>
      <c r="N52" s="78">
        <v>0</v>
      </c>
      <c r="O52" s="78">
        <v>0</v>
      </c>
      <c r="P52" s="78">
        <v>0</v>
      </c>
      <c r="Q52" s="78">
        <v>4</v>
      </c>
      <c r="R52" s="78">
        <v>1</v>
      </c>
      <c r="S52" s="78">
        <v>0</v>
      </c>
      <c r="T52" s="78">
        <v>0</v>
      </c>
      <c r="U52" s="78">
        <v>0</v>
      </c>
      <c r="V52" s="78">
        <v>0</v>
      </c>
      <c r="W52" s="78">
        <v>0</v>
      </c>
      <c r="X52" s="78">
        <v>0</v>
      </c>
      <c r="Y52" s="78">
        <v>0</v>
      </c>
      <c r="Z52" s="78">
        <v>0</v>
      </c>
      <c r="AA52" s="78">
        <v>0</v>
      </c>
      <c r="AB52" s="78">
        <v>0</v>
      </c>
      <c r="AC52" s="78">
        <v>0</v>
      </c>
      <c r="AD52" s="78">
        <v>0</v>
      </c>
      <c r="AE52" s="78">
        <v>2</v>
      </c>
      <c r="AF52" s="78">
        <v>0</v>
      </c>
      <c r="AG52" s="78">
        <v>0</v>
      </c>
      <c r="AH52" s="80">
        <f>SUM(C52:AG52)</f>
        <v>12</v>
      </c>
      <c r="AI52" s="50"/>
      <c r="AK52" s="2"/>
      <c r="AQ52" s="81"/>
    </row>
    <row r="53" spans="1:43" s="74" customFormat="1" ht="13.5" customHeight="1">
      <c r="A53" s="59"/>
      <c r="B53" s="36" t="s">
        <v>89</v>
      </c>
      <c r="C53" s="74">
        <v>0</v>
      </c>
      <c r="D53" s="74">
        <v>0</v>
      </c>
      <c r="E53" s="74">
        <v>9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0</v>
      </c>
      <c r="N53" s="74">
        <v>0</v>
      </c>
      <c r="O53" s="74">
        <v>0</v>
      </c>
      <c r="P53" s="74">
        <v>0</v>
      </c>
      <c r="Q53" s="74">
        <v>0</v>
      </c>
      <c r="R53" s="74">
        <v>0</v>
      </c>
      <c r="S53" s="74">
        <v>0</v>
      </c>
      <c r="T53" s="74">
        <v>0</v>
      </c>
      <c r="U53" s="74">
        <v>0</v>
      </c>
      <c r="V53" s="74">
        <v>3</v>
      </c>
      <c r="W53" s="74">
        <v>3</v>
      </c>
      <c r="X53" s="74">
        <v>11</v>
      </c>
      <c r="Y53" s="74">
        <v>2</v>
      </c>
      <c r="Z53" s="74">
        <v>0</v>
      </c>
      <c r="AA53" s="74">
        <v>0</v>
      </c>
      <c r="AB53" s="74">
        <v>0</v>
      </c>
      <c r="AC53" s="74">
        <v>0</v>
      </c>
      <c r="AD53" s="74">
        <v>0</v>
      </c>
      <c r="AE53" s="74">
        <v>0</v>
      </c>
      <c r="AF53" s="74">
        <v>0</v>
      </c>
      <c r="AG53" s="74">
        <v>0</v>
      </c>
      <c r="AH53" s="80">
        <f>SUM(C53:AG53)</f>
        <v>28</v>
      </c>
      <c r="AI53" s="50"/>
      <c r="AK53" s="2"/>
      <c r="AQ53" s="81"/>
    </row>
    <row r="54" spans="1:43" s="74" customFormat="1" ht="13.5" customHeight="1">
      <c r="A54" s="60"/>
      <c r="B54" s="36" t="s">
        <v>86</v>
      </c>
      <c r="C54" s="74">
        <v>8</v>
      </c>
      <c r="D54" s="74">
        <v>45</v>
      </c>
      <c r="E54" s="74">
        <v>3</v>
      </c>
      <c r="F54" s="74">
        <v>7</v>
      </c>
      <c r="G54" s="74">
        <v>19</v>
      </c>
      <c r="H54" s="74">
        <v>2</v>
      </c>
      <c r="I54" s="74">
        <v>2</v>
      </c>
      <c r="J54" s="74">
        <v>12</v>
      </c>
      <c r="K54" s="74">
        <v>43</v>
      </c>
      <c r="L54" s="74">
        <v>35</v>
      </c>
      <c r="M54" s="74">
        <v>27</v>
      </c>
      <c r="N54" s="74">
        <v>2</v>
      </c>
      <c r="O54" s="74">
        <v>4</v>
      </c>
      <c r="P54" s="74">
        <v>8</v>
      </c>
      <c r="Q54" s="74">
        <v>8</v>
      </c>
      <c r="R54" s="74">
        <v>53</v>
      </c>
      <c r="S54" s="74">
        <v>4</v>
      </c>
      <c r="T54" s="74">
        <v>29</v>
      </c>
      <c r="U54" s="74">
        <v>8</v>
      </c>
      <c r="V54" s="74">
        <v>5</v>
      </c>
      <c r="W54" s="74">
        <v>17</v>
      </c>
      <c r="X54" s="74">
        <v>4</v>
      </c>
      <c r="Y54" s="74">
        <v>41</v>
      </c>
      <c r="Z54" s="74">
        <v>0</v>
      </c>
      <c r="AA54" s="74">
        <v>16</v>
      </c>
      <c r="AB54" s="74">
        <v>8</v>
      </c>
      <c r="AC54" s="74">
        <v>5</v>
      </c>
      <c r="AD54" s="78">
        <v>9</v>
      </c>
      <c r="AE54" s="78">
        <v>9</v>
      </c>
      <c r="AF54" s="78">
        <v>0</v>
      </c>
      <c r="AG54" s="78">
        <v>29</v>
      </c>
      <c r="AH54" s="80">
        <f>SUM(C54:AG54)</f>
        <v>462</v>
      </c>
      <c r="AI54" s="50"/>
      <c r="AK54" s="2"/>
      <c r="AQ54" s="81"/>
    </row>
    <row r="55" spans="1:43" s="74" customFormat="1" ht="13.5" customHeight="1">
      <c r="A55" s="60"/>
      <c r="B55" s="36" t="s">
        <v>88</v>
      </c>
      <c r="C55" s="78">
        <v>84</v>
      </c>
      <c r="D55" s="74">
        <v>34</v>
      </c>
      <c r="E55" s="74">
        <v>65</v>
      </c>
      <c r="F55" s="74">
        <v>169</v>
      </c>
      <c r="G55" s="74">
        <v>129</v>
      </c>
      <c r="H55" s="74">
        <v>18</v>
      </c>
      <c r="I55" s="74">
        <v>136</v>
      </c>
      <c r="J55" s="74">
        <v>20</v>
      </c>
      <c r="K55" s="74">
        <v>33</v>
      </c>
      <c r="L55" s="74">
        <v>132</v>
      </c>
      <c r="M55" s="74">
        <v>95</v>
      </c>
      <c r="N55" s="74">
        <v>49</v>
      </c>
      <c r="O55" s="74">
        <v>28</v>
      </c>
      <c r="P55" s="74">
        <v>77</v>
      </c>
      <c r="Q55" s="74">
        <v>55</v>
      </c>
      <c r="R55" s="74">
        <v>143</v>
      </c>
      <c r="S55" s="74">
        <v>129</v>
      </c>
      <c r="T55" s="74">
        <v>113</v>
      </c>
      <c r="U55" s="74">
        <v>100</v>
      </c>
      <c r="V55" s="74">
        <v>39</v>
      </c>
      <c r="W55" s="74">
        <v>36</v>
      </c>
      <c r="X55" s="74">
        <v>149</v>
      </c>
      <c r="Y55" s="74">
        <v>69</v>
      </c>
      <c r="Z55" s="74">
        <v>32</v>
      </c>
      <c r="AA55" s="74">
        <v>188</v>
      </c>
      <c r="AB55" s="74">
        <v>62</v>
      </c>
      <c r="AC55" s="74">
        <v>66</v>
      </c>
      <c r="AD55" s="74">
        <v>64</v>
      </c>
      <c r="AE55" s="74">
        <v>34</v>
      </c>
      <c r="AF55" s="74">
        <v>1</v>
      </c>
      <c r="AG55" s="74">
        <v>77</v>
      </c>
      <c r="AH55" s="80">
        <f>SUM(C55:AG55)</f>
        <v>2426</v>
      </c>
      <c r="AI55" s="50"/>
      <c r="AK55" s="2"/>
      <c r="AQ55" s="81"/>
    </row>
    <row r="56" spans="1:43" s="74" customFormat="1" ht="13.5" customHeight="1">
      <c r="A56" s="60"/>
      <c r="B56" s="36" t="s">
        <v>87</v>
      </c>
      <c r="C56" s="78">
        <v>3</v>
      </c>
      <c r="D56" s="74">
        <v>0</v>
      </c>
      <c r="E56" s="74">
        <v>0</v>
      </c>
      <c r="F56" s="74">
        <v>0</v>
      </c>
      <c r="G56" s="74">
        <v>0</v>
      </c>
      <c r="H56" s="74">
        <v>0</v>
      </c>
      <c r="I56" s="74">
        <v>0</v>
      </c>
      <c r="J56" s="74">
        <v>0</v>
      </c>
      <c r="K56" s="74">
        <v>2</v>
      </c>
      <c r="L56" s="74">
        <v>0</v>
      </c>
      <c r="M56" s="74">
        <v>0</v>
      </c>
      <c r="N56" s="74">
        <v>0</v>
      </c>
      <c r="O56" s="74">
        <v>3</v>
      </c>
      <c r="P56" s="74">
        <v>0</v>
      </c>
      <c r="Q56" s="74">
        <v>0</v>
      </c>
      <c r="R56" s="74">
        <v>1</v>
      </c>
      <c r="S56" s="74">
        <v>0</v>
      </c>
      <c r="T56" s="74">
        <v>0</v>
      </c>
      <c r="U56" s="74">
        <v>2</v>
      </c>
      <c r="V56" s="74">
        <v>0</v>
      </c>
      <c r="W56" s="74">
        <v>0</v>
      </c>
      <c r="X56" s="74">
        <v>6</v>
      </c>
      <c r="Y56" s="74">
        <v>0</v>
      </c>
      <c r="Z56" s="74">
        <v>1</v>
      </c>
      <c r="AA56" s="74">
        <v>5</v>
      </c>
      <c r="AB56" s="74">
        <v>0</v>
      </c>
      <c r="AC56" s="74">
        <v>0</v>
      </c>
      <c r="AD56" s="78">
        <v>0</v>
      </c>
      <c r="AE56" s="78">
        <v>0</v>
      </c>
      <c r="AF56" s="78">
        <v>0</v>
      </c>
      <c r="AG56" s="78">
        <v>10</v>
      </c>
      <c r="AH56" s="80">
        <f>SUM(C56:AG56)</f>
        <v>33</v>
      </c>
      <c r="AI56" s="50"/>
      <c r="AQ56" s="81"/>
    </row>
    <row r="57" spans="1:43" s="74" customFormat="1" ht="13.5" customHeight="1">
      <c r="A57" s="61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80"/>
      <c r="AF57" s="80"/>
      <c r="AG57" s="80"/>
      <c r="AH57" s="80"/>
      <c r="AI57" s="50"/>
      <c r="AJ57" s="2"/>
      <c r="AK57" s="2"/>
      <c r="AL57" s="2"/>
      <c r="AM57" s="2"/>
      <c r="AN57" s="2"/>
      <c r="AQ57" s="81"/>
    </row>
    <row r="58" spans="1:43" s="74" customFormat="1" ht="13.5" customHeight="1">
      <c r="A58" s="62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80"/>
      <c r="AF58" s="80"/>
      <c r="AG58" s="80"/>
      <c r="AH58" s="80"/>
      <c r="AI58" s="50"/>
      <c r="AJ58" s="2"/>
      <c r="AK58" s="2"/>
      <c r="AL58" s="2"/>
      <c r="AM58" s="2"/>
      <c r="AN58" s="2"/>
      <c r="AQ58" s="81"/>
    </row>
    <row r="59" spans="1:43" s="74" customFormat="1" ht="13.5" customHeight="1">
      <c r="A59" s="6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80"/>
      <c r="AF59" s="80"/>
      <c r="AG59" s="80"/>
      <c r="AH59" s="80"/>
      <c r="AI59" s="50"/>
      <c r="AJ59" s="2"/>
      <c r="AK59" s="2"/>
      <c r="AL59" s="2"/>
      <c r="AM59" s="2"/>
      <c r="AN59" s="2"/>
      <c r="AQ59" s="81"/>
    </row>
    <row r="60" spans="1:43" s="74" customFormat="1" ht="13.5" customHeight="1">
      <c r="A60" s="57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80"/>
      <c r="AF60" s="80"/>
      <c r="AG60" s="80"/>
      <c r="AH60" s="80"/>
      <c r="AI60" s="50"/>
      <c r="AJ60" s="2"/>
      <c r="AK60" s="2"/>
      <c r="AL60" s="2"/>
      <c r="AM60" s="2"/>
      <c r="AN60" s="2"/>
      <c r="AQ60" s="81"/>
    </row>
    <row r="61" spans="1:43" s="74" customFormat="1" ht="13.5" customHeight="1">
      <c r="A61" s="61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80"/>
      <c r="AF61" s="80"/>
      <c r="AG61" s="80"/>
      <c r="AH61" s="80"/>
      <c r="AI61" s="50"/>
      <c r="AJ61" s="2"/>
      <c r="AK61" s="2"/>
      <c r="AL61" s="2"/>
      <c r="AM61" s="2"/>
      <c r="AN61" s="2"/>
      <c r="AQ61" s="81"/>
    </row>
    <row r="62" spans="1:43" s="74" customFormat="1" ht="13.5" customHeight="1">
      <c r="A62" s="62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80"/>
      <c r="AF62" s="80"/>
      <c r="AG62" s="80"/>
      <c r="AH62" s="80"/>
      <c r="AI62" s="50"/>
      <c r="AJ62" s="2"/>
      <c r="AK62" s="2"/>
      <c r="AL62" s="2"/>
      <c r="AM62" s="2"/>
      <c r="AN62" s="2"/>
      <c r="AQ62" s="81"/>
    </row>
    <row r="63" spans="1:43" s="74" customFormat="1" ht="13.5" customHeight="1">
      <c r="A63" s="57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80"/>
      <c r="AF63" s="80"/>
      <c r="AG63" s="80"/>
      <c r="AH63" s="80"/>
      <c r="AI63" s="50"/>
      <c r="AJ63" s="2"/>
      <c r="AK63" s="2"/>
      <c r="AL63" s="2"/>
      <c r="AM63" s="2"/>
      <c r="AN63" s="2"/>
      <c r="AQ63" s="81"/>
    </row>
    <row r="64" spans="1:43" s="74" customFormat="1" ht="13.5" customHeight="1">
      <c r="A64" s="57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80"/>
      <c r="AF64" s="80"/>
      <c r="AG64" s="80"/>
      <c r="AH64" s="80"/>
      <c r="AI64" s="50"/>
      <c r="AJ64" s="2"/>
      <c r="AK64" s="2"/>
      <c r="AL64" s="2"/>
      <c r="AM64" s="2"/>
      <c r="AN64" s="2"/>
      <c r="AQ64" s="81"/>
    </row>
    <row r="65" spans="1:43" s="74" customFormat="1" ht="13.5" customHeight="1">
      <c r="A65" s="6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80"/>
      <c r="AF65" s="80"/>
      <c r="AG65" s="80"/>
      <c r="AH65" s="80"/>
      <c r="AI65" s="50"/>
      <c r="AJ65" s="2"/>
      <c r="AK65" s="2"/>
      <c r="AL65" s="2"/>
      <c r="AM65" s="2"/>
      <c r="AN65" s="2"/>
      <c r="AQ65" s="81"/>
    </row>
    <row r="66" spans="1:43" ht="13.5" customHeight="1">
      <c r="A66" s="62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80"/>
      <c r="AF66" s="80"/>
      <c r="AG66" s="80"/>
      <c r="AH66" s="80"/>
    </row>
    <row r="67" spans="1:43" ht="13.5" customHeight="1">
      <c r="A67" s="57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80"/>
      <c r="AF67" s="80"/>
      <c r="AG67" s="80"/>
      <c r="AH67" s="80"/>
    </row>
    <row r="68" spans="1:43" ht="13.5" customHeight="1">
      <c r="A68" s="57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80"/>
      <c r="AF68" s="80"/>
      <c r="AG68" s="80"/>
      <c r="AH68" s="80"/>
    </row>
    <row r="69" spans="1:43" ht="13.5" customHeight="1">
      <c r="A69" s="57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80"/>
      <c r="AF69" s="80"/>
      <c r="AG69" s="80"/>
      <c r="AH69" s="80"/>
    </row>
    <row r="70" spans="1:43" ht="13.5" customHeight="1">
      <c r="A70" s="57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80"/>
      <c r="AF70" s="80"/>
      <c r="AG70" s="80"/>
      <c r="AH70" s="80"/>
    </row>
    <row r="71" spans="1:43" ht="13.5" customHeight="1">
      <c r="A71" s="57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80"/>
      <c r="AF71" s="80"/>
      <c r="AG71" s="80"/>
      <c r="AH71" s="80"/>
    </row>
    <row r="72" spans="1:43" ht="13.5" customHeight="1">
      <c r="A72" s="57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80"/>
      <c r="AF72" s="80"/>
      <c r="AG72" s="80"/>
      <c r="AH72" s="80"/>
    </row>
    <row r="73" spans="1:43" ht="13.5" customHeight="1">
      <c r="A73" s="57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80"/>
      <c r="AF73" s="80"/>
      <c r="AG73" s="80"/>
      <c r="AH73" s="80"/>
    </row>
    <row r="74" spans="1:43" ht="13.5" customHeight="1">
      <c r="A74" s="57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80"/>
      <c r="AF74" s="80"/>
      <c r="AG74" s="80"/>
      <c r="AH74" s="80"/>
    </row>
    <row r="75" spans="1:43" ht="13.5" customHeight="1">
      <c r="A75" s="57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80"/>
      <c r="AF75" s="80"/>
      <c r="AG75" s="80"/>
      <c r="AH75" s="80"/>
    </row>
    <row r="76" spans="1:43" ht="13.5" customHeight="1">
      <c r="A76" s="57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80"/>
      <c r="AF76" s="80"/>
      <c r="AG76" s="80"/>
      <c r="AH76" s="80"/>
    </row>
    <row r="77" spans="1:43" ht="13.5" customHeight="1">
      <c r="A77" s="57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80"/>
      <c r="AF77" s="80"/>
      <c r="AG77" s="80"/>
      <c r="AH77" s="80"/>
    </row>
    <row r="78" spans="1:43" ht="13.5" customHeight="1">
      <c r="A78" s="57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80"/>
      <c r="AF78" s="80"/>
      <c r="AG78" s="80"/>
      <c r="AH78" s="80"/>
    </row>
    <row r="79" spans="1:43" ht="13.5" customHeight="1">
      <c r="A79" s="57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80"/>
      <c r="AF79" s="80"/>
      <c r="AG79" s="80"/>
      <c r="AH79" s="80"/>
    </row>
    <row r="80" spans="1:43" ht="13.5" customHeight="1">
      <c r="A80" s="57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80"/>
      <c r="AF80" s="80"/>
      <c r="AG80" s="80"/>
      <c r="AH80" s="80"/>
    </row>
    <row r="81" spans="1:34" ht="13.5" customHeight="1">
      <c r="A81" s="57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80"/>
      <c r="AF81" s="80"/>
      <c r="AG81" s="80"/>
      <c r="AH81" s="80"/>
    </row>
    <row r="82" spans="1:34" ht="13.5" customHeight="1">
      <c r="A82" s="57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80"/>
      <c r="AF82" s="80"/>
      <c r="AG82" s="80"/>
      <c r="AH82" s="80"/>
    </row>
    <row r="83" spans="1:34" ht="13.5" customHeight="1">
      <c r="A83" s="57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80"/>
      <c r="AF83" s="80"/>
      <c r="AG83" s="80"/>
      <c r="AH83" s="80"/>
    </row>
    <row r="84" spans="1:34" ht="13.5" customHeight="1">
      <c r="A84" s="57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80"/>
      <c r="AF84" s="80"/>
      <c r="AG84" s="80"/>
      <c r="AH84" s="80"/>
    </row>
    <row r="85" spans="1:34" ht="13.5" customHeight="1">
      <c r="A85" s="57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80"/>
      <c r="AF85" s="80"/>
      <c r="AG85" s="80"/>
      <c r="AH85" s="80"/>
    </row>
    <row r="86" spans="1:34" ht="13.5" customHeight="1">
      <c r="A86" s="57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80"/>
      <c r="AF86" s="80"/>
      <c r="AG86" s="80"/>
      <c r="AH86" s="80"/>
    </row>
    <row r="87" spans="1:34" ht="13.5" customHeight="1">
      <c r="A87" s="57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80"/>
      <c r="AF87" s="80"/>
      <c r="AG87" s="80"/>
      <c r="AH87" s="80"/>
    </row>
    <row r="88" spans="1:34" ht="13.5" customHeight="1">
      <c r="A88" s="57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80"/>
      <c r="AF88" s="80"/>
      <c r="AG88" s="80"/>
      <c r="AH88" s="80"/>
    </row>
    <row r="89" spans="1:34" ht="13.5" customHeight="1"/>
    <row r="90" spans="1:34" ht="13.5" customHeight="1"/>
    <row r="91" spans="1:34" ht="13.5" customHeight="1"/>
    <row r="92" spans="1:34" ht="13.5" customHeight="1"/>
    <row r="93" spans="1:34" ht="13.5" customHeight="1"/>
    <row r="94" spans="1:34" ht="13.5" customHeight="1"/>
    <row r="95" spans="1:34" ht="13.5" customHeight="1"/>
    <row r="96" spans="1:34" ht="13.5" customHeight="1"/>
    <row r="97" ht="13.5" customHeight="1"/>
    <row r="98" ht="13.5" customHeight="1"/>
  </sheetData>
  <mergeCells count="12">
    <mergeCell ref="B48:AD48"/>
    <mergeCell ref="B57:AD88"/>
    <mergeCell ref="A1:AH1"/>
    <mergeCell ref="AJ1:AQ1"/>
    <mergeCell ref="AA2:AD2"/>
    <mergeCell ref="AJ3:AK3"/>
    <mergeCell ref="AJ4:AK4"/>
    <mergeCell ref="AL28:AP28"/>
    <mergeCell ref="AJ5:AQ24"/>
    <mergeCell ref="B24:AD24"/>
    <mergeCell ref="C27:AD27"/>
    <mergeCell ref="AT28:AX32"/>
  </mergeCells>
  <phoneticPr fontId="1"/>
  <pageMargins left="0.15748031496062992" right="0.15748031496062992" top="0.23622047244094491" bottom="0.23622047244094491" header="0.15748031496062992" footer="0.15748031496062992"/>
  <pageSetup paperSize="9" scale="79" orientation="landscape" r:id="rId1"/>
  <rowBreaks count="1" manualBreakCount="1">
    <brk id="49" max="42" man="1"/>
  </rowBreaks>
  <colBreaks count="1" manualBreakCount="1">
    <brk id="34" max="87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88"/>
  <sheetViews>
    <sheetView topLeftCell="A49" zoomScaleNormal="100" workbookViewId="0">
      <selection activeCell="B76" sqref="B76"/>
    </sheetView>
  </sheetViews>
  <sheetFormatPr defaultRowHeight="12.75"/>
  <cols>
    <col min="1" max="1" width="11.75" style="2" customWidth="1"/>
    <col min="2" max="2" width="18.75" style="2" customWidth="1"/>
    <col min="3" max="5" width="9" style="86"/>
    <col min="6" max="6" width="10.625" style="86" customWidth="1"/>
    <col min="7" max="9" width="9" style="86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43191</v>
      </c>
      <c r="D3" s="4">
        <v>43192</v>
      </c>
      <c r="E3" s="4">
        <v>43193</v>
      </c>
      <c r="F3" s="4">
        <v>43194</v>
      </c>
      <c r="G3" s="4">
        <v>43195</v>
      </c>
      <c r="H3" s="4">
        <v>43196</v>
      </c>
      <c r="I3" s="4">
        <v>43197</v>
      </c>
      <c r="J3" s="22"/>
    </row>
    <row r="4" spans="1:10" ht="13.5" customHeight="1">
      <c r="A4" s="17"/>
      <c r="B4" s="5" t="s">
        <v>0</v>
      </c>
      <c r="C4" s="87">
        <v>52</v>
      </c>
      <c r="D4" s="87">
        <v>40</v>
      </c>
      <c r="E4" s="87">
        <v>85</v>
      </c>
      <c r="F4" s="87">
        <f>89+5</f>
        <v>94</v>
      </c>
      <c r="G4" s="87">
        <f>9+115</f>
        <v>124</v>
      </c>
      <c r="H4" s="87">
        <v>133</v>
      </c>
      <c r="I4" s="87">
        <v>12</v>
      </c>
      <c r="J4" s="20"/>
    </row>
    <row r="5" spans="1:10" ht="13.5" customHeight="1">
      <c r="A5" s="17"/>
      <c r="B5" s="88" t="s">
        <v>3</v>
      </c>
      <c r="C5" s="86">
        <v>0</v>
      </c>
      <c r="D5" s="87">
        <v>9</v>
      </c>
      <c r="E5" s="87">
        <v>50</v>
      </c>
      <c r="F5" s="87">
        <v>118</v>
      </c>
      <c r="G5" s="87">
        <v>183</v>
      </c>
      <c r="H5" s="87">
        <v>232</v>
      </c>
      <c r="I5" s="87">
        <v>0</v>
      </c>
      <c r="J5" s="20"/>
    </row>
    <row r="6" spans="1:10" ht="13.5" customHeight="1">
      <c r="A6" s="17"/>
      <c r="B6" s="9" t="s">
        <v>1</v>
      </c>
      <c r="C6" s="87">
        <v>0</v>
      </c>
      <c r="D6" s="87">
        <v>72</v>
      </c>
      <c r="E6" s="87">
        <v>92</v>
      </c>
      <c r="F6" s="87">
        <v>26</v>
      </c>
      <c r="G6" s="87">
        <v>83</v>
      </c>
      <c r="H6" s="87">
        <v>90</v>
      </c>
      <c r="I6" s="87">
        <v>157</v>
      </c>
      <c r="J6" s="89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89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89"/>
    </row>
    <row r="9" spans="1:10" ht="13.5" customHeight="1">
      <c r="A9" s="17"/>
      <c r="B9" s="11"/>
      <c r="C9" s="87"/>
      <c r="D9" s="87"/>
      <c r="E9" s="87"/>
      <c r="F9" s="87"/>
      <c r="G9" s="87"/>
      <c r="H9" s="87"/>
      <c r="I9" s="87"/>
      <c r="J9" s="89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87"/>
      <c r="D13" s="87"/>
      <c r="E13" s="87"/>
      <c r="F13" s="87"/>
      <c r="G13" s="87"/>
      <c r="H13" s="87"/>
      <c r="I13" s="87"/>
      <c r="J13" s="20"/>
    </row>
    <row r="14" spans="1:10" ht="13.5" customHeight="1">
      <c r="A14" s="17"/>
      <c r="B14" s="7"/>
      <c r="C14" s="87"/>
      <c r="D14" s="87"/>
      <c r="E14" s="87"/>
      <c r="F14" s="87"/>
      <c r="G14" s="87"/>
      <c r="H14" s="87"/>
      <c r="I14" s="87"/>
      <c r="J14" s="20"/>
    </row>
    <row r="15" spans="1:10" ht="13.5" customHeight="1">
      <c r="A15" s="17"/>
      <c r="B15" s="7"/>
      <c r="C15" s="87"/>
      <c r="D15" s="87"/>
      <c r="E15" s="87"/>
      <c r="F15" s="87"/>
      <c r="G15" s="87"/>
      <c r="H15" s="87"/>
      <c r="I15" s="87"/>
      <c r="J15" s="20"/>
    </row>
    <row r="16" spans="1:10" ht="13.5" customHeight="1">
      <c r="A16" s="17"/>
      <c r="B16" s="7"/>
      <c r="C16" s="87"/>
      <c r="D16" s="87"/>
      <c r="E16" s="87"/>
      <c r="F16" s="87"/>
      <c r="G16" s="87"/>
      <c r="H16" s="87"/>
      <c r="I16" s="87"/>
      <c r="J16" s="20"/>
    </row>
    <row r="17" spans="1:10" ht="13.5" customHeight="1">
      <c r="A17" s="17"/>
      <c r="B17" s="7"/>
      <c r="C17" s="87"/>
      <c r="D17" s="87"/>
      <c r="E17" s="87"/>
      <c r="F17" s="87"/>
      <c r="G17" s="87"/>
      <c r="H17" s="87"/>
      <c r="I17" s="87"/>
      <c r="J17" s="20"/>
    </row>
    <row r="18" spans="1:10" ht="13.5" customHeight="1">
      <c r="A18" s="17"/>
      <c r="B18" s="7"/>
      <c r="C18" s="87"/>
      <c r="D18" s="87"/>
      <c r="E18" s="87"/>
      <c r="F18" s="87"/>
      <c r="G18" s="87"/>
      <c r="H18" s="87"/>
      <c r="I18" s="87"/>
      <c r="J18" s="20"/>
    </row>
    <row r="19" spans="1:10" ht="13.5" customHeight="1">
      <c r="A19" s="17"/>
      <c r="B19" s="7"/>
      <c r="C19" s="87"/>
      <c r="D19" s="87"/>
      <c r="E19" s="87"/>
      <c r="F19" s="87"/>
      <c r="G19" s="87"/>
      <c r="H19" s="87"/>
      <c r="I19" s="87"/>
      <c r="J19" s="20"/>
    </row>
    <row r="20" spans="1:10" ht="13.5" customHeight="1">
      <c r="A20" s="17"/>
      <c r="B20" s="7"/>
      <c r="C20" s="87"/>
      <c r="D20" s="87"/>
      <c r="E20" s="87"/>
      <c r="F20" s="87"/>
      <c r="G20" s="87"/>
      <c r="H20" s="87"/>
      <c r="I20" s="87"/>
      <c r="J20" s="20"/>
    </row>
    <row r="21" spans="1:10" ht="13.5" customHeight="1">
      <c r="A21" s="17"/>
      <c r="B21" s="7"/>
      <c r="C21" s="87"/>
      <c r="D21" s="87"/>
      <c r="E21" s="87"/>
      <c r="F21" s="87"/>
      <c r="G21" s="87"/>
      <c r="H21" s="87"/>
      <c r="I21" s="87"/>
      <c r="J21" s="20"/>
    </row>
    <row r="22" spans="1:10" ht="13.5" customHeight="1">
      <c r="A22" s="17"/>
      <c r="B22" s="7"/>
      <c r="C22" s="87"/>
      <c r="D22" s="87"/>
      <c r="E22" s="87"/>
      <c r="F22" s="87"/>
      <c r="G22" s="87"/>
      <c r="H22" s="87"/>
      <c r="I22" s="87"/>
      <c r="J22" s="20"/>
    </row>
    <row r="23" spans="1:10" ht="13.5" customHeight="1">
      <c r="A23" s="17"/>
      <c r="B23" s="7"/>
      <c r="C23" s="87"/>
      <c r="D23" s="87"/>
      <c r="E23" s="87"/>
      <c r="F23" s="87"/>
      <c r="G23" s="87"/>
      <c r="H23" s="87"/>
      <c r="I23" s="87"/>
      <c r="J23" s="20"/>
    </row>
    <row r="24" spans="1:10" ht="31.5" customHeight="1" thickBot="1">
      <c r="A24" s="18"/>
      <c r="B24" s="127" t="s">
        <v>156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94"/>
      <c r="C28" s="12">
        <v>43191</v>
      </c>
      <c r="D28" s="12">
        <v>43192</v>
      </c>
      <c r="E28" s="12">
        <v>43193</v>
      </c>
      <c r="F28" s="12">
        <v>43194</v>
      </c>
      <c r="G28" s="12">
        <v>43195</v>
      </c>
      <c r="H28" s="12">
        <v>43196</v>
      </c>
      <c r="I28" s="12">
        <v>43197</v>
      </c>
      <c r="J28" s="20"/>
    </row>
    <row r="29" spans="1:10" ht="13.5" customHeight="1">
      <c r="A29" s="17"/>
      <c r="B29" s="13" t="s">
        <v>5</v>
      </c>
      <c r="C29" s="87">
        <v>0</v>
      </c>
      <c r="D29" s="87">
        <v>72</v>
      </c>
      <c r="E29" s="87">
        <v>89</v>
      </c>
      <c r="F29" s="87">
        <v>24</v>
      </c>
      <c r="G29" s="87">
        <v>58</v>
      </c>
      <c r="H29" s="87">
        <v>31</v>
      </c>
      <c r="I29" s="87">
        <v>55</v>
      </c>
      <c r="J29" s="20"/>
    </row>
    <row r="30" spans="1:10" ht="13.5" customHeight="1">
      <c r="A30" s="17"/>
      <c r="B30" s="14" t="s">
        <v>6</v>
      </c>
      <c r="C30" s="87">
        <v>0</v>
      </c>
      <c r="D30" s="87">
        <v>0</v>
      </c>
      <c r="E30" s="87">
        <v>3</v>
      </c>
      <c r="F30" s="87">
        <v>2</v>
      </c>
      <c r="G30" s="87">
        <v>25</v>
      </c>
      <c r="H30" s="87">
        <v>59</v>
      </c>
      <c r="I30" s="87">
        <v>102</v>
      </c>
      <c r="J30" s="20"/>
    </row>
    <row r="31" spans="1:10" ht="13.5" customHeight="1">
      <c r="A31" s="17"/>
      <c r="B31" s="7"/>
      <c r="C31" s="87"/>
      <c r="D31" s="87"/>
      <c r="E31" s="87"/>
      <c r="F31" s="87"/>
      <c r="G31" s="87"/>
      <c r="H31" s="87"/>
      <c r="I31" s="87"/>
      <c r="J31" s="20"/>
    </row>
    <row r="32" spans="1:10" ht="13.5" customHeight="1">
      <c r="A32" s="17"/>
      <c r="B32" s="7"/>
      <c r="C32" s="87"/>
      <c r="D32" s="87"/>
      <c r="E32" s="87"/>
      <c r="F32" s="87"/>
      <c r="G32" s="87"/>
      <c r="H32" s="87"/>
      <c r="I32" s="87"/>
      <c r="J32" s="20"/>
    </row>
    <row r="33" spans="1:10" ht="13.5" customHeight="1">
      <c r="A33" s="17"/>
      <c r="B33" s="7"/>
      <c r="C33" s="87"/>
      <c r="D33" s="87"/>
      <c r="E33" s="87"/>
      <c r="F33" s="87"/>
      <c r="G33" s="87"/>
      <c r="H33" s="87"/>
      <c r="I33" s="87"/>
      <c r="J33" s="20"/>
    </row>
    <row r="34" spans="1:10" ht="13.5" customHeight="1">
      <c r="A34" s="17"/>
      <c r="B34" s="7"/>
      <c r="C34" s="87"/>
      <c r="D34" s="87"/>
      <c r="E34" s="87"/>
      <c r="F34" s="87"/>
      <c r="G34" s="87"/>
      <c r="H34" s="87"/>
      <c r="I34" s="87"/>
      <c r="J34" s="20"/>
    </row>
    <row r="35" spans="1:10" ht="13.5" customHeight="1">
      <c r="A35" s="17"/>
      <c r="B35" s="7"/>
      <c r="C35" s="87"/>
      <c r="D35" s="87"/>
      <c r="E35" s="87"/>
      <c r="F35" s="87"/>
      <c r="G35" s="87"/>
      <c r="H35" s="87"/>
      <c r="I35" s="87"/>
      <c r="J35" s="20"/>
    </row>
    <row r="36" spans="1:10" ht="13.5" customHeight="1">
      <c r="A36" s="17"/>
      <c r="B36" s="7"/>
      <c r="C36" s="87"/>
      <c r="D36" s="87"/>
      <c r="E36" s="87"/>
      <c r="F36" s="87"/>
      <c r="G36" s="87"/>
      <c r="H36" s="87"/>
      <c r="I36" s="87"/>
      <c r="J36" s="20"/>
    </row>
    <row r="37" spans="1:10" ht="13.5" customHeight="1">
      <c r="A37" s="17"/>
      <c r="B37" s="7"/>
      <c r="C37" s="87"/>
      <c r="D37" s="87"/>
      <c r="E37" s="87"/>
      <c r="F37" s="87"/>
      <c r="G37" s="87"/>
      <c r="H37" s="87"/>
      <c r="I37" s="87"/>
      <c r="J37" s="20"/>
    </row>
    <row r="38" spans="1:10" ht="13.5" customHeight="1">
      <c r="A38" s="17"/>
      <c r="B38" s="7"/>
      <c r="C38" s="87"/>
      <c r="D38" s="87"/>
      <c r="E38" s="87"/>
      <c r="F38" s="87"/>
      <c r="G38" s="87"/>
      <c r="H38" s="87"/>
      <c r="I38" s="87"/>
      <c r="J38" s="20"/>
    </row>
    <row r="39" spans="1:10" ht="13.5" customHeight="1">
      <c r="A39" s="17"/>
      <c r="B39" s="7"/>
      <c r="C39" s="87"/>
      <c r="D39" s="87"/>
      <c r="E39" s="87"/>
      <c r="F39" s="87"/>
      <c r="G39" s="87"/>
      <c r="H39" s="87"/>
      <c r="I39" s="87"/>
      <c r="J39" s="20"/>
    </row>
    <row r="40" spans="1:10" ht="13.5" customHeight="1">
      <c r="A40" s="17"/>
      <c r="B40" s="7"/>
      <c r="C40" s="87"/>
      <c r="D40" s="87"/>
      <c r="E40" s="87"/>
      <c r="F40" s="87"/>
      <c r="G40" s="87"/>
      <c r="H40" s="87"/>
      <c r="I40" s="87"/>
      <c r="J40" s="20"/>
    </row>
    <row r="41" spans="1:10" ht="13.5" customHeight="1">
      <c r="A41" s="17"/>
      <c r="B41" s="7"/>
      <c r="C41" s="87"/>
      <c r="D41" s="87"/>
      <c r="E41" s="87"/>
      <c r="F41" s="87"/>
      <c r="G41" s="87"/>
      <c r="H41" s="87"/>
      <c r="I41" s="87"/>
      <c r="J41" s="20"/>
    </row>
    <row r="42" spans="1:10" ht="13.5" customHeight="1">
      <c r="A42" s="17"/>
      <c r="B42" s="7"/>
      <c r="C42" s="87"/>
      <c r="D42" s="87"/>
      <c r="E42" s="87"/>
      <c r="F42" s="87"/>
      <c r="G42" s="87"/>
      <c r="H42" s="87"/>
      <c r="I42" s="87"/>
      <c r="J42" s="20"/>
    </row>
    <row r="43" spans="1:10" ht="13.5" customHeight="1">
      <c r="A43" s="17"/>
      <c r="B43" s="7"/>
      <c r="C43" s="87"/>
      <c r="D43" s="87"/>
      <c r="E43" s="87"/>
      <c r="F43" s="87"/>
      <c r="G43" s="87"/>
      <c r="H43" s="87"/>
      <c r="I43" s="87"/>
      <c r="J43" s="20"/>
    </row>
    <row r="44" spans="1:10" ht="13.5" customHeight="1">
      <c r="A44" s="17"/>
      <c r="B44" s="7"/>
      <c r="C44" s="87"/>
      <c r="D44" s="87"/>
      <c r="E44" s="87"/>
      <c r="F44" s="87"/>
      <c r="G44" s="87"/>
      <c r="H44" s="87"/>
      <c r="I44" s="87"/>
      <c r="J44" s="20"/>
    </row>
    <row r="45" spans="1:10" ht="13.5" customHeight="1">
      <c r="A45" s="17"/>
      <c r="B45" s="7"/>
      <c r="C45" s="87"/>
      <c r="D45" s="87"/>
      <c r="E45" s="87"/>
      <c r="F45" s="87"/>
      <c r="G45" s="87"/>
      <c r="H45" s="87"/>
      <c r="I45" s="87"/>
      <c r="J45" s="20"/>
    </row>
    <row r="46" spans="1:10" ht="13.5" customHeight="1">
      <c r="A46" s="17"/>
      <c r="B46" s="7"/>
      <c r="C46" s="87"/>
      <c r="D46" s="87"/>
      <c r="E46" s="87"/>
      <c r="F46" s="87"/>
      <c r="G46" s="87"/>
      <c r="H46" s="87"/>
      <c r="I46" s="87"/>
      <c r="J46" s="20"/>
    </row>
    <row r="47" spans="1:10" ht="13.5" customHeight="1">
      <c r="A47" s="17"/>
      <c r="B47" s="7"/>
      <c r="C47" s="87"/>
      <c r="D47" s="87"/>
      <c r="E47" s="87"/>
      <c r="F47" s="87"/>
      <c r="G47" s="87"/>
      <c r="H47" s="87"/>
      <c r="I47" s="87"/>
      <c r="J47" s="20"/>
    </row>
    <row r="48" spans="1:10" ht="26.25" customHeight="1" thickBot="1">
      <c r="A48" s="18"/>
      <c r="B48" s="127" t="s">
        <v>156</v>
      </c>
      <c r="C48" s="127"/>
      <c r="D48" s="127"/>
      <c r="E48" s="127"/>
      <c r="F48" s="127"/>
      <c r="G48" s="127"/>
      <c r="H48" s="127"/>
      <c r="I48" s="127"/>
      <c r="J48" s="19"/>
    </row>
    <row r="49" spans="1:10" ht="13.5" customHeight="1"/>
    <row r="50" spans="1:10" ht="13.5" customHeight="1"/>
    <row r="51" spans="1:10" ht="13.5" customHeight="1">
      <c r="A51" s="25" t="s">
        <v>8</v>
      </c>
    </row>
    <row r="52" spans="1:10" ht="13.5" customHeight="1">
      <c r="A52" s="118" t="s">
        <v>287</v>
      </c>
      <c r="C52" s="111"/>
      <c r="D52" s="111"/>
      <c r="E52" s="111"/>
      <c r="F52" s="111"/>
      <c r="G52" s="111"/>
      <c r="H52" s="111"/>
      <c r="I52" s="111"/>
    </row>
    <row r="53" spans="1:10" ht="13.5" customHeight="1">
      <c r="A53" s="2" t="s">
        <v>162</v>
      </c>
      <c r="B53" s="2" t="s">
        <v>157</v>
      </c>
      <c r="G53" s="2"/>
      <c r="H53" s="2"/>
    </row>
    <row r="54" spans="1:10" ht="13.5" customHeight="1">
      <c r="A54" s="27" t="s">
        <v>172</v>
      </c>
      <c r="B54" s="2" t="s">
        <v>158</v>
      </c>
      <c r="G54" s="27"/>
      <c r="H54" s="2"/>
    </row>
    <row r="55" spans="1:10" ht="13.5" customHeight="1">
      <c r="A55" s="119" t="s">
        <v>288</v>
      </c>
      <c r="B55" s="32"/>
      <c r="F55" s="129"/>
      <c r="G55" s="129"/>
      <c r="H55" s="32"/>
    </row>
    <row r="56" spans="1:10" ht="13.5" customHeight="1">
      <c r="A56" s="96" t="s">
        <v>161</v>
      </c>
      <c r="B56" s="27" t="s">
        <v>159</v>
      </c>
      <c r="H56" s="2"/>
    </row>
    <row r="57" spans="1:10" ht="13.5" customHeight="1">
      <c r="A57" s="27" t="s">
        <v>172</v>
      </c>
      <c r="B57" s="27" t="s">
        <v>163</v>
      </c>
      <c r="C57" s="27" t="s">
        <v>160</v>
      </c>
    </row>
    <row r="58" spans="1:10" ht="13.5" customHeight="1">
      <c r="A58" s="118" t="s">
        <v>289</v>
      </c>
      <c r="F58" s="31"/>
      <c r="G58" s="132"/>
      <c r="H58" s="132"/>
      <c r="I58" s="132"/>
      <c r="J58" s="132"/>
    </row>
    <row r="59" spans="1:10" ht="13.5" customHeight="1">
      <c r="A59" s="2" t="s">
        <v>59</v>
      </c>
      <c r="B59" s="27" t="s">
        <v>171</v>
      </c>
      <c r="C59" s="95"/>
      <c r="D59" s="95"/>
      <c r="E59" s="95"/>
      <c r="F59" s="2"/>
      <c r="G59" s="85"/>
      <c r="H59" s="85"/>
      <c r="I59" s="85"/>
      <c r="J59" s="85"/>
    </row>
    <row r="60" spans="1:10" ht="13.5" customHeight="1">
      <c r="A60" s="27" t="s">
        <v>172</v>
      </c>
      <c r="B60" s="27" t="s">
        <v>164</v>
      </c>
      <c r="C60" s="95" t="s">
        <v>165</v>
      </c>
      <c r="F60" s="27"/>
      <c r="G60" s="132"/>
      <c r="H60" s="132"/>
      <c r="I60" s="132"/>
      <c r="J60" s="132"/>
    </row>
    <row r="61" spans="1:10" ht="13.5" customHeight="1">
      <c r="B61" s="2" t="s">
        <v>166</v>
      </c>
      <c r="C61" s="95" t="s">
        <v>170</v>
      </c>
      <c r="G61" s="132"/>
      <c r="H61" s="132"/>
      <c r="I61" s="132"/>
      <c r="J61" s="132"/>
    </row>
    <row r="62" spans="1:10" ht="13.5" customHeight="1">
      <c r="B62" s="2" t="s">
        <v>167</v>
      </c>
      <c r="C62" s="95" t="s">
        <v>168</v>
      </c>
    </row>
    <row r="63" spans="1:10" ht="13.5" customHeight="1">
      <c r="B63" s="2" t="s">
        <v>163</v>
      </c>
      <c r="C63" s="95" t="s">
        <v>169</v>
      </c>
    </row>
    <row r="64" spans="1:10" ht="13.5" customHeight="1">
      <c r="A64" s="118" t="s">
        <v>179</v>
      </c>
    </row>
    <row r="65" spans="1:3" ht="13.5" customHeight="1">
      <c r="A65" s="2" t="s">
        <v>59</v>
      </c>
      <c r="B65" s="2" t="s">
        <v>178</v>
      </c>
    </row>
    <row r="66" spans="1:3" ht="13.5" customHeight="1">
      <c r="A66" s="27" t="s">
        <v>25</v>
      </c>
      <c r="B66" s="2" t="s">
        <v>173</v>
      </c>
      <c r="C66" s="95" t="s">
        <v>160</v>
      </c>
    </row>
    <row r="67" spans="1:3" ht="13.5" customHeight="1">
      <c r="B67" s="27" t="s">
        <v>164</v>
      </c>
      <c r="C67" s="95" t="s">
        <v>177</v>
      </c>
    </row>
    <row r="68" spans="1:3" ht="13.5" customHeight="1">
      <c r="B68" s="27" t="s">
        <v>163</v>
      </c>
      <c r="C68" s="95" t="s">
        <v>174</v>
      </c>
    </row>
    <row r="69" spans="1:3" ht="13.5" customHeight="1">
      <c r="B69" s="27" t="s">
        <v>175</v>
      </c>
      <c r="C69" s="95" t="s">
        <v>176</v>
      </c>
    </row>
    <row r="70" spans="1:3" ht="13.5" customHeight="1">
      <c r="A70" s="118" t="s">
        <v>180</v>
      </c>
    </row>
    <row r="71" spans="1:3" ht="13.5" customHeight="1">
      <c r="A71" s="2" t="s">
        <v>59</v>
      </c>
      <c r="B71" s="2" t="s">
        <v>188</v>
      </c>
    </row>
    <row r="72" spans="1:3" ht="13.5" customHeight="1">
      <c r="A72" s="27" t="s">
        <v>25</v>
      </c>
      <c r="B72" s="2" t="s">
        <v>181</v>
      </c>
      <c r="C72" s="95" t="s">
        <v>182</v>
      </c>
    </row>
    <row r="73" spans="1:3" ht="13.5" customHeight="1">
      <c r="B73" s="27" t="s">
        <v>164</v>
      </c>
      <c r="C73" s="95" t="s">
        <v>183</v>
      </c>
    </row>
    <row r="74" spans="1:3" ht="13.5" customHeight="1">
      <c r="B74" s="2" t="s">
        <v>166</v>
      </c>
      <c r="C74" s="95" t="s">
        <v>184</v>
      </c>
    </row>
    <row r="75" spans="1:3" ht="13.5" customHeight="1">
      <c r="B75" s="2" t="s">
        <v>185</v>
      </c>
      <c r="C75" s="95" t="s">
        <v>160</v>
      </c>
    </row>
    <row r="76" spans="1:3" ht="13.5" customHeight="1">
      <c r="B76" s="2" t="s">
        <v>186</v>
      </c>
      <c r="C76" s="95" t="s">
        <v>187</v>
      </c>
    </row>
    <row r="77" spans="1:3" ht="13.5" customHeight="1"/>
    <row r="78" spans="1:3" ht="13.5" customHeight="1"/>
    <row r="79" spans="1:3" ht="13.5" customHeight="1"/>
    <row r="80" spans="1:3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</sheetData>
  <mergeCells count="9">
    <mergeCell ref="G58:J58"/>
    <mergeCell ref="G60:J60"/>
    <mergeCell ref="G61:J61"/>
    <mergeCell ref="F55:G55"/>
    <mergeCell ref="A1:J1"/>
    <mergeCell ref="C2:I2"/>
    <mergeCell ref="B24:I24"/>
    <mergeCell ref="C27:I27"/>
    <mergeCell ref="B48:I48"/>
  </mergeCells>
  <phoneticPr fontId="1"/>
  <pageMargins left="0.15748031496062992" right="0.15748031496062992" top="0.23622047244094491" bottom="0.23622047244094491" header="0.15748031496062992" footer="0.15748031496062992"/>
  <pageSetup paperSize="9" scale="9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4"/>
  <sheetViews>
    <sheetView zoomScaleNormal="100" workbookViewId="0">
      <selection activeCell="B48" sqref="B48:I48"/>
    </sheetView>
  </sheetViews>
  <sheetFormatPr defaultRowHeight="12.75"/>
  <cols>
    <col min="1" max="1" width="11.75" style="2" customWidth="1"/>
    <col min="2" max="2" width="18.75" style="2" customWidth="1"/>
    <col min="3" max="5" width="9" style="97"/>
    <col min="6" max="6" width="10.625" style="97" customWidth="1"/>
    <col min="7" max="9" width="9" style="97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43198</v>
      </c>
      <c r="D3" s="4">
        <v>43199</v>
      </c>
      <c r="E3" s="4">
        <v>43200</v>
      </c>
      <c r="F3" s="4">
        <v>43201</v>
      </c>
      <c r="G3" s="4">
        <v>43202</v>
      </c>
      <c r="H3" s="4">
        <v>43203</v>
      </c>
      <c r="I3" s="4">
        <v>43204</v>
      </c>
      <c r="J3" s="22"/>
    </row>
    <row r="4" spans="1:10" ht="13.5" customHeight="1">
      <c r="A4" s="17"/>
      <c r="B4" s="5" t="s">
        <v>0</v>
      </c>
      <c r="C4" s="98">
        <v>55</v>
      </c>
      <c r="D4" s="98">
        <v>72</v>
      </c>
      <c r="E4" s="98">
        <v>255</v>
      </c>
      <c r="F4" s="98">
        <v>47</v>
      </c>
      <c r="G4" s="98">
        <v>53</v>
      </c>
      <c r="H4" s="98">
        <v>19</v>
      </c>
      <c r="I4" s="98">
        <v>104</v>
      </c>
      <c r="J4" s="20"/>
    </row>
    <row r="5" spans="1:10" ht="13.5" customHeight="1">
      <c r="A5" s="17"/>
      <c r="B5" s="99" t="s">
        <v>3</v>
      </c>
      <c r="C5" s="97">
        <v>0</v>
      </c>
      <c r="D5" s="98">
        <v>0</v>
      </c>
      <c r="E5" s="98">
        <v>158</v>
      </c>
      <c r="F5" s="98">
        <v>131</v>
      </c>
      <c r="G5" s="98">
        <v>245</v>
      </c>
      <c r="H5" s="98">
        <v>168</v>
      </c>
      <c r="I5" s="98">
        <v>21</v>
      </c>
      <c r="J5" s="20"/>
    </row>
    <row r="6" spans="1:10" ht="13.5" customHeight="1">
      <c r="A6" s="17"/>
      <c r="B6" s="9" t="s">
        <v>1</v>
      </c>
      <c r="C6" s="98">
        <v>31</v>
      </c>
      <c r="D6" s="98">
        <v>22</v>
      </c>
      <c r="E6" s="98">
        <v>74</v>
      </c>
      <c r="F6" s="98">
        <v>86</v>
      </c>
      <c r="G6" s="98">
        <v>120</v>
      </c>
      <c r="H6" s="98">
        <v>104</v>
      </c>
      <c r="I6" s="98">
        <v>143</v>
      </c>
      <c r="J6" s="100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100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100"/>
    </row>
    <row r="9" spans="1:10" ht="13.5" customHeight="1">
      <c r="A9" s="17"/>
      <c r="B9" s="11"/>
      <c r="C9" s="98"/>
      <c r="D9" s="98"/>
      <c r="E9" s="98"/>
      <c r="F9" s="98"/>
      <c r="G9" s="98"/>
      <c r="H9" s="98"/>
      <c r="I9" s="98"/>
      <c r="J9" s="100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98"/>
      <c r="D13" s="98"/>
      <c r="E13" s="98"/>
      <c r="F13" s="98"/>
      <c r="G13" s="98"/>
      <c r="H13" s="98"/>
      <c r="I13" s="98"/>
      <c r="J13" s="20"/>
    </row>
    <row r="14" spans="1:10" ht="13.5" customHeight="1">
      <c r="A14" s="17"/>
      <c r="B14" s="7"/>
      <c r="C14" s="98"/>
      <c r="D14" s="98"/>
      <c r="E14" s="98"/>
      <c r="F14" s="98"/>
      <c r="G14" s="98"/>
      <c r="H14" s="98"/>
      <c r="I14" s="98"/>
      <c r="J14" s="20"/>
    </row>
    <row r="15" spans="1:10" ht="13.5" customHeight="1">
      <c r="A15" s="17"/>
      <c r="B15" s="7"/>
      <c r="C15" s="98"/>
      <c r="D15" s="98"/>
      <c r="E15" s="98"/>
      <c r="F15" s="98"/>
      <c r="G15" s="98"/>
      <c r="H15" s="98"/>
      <c r="I15" s="98"/>
      <c r="J15" s="20"/>
    </row>
    <row r="16" spans="1:10" ht="13.5" customHeight="1">
      <c r="A16" s="17"/>
      <c r="B16" s="7"/>
      <c r="C16" s="98"/>
      <c r="D16" s="98"/>
      <c r="E16" s="98"/>
      <c r="F16" s="98"/>
      <c r="G16" s="98"/>
      <c r="H16" s="98"/>
      <c r="I16" s="98"/>
      <c r="J16" s="20"/>
    </row>
    <row r="17" spans="1:10" ht="13.5" customHeight="1">
      <c r="A17" s="17"/>
      <c r="B17" s="7"/>
      <c r="C17" s="98"/>
      <c r="D17" s="98"/>
      <c r="E17" s="98"/>
      <c r="F17" s="98"/>
      <c r="G17" s="98"/>
      <c r="H17" s="98"/>
      <c r="I17" s="98"/>
      <c r="J17" s="20"/>
    </row>
    <row r="18" spans="1:10" ht="13.5" customHeight="1">
      <c r="A18" s="17"/>
      <c r="B18" s="7"/>
      <c r="C18" s="98"/>
      <c r="D18" s="98"/>
      <c r="E18" s="98"/>
      <c r="F18" s="98"/>
      <c r="G18" s="98"/>
      <c r="H18" s="98"/>
      <c r="I18" s="98"/>
      <c r="J18" s="20"/>
    </row>
    <row r="19" spans="1:10" ht="13.5" customHeight="1">
      <c r="A19" s="17"/>
      <c r="B19" s="7"/>
      <c r="C19" s="98"/>
      <c r="D19" s="98"/>
      <c r="E19" s="98"/>
      <c r="F19" s="98"/>
      <c r="G19" s="98"/>
      <c r="H19" s="98"/>
      <c r="I19" s="98"/>
      <c r="J19" s="20"/>
    </row>
    <row r="20" spans="1:10" ht="13.5" customHeight="1">
      <c r="A20" s="17"/>
      <c r="B20" s="7"/>
      <c r="C20" s="98"/>
      <c r="D20" s="98"/>
      <c r="E20" s="98"/>
      <c r="F20" s="98"/>
      <c r="G20" s="98"/>
      <c r="H20" s="98"/>
      <c r="I20" s="98"/>
      <c r="J20" s="20"/>
    </row>
    <row r="21" spans="1:10" ht="13.5" customHeight="1">
      <c r="A21" s="17"/>
      <c r="B21" s="7"/>
      <c r="C21" s="98"/>
      <c r="D21" s="98"/>
      <c r="E21" s="98"/>
      <c r="F21" s="98"/>
      <c r="G21" s="98"/>
      <c r="H21" s="98"/>
      <c r="I21" s="98"/>
      <c r="J21" s="20"/>
    </row>
    <row r="22" spans="1:10" ht="13.5" customHeight="1">
      <c r="A22" s="17"/>
      <c r="B22" s="7"/>
      <c r="C22" s="98"/>
      <c r="D22" s="98"/>
      <c r="E22" s="98"/>
      <c r="F22" s="98"/>
      <c r="G22" s="98"/>
      <c r="H22" s="98"/>
      <c r="I22" s="98"/>
      <c r="J22" s="20"/>
    </row>
    <row r="23" spans="1:10" ht="13.5" customHeight="1">
      <c r="A23" s="17"/>
      <c r="B23" s="7"/>
      <c r="C23" s="98"/>
      <c r="D23" s="98"/>
      <c r="E23" s="98"/>
      <c r="F23" s="98"/>
      <c r="G23" s="98"/>
      <c r="H23" s="98"/>
      <c r="I23" s="98"/>
      <c r="J23" s="20"/>
    </row>
    <row r="24" spans="1:10" ht="31.5" customHeight="1" thickBot="1">
      <c r="A24" s="18"/>
      <c r="B24" s="127" t="s">
        <v>259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101"/>
      <c r="C28" s="12">
        <v>43198</v>
      </c>
      <c r="D28" s="12">
        <v>43199</v>
      </c>
      <c r="E28" s="12">
        <v>43200</v>
      </c>
      <c r="F28" s="12">
        <v>43201</v>
      </c>
      <c r="G28" s="12">
        <v>43202</v>
      </c>
      <c r="H28" s="12">
        <v>43203</v>
      </c>
      <c r="I28" s="12">
        <v>43204</v>
      </c>
      <c r="J28" s="20"/>
    </row>
    <row r="29" spans="1:10" ht="13.5" customHeight="1">
      <c r="A29" s="17"/>
      <c r="B29" s="13" t="s">
        <v>5</v>
      </c>
      <c r="C29" s="98">
        <v>19</v>
      </c>
      <c r="D29" s="98"/>
      <c r="E29" s="98">
        <v>18</v>
      </c>
      <c r="F29" s="98">
        <v>62</v>
      </c>
      <c r="G29" s="98">
        <v>43</v>
      </c>
      <c r="H29" s="98">
        <v>14</v>
      </c>
      <c r="I29" s="98">
        <v>58</v>
      </c>
      <c r="J29" s="20"/>
    </row>
    <row r="30" spans="1:10" ht="13.5" customHeight="1">
      <c r="A30" s="17"/>
      <c r="B30" s="14" t="s">
        <v>6</v>
      </c>
      <c r="C30" s="98">
        <v>12</v>
      </c>
      <c r="D30" s="98">
        <v>9</v>
      </c>
      <c r="E30" s="98">
        <v>56</v>
      </c>
      <c r="F30" s="98">
        <v>24</v>
      </c>
      <c r="G30" s="98">
        <v>77</v>
      </c>
      <c r="H30" s="98">
        <v>90</v>
      </c>
      <c r="I30" s="98">
        <v>85</v>
      </c>
      <c r="J30" s="20"/>
    </row>
    <row r="31" spans="1:10" ht="13.5" customHeight="1">
      <c r="A31" s="17"/>
      <c r="B31" s="7"/>
      <c r="C31" s="98"/>
      <c r="D31" s="98"/>
      <c r="E31" s="98"/>
      <c r="F31" s="98"/>
      <c r="G31" s="98"/>
      <c r="H31" s="98"/>
      <c r="I31" s="98"/>
      <c r="J31" s="20"/>
    </row>
    <row r="32" spans="1:10" ht="13.5" customHeight="1">
      <c r="A32" s="17"/>
      <c r="B32" s="7"/>
      <c r="C32" s="98"/>
      <c r="D32" s="98"/>
      <c r="E32" s="98"/>
      <c r="F32" s="98"/>
      <c r="G32" s="98"/>
      <c r="H32" s="98"/>
      <c r="I32" s="98"/>
      <c r="J32" s="20"/>
    </row>
    <row r="33" spans="1:10" ht="13.5" customHeight="1">
      <c r="A33" s="17"/>
      <c r="B33" s="7"/>
      <c r="C33" s="98"/>
      <c r="D33" s="98"/>
      <c r="E33" s="98"/>
      <c r="F33" s="98"/>
      <c r="G33" s="98"/>
      <c r="H33" s="98"/>
      <c r="I33" s="98"/>
      <c r="J33" s="20"/>
    </row>
    <row r="34" spans="1:10" ht="13.5" customHeight="1">
      <c r="A34" s="17"/>
      <c r="B34" s="7"/>
      <c r="C34" s="98"/>
      <c r="D34" s="98"/>
      <c r="E34" s="98"/>
      <c r="F34" s="98"/>
      <c r="G34" s="98"/>
      <c r="H34" s="98"/>
      <c r="I34" s="98"/>
      <c r="J34" s="20"/>
    </row>
    <row r="35" spans="1:10" ht="13.5" customHeight="1">
      <c r="A35" s="17"/>
      <c r="B35" s="7"/>
      <c r="C35" s="98"/>
      <c r="D35" s="98"/>
      <c r="E35" s="98"/>
      <c r="F35" s="98"/>
      <c r="G35" s="98"/>
      <c r="H35" s="98"/>
      <c r="I35" s="98"/>
      <c r="J35" s="20"/>
    </row>
    <row r="36" spans="1:10" ht="13.5" customHeight="1">
      <c r="A36" s="17"/>
      <c r="B36" s="7"/>
      <c r="C36" s="98"/>
      <c r="D36" s="98"/>
      <c r="E36" s="98"/>
      <c r="F36" s="98"/>
      <c r="G36" s="98"/>
      <c r="H36" s="98"/>
      <c r="I36" s="98"/>
      <c r="J36" s="20"/>
    </row>
    <row r="37" spans="1:10" ht="13.5" customHeight="1">
      <c r="A37" s="17"/>
      <c r="B37" s="7"/>
      <c r="C37" s="98"/>
      <c r="D37" s="98"/>
      <c r="E37" s="98"/>
      <c r="F37" s="98"/>
      <c r="G37" s="98"/>
      <c r="H37" s="98"/>
      <c r="I37" s="98"/>
      <c r="J37" s="20"/>
    </row>
    <row r="38" spans="1:10" ht="13.5" customHeight="1">
      <c r="A38" s="17"/>
      <c r="B38" s="7"/>
      <c r="C38" s="98"/>
      <c r="D38" s="98"/>
      <c r="E38" s="98"/>
      <c r="F38" s="98"/>
      <c r="G38" s="98"/>
      <c r="H38" s="98"/>
      <c r="I38" s="98"/>
      <c r="J38" s="20"/>
    </row>
    <row r="39" spans="1:10" ht="13.5" customHeight="1">
      <c r="A39" s="17"/>
      <c r="B39" s="7"/>
      <c r="C39" s="98"/>
      <c r="D39" s="98"/>
      <c r="E39" s="98"/>
      <c r="F39" s="98"/>
      <c r="G39" s="98"/>
      <c r="H39" s="98"/>
      <c r="I39" s="98"/>
      <c r="J39" s="20"/>
    </row>
    <row r="40" spans="1:10" ht="13.5" customHeight="1">
      <c r="A40" s="17"/>
      <c r="B40" s="7"/>
      <c r="C40" s="98"/>
      <c r="D40" s="98"/>
      <c r="E40" s="98"/>
      <c r="F40" s="98"/>
      <c r="G40" s="98"/>
      <c r="H40" s="98"/>
      <c r="I40" s="98"/>
      <c r="J40" s="20"/>
    </row>
    <row r="41" spans="1:10" ht="13.5" customHeight="1">
      <c r="A41" s="17"/>
      <c r="B41" s="7"/>
      <c r="C41" s="98"/>
      <c r="D41" s="98"/>
      <c r="E41" s="98"/>
      <c r="F41" s="98"/>
      <c r="G41" s="98"/>
      <c r="H41" s="98"/>
      <c r="I41" s="98"/>
      <c r="J41" s="20"/>
    </row>
    <row r="42" spans="1:10" ht="13.5" customHeight="1">
      <c r="A42" s="17"/>
      <c r="B42" s="7"/>
      <c r="C42" s="98"/>
      <c r="D42" s="98"/>
      <c r="E42" s="98"/>
      <c r="F42" s="98"/>
      <c r="G42" s="98"/>
      <c r="H42" s="98"/>
      <c r="I42" s="98"/>
      <c r="J42" s="20"/>
    </row>
    <row r="43" spans="1:10" ht="13.5" customHeight="1">
      <c r="A43" s="17"/>
      <c r="B43" s="7"/>
      <c r="C43" s="98"/>
      <c r="D43" s="98"/>
      <c r="E43" s="98"/>
      <c r="F43" s="98"/>
      <c r="G43" s="98"/>
      <c r="H43" s="98"/>
      <c r="I43" s="98"/>
      <c r="J43" s="20"/>
    </row>
    <row r="44" spans="1:10" ht="13.5" customHeight="1">
      <c r="A44" s="17"/>
      <c r="B44" s="7"/>
      <c r="C44" s="98"/>
      <c r="D44" s="98"/>
      <c r="E44" s="98"/>
      <c r="F44" s="98"/>
      <c r="G44" s="98"/>
      <c r="H44" s="98"/>
      <c r="I44" s="98"/>
      <c r="J44" s="20"/>
    </row>
    <row r="45" spans="1:10" ht="13.5" customHeight="1">
      <c r="A45" s="17"/>
      <c r="B45" s="7"/>
      <c r="C45" s="98"/>
      <c r="D45" s="98"/>
      <c r="E45" s="98"/>
      <c r="F45" s="98"/>
      <c r="G45" s="98"/>
      <c r="H45" s="98"/>
      <c r="I45" s="98"/>
      <c r="J45" s="20"/>
    </row>
    <row r="46" spans="1:10" ht="13.5" customHeight="1">
      <c r="A46" s="17"/>
      <c r="B46" s="7"/>
      <c r="C46" s="98"/>
      <c r="D46" s="98"/>
      <c r="E46" s="98"/>
      <c r="F46" s="98"/>
      <c r="G46" s="98"/>
      <c r="H46" s="98"/>
      <c r="I46" s="98"/>
      <c r="J46" s="20"/>
    </row>
    <row r="47" spans="1:10" ht="13.5" customHeight="1">
      <c r="A47" s="17"/>
      <c r="B47" s="7"/>
      <c r="C47" s="98"/>
      <c r="D47" s="98"/>
      <c r="E47" s="98"/>
      <c r="F47" s="98"/>
      <c r="G47" s="98"/>
      <c r="H47" s="98"/>
      <c r="I47" s="98"/>
      <c r="J47" s="20"/>
    </row>
    <row r="48" spans="1:10" ht="26.25" customHeight="1" thickBot="1">
      <c r="A48" s="18"/>
      <c r="B48" s="127" t="s">
        <v>259</v>
      </c>
      <c r="C48" s="127"/>
      <c r="D48" s="127"/>
      <c r="E48" s="127"/>
      <c r="F48" s="127"/>
      <c r="G48" s="127"/>
      <c r="H48" s="127"/>
      <c r="I48" s="127"/>
      <c r="J48" s="19"/>
    </row>
    <row r="49" spans="1:10" ht="13.5" customHeight="1"/>
    <row r="50" spans="1:10" ht="13.5" customHeight="1"/>
    <row r="51" spans="1:10" ht="13.5" customHeight="1">
      <c r="A51" s="25" t="s">
        <v>8</v>
      </c>
    </row>
    <row r="52" spans="1:10" ht="13.5" customHeight="1">
      <c r="A52" s="118" t="s">
        <v>189</v>
      </c>
      <c r="C52" s="111"/>
      <c r="D52" s="111"/>
      <c r="E52" s="111"/>
      <c r="F52" s="111"/>
      <c r="G52" s="111"/>
      <c r="H52" s="111"/>
      <c r="I52" s="111"/>
    </row>
    <row r="53" spans="1:10" ht="13.5" customHeight="1">
      <c r="A53" s="2" t="s">
        <v>162</v>
      </c>
      <c r="B53" s="2" t="s">
        <v>190</v>
      </c>
      <c r="D53" s="103"/>
      <c r="G53" s="2"/>
      <c r="H53" s="2"/>
    </row>
    <row r="54" spans="1:10" ht="13.5" customHeight="1">
      <c r="A54" s="27" t="s">
        <v>172</v>
      </c>
      <c r="B54" s="27" t="s">
        <v>164</v>
      </c>
      <c r="D54" s="103"/>
      <c r="G54" s="27"/>
      <c r="H54" s="2"/>
    </row>
    <row r="55" spans="1:10" ht="13.5" customHeight="1">
      <c r="A55" s="119" t="s">
        <v>191</v>
      </c>
      <c r="B55" s="32"/>
      <c r="D55" s="103"/>
      <c r="F55" s="129"/>
      <c r="G55" s="129"/>
      <c r="H55" s="32"/>
    </row>
    <row r="56" spans="1:10" ht="13.5" customHeight="1">
      <c r="A56" s="96" t="s">
        <v>161</v>
      </c>
      <c r="B56" s="2" t="s">
        <v>193</v>
      </c>
      <c r="C56" s="2"/>
      <c r="D56" s="103"/>
      <c r="H56" s="2"/>
    </row>
    <row r="57" spans="1:10" ht="13.5" customHeight="1">
      <c r="A57" s="27" t="s">
        <v>172</v>
      </c>
      <c r="B57" s="27" t="s">
        <v>192</v>
      </c>
      <c r="C57" s="111" t="s">
        <v>290</v>
      </c>
      <c r="D57" s="103"/>
    </row>
    <row r="58" spans="1:10" ht="13.5" customHeight="1">
      <c r="A58" s="118" t="s">
        <v>199</v>
      </c>
      <c r="D58" s="103"/>
    </row>
    <row r="59" spans="1:10" s="120" customFormat="1" ht="13.5" customHeight="1">
      <c r="A59" s="120" t="s">
        <v>59</v>
      </c>
      <c r="B59" s="121" t="s">
        <v>198</v>
      </c>
      <c r="C59" s="36"/>
      <c r="D59" s="122"/>
      <c r="E59" s="36"/>
      <c r="G59" s="123"/>
      <c r="H59" s="123"/>
      <c r="I59" s="123"/>
      <c r="J59" s="123"/>
    </row>
    <row r="60" spans="1:10" ht="13.5" customHeight="1">
      <c r="A60" s="27" t="s">
        <v>172</v>
      </c>
      <c r="B60" s="27" t="s">
        <v>194</v>
      </c>
      <c r="C60" s="97" t="s">
        <v>195</v>
      </c>
      <c r="D60" s="103"/>
      <c r="F60" s="27"/>
      <c r="G60" s="132"/>
      <c r="H60" s="132"/>
      <c r="I60" s="132"/>
      <c r="J60" s="132"/>
    </row>
    <row r="61" spans="1:10" ht="13.5" customHeight="1">
      <c r="B61" s="2" t="s">
        <v>196</v>
      </c>
      <c r="C61" s="97" t="s">
        <v>197</v>
      </c>
      <c r="D61" s="103"/>
      <c r="G61" s="132"/>
      <c r="H61" s="132"/>
      <c r="I61" s="132"/>
      <c r="J61" s="132"/>
    </row>
    <row r="62" spans="1:10" s="97" customFormat="1" ht="13.5" customHeight="1">
      <c r="A62" s="118" t="s">
        <v>200</v>
      </c>
      <c r="B62" s="2"/>
      <c r="D62" s="103"/>
      <c r="J62" s="2"/>
    </row>
    <row r="63" spans="1:10" s="97" customFormat="1" ht="13.5" customHeight="1">
      <c r="A63" s="2" t="s">
        <v>59</v>
      </c>
      <c r="B63" s="2" t="s">
        <v>212</v>
      </c>
      <c r="D63" s="103"/>
      <c r="J63" s="2"/>
    </row>
    <row r="64" spans="1:10" s="97" customFormat="1" ht="13.5" customHeight="1">
      <c r="A64" s="27" t="s">
        <v>25</v>
      </c>
      <c r="B64" s="27" t="s">
        <v>194</v>
      </c>
      <c r="C64" s="97" t="s">
        <v>201</v>
      </c>
      <c r="D64" s="103"/>
      <c r="J64" s="2"/>
    </row>
    <row r="65" spans="1:11" s="97" customFormat="1" ht="13.5" customHeight="1">
      <c r="A65" s="2"/>
      <c r="B65" s="27" t="s">
        <v>202</v>
      </c>
      <c r="C65" s="97" t="s">
        <v>203</v>
      </c>
      <c r="D65" s="103"/>
      <c r="J65" s="2"/>
    </row>
    <row r="66" spans="1:11" s="97" customFormat="1" ht="13.5" customHeight="1">
      <c r="A66" s="2"/>
      <c r="B66" s="27" t="s">
        <v>204</v>
      </c>
      <c r="C66" s="97" t="s">
        <v>205</v>
      </c>
      <c r="D66" s="103"/>
      <c r="J66" s="2"/>
    </row>
    <row r="67" spans="1:11" s="97" customFormat="1" ht="13.5" customHeight="1">
      <c r="A67" s="2"/>
      <c r="B67" s="27" t="s">
        <v>206</v>
      </c>
      <c r="C67" s="97" t="s">
        <v>207</v>
      </c>
      <c r="D67" s="103"/>
      <c r="J67" s="2"/>
    </row>
    <row r="68" spans="1:11" s="97" customFormat="1" ht="13.5" customHeight="1">
      <c r="A68" s="2"/>
      <c r="B68" s="27" t="s">
        <v>208</v>
      </c>
      <c r="C68" s="97" t="s">
        <v>209</v>
      </c>
      <c r="D68" s="103"/>
      <c r="J68" s="2"/>
    </row>
    <row r="69" spans="1:11" s="97" customFormat="1" ht="13.5" customHeight="1">
      <c r="A69" s="2"/>
      <c r="B69" s="27" t="s">
        <v>210</v>
      </c>
      <c r="C69" s="97" t="s">
        <v>211</v>
      </c>
      <c r="D69" s="103"/>
      <c r="J69" s="2"/>
    </row>
    <row r="70" spans="1:11" s="97" customFormat="1" ht="13.5" customHeight="1">
      <c r="A70" s="118" t="s">
        <v>213</v>
      </c>
      <c r="B70" s="2"/>
      <c r="D70" s="103"/>
      <c r="J70" s="2"/>
    </row>
    <row r="71" spans="1:11" s="97" customFormat="1" ht="13.5" customHeight="1">
      <c r="A71" s="2" t="s">
        <v>59</v>
      </c>
      <c r="B71" s="2"/>
      <c r="D71" s="103"/>
      <c r="J71" s="2"/>
    </row>
    <row r="72" spans="1:11" s="97" customFormat="1" ht="13.5" customHeight="1">
      <c r="A72" s="27" t="s">
        <v>25</v>
      </c>
      <c r="B72" s="2" t="s">
        <v>214</v>
      </c>
      <c r="C72" s="102" t="s">
        <v>215</v>
      </c>
      <c r="D72" s="103"/>
      <c r="J72" s="2"/>
      <c r="K72" s="104"/>
    </row>
    <row r="73" spans="1:11" s="97" customFormat="1" ht="13.5" customHeight="1">
      <c r="A73" s="2"/>
      <c r="B73" s="27" t="s">
        <v>216</v>
      </c>
      <c r="C73" s="102" t="s">
        <v>217</v>
      </c>
      <c r="D73" s="103"/>
      <c r="J73" s="2"/>
    </row>
    <row r="74" spans="1:11" s="97" customFormat="1" ht="13.5" customHeight="1">
      <c r="A74" s="2"/>
      <c r="B74" s="2" t="s">
        <v>218</v>
      </c>
      <c r="C74" s="102" t="s">
        <v>219</v>
      </c>
      <c r="D74" s="103"/>
      <c r="J74" s="2"/>
    </row>
    <row r="75" spans="1:11" s="97" customFormat="1" ht="13.5" customHeight="1">
      <c r="A75" s="2"/>
      <c r="B75" s="2" t="s">
        <v>220</v>
      </c>
      <c r="C75" s="102" t="s">
        <v>221</v>
      </c>
      <c r="D75" s="103"/>
      <c r="J75" s="2"/>
    </row>
    <row r="76" spans="1:11" s="97" customFormat="1" ht="13.5" customHeight="1">
      <c r="A76" s="2"/>
      <c r="B76" s="2" t="s">
        <v>222</v>
      </c>
      <c r="C76" s="102" t="s">
        <v>223</v>
      </c>
      <c r="D76" s="103"/>
      <c r="J76" s="2"/>
    </row>
    <row r="77" spans="1:11" ht="13.5" customHeight="1">
      <c r="A77" s="118" t="s">
        <v>224</v>
      </c>
      <c r="D77" s="103"/>
    </row>
    <row r="78" spans="1:11" ht="13.5" customHeight="1">
      <c r="A78" s="2" t="s">
        <v>59</v>
      </c>
      <c r="D78" s="103"/>
    </row>
    <row r="79" spans="1:11" ht="13.5" customHeight="1">
      <c r="A79" s="27" t="s">
        <v>25</v>
      </c>
      <c r="B79" s="2" t="s">
        <v>216</v>
      </c>
      <c r="C79" s="111" t="s">
        <v>239</v>
      </c>
      <c r="D79" s="103"/>
    </row>
    <row r="80" spans="1:11" ht="13.5" customHeight="1">
      <c r="B80" s="2" t="s">
        <v>214</v>
      </c>
      <c r="C80" s="102" t="s">
        <v>225</v>
      </c>
      <c r="D80" s="103"/>
    </row>
    <row r="81" spans="1:4" ht="13.5" customHeight="1">
      <c r="B81" s="2" t="s">
        <v>218</v>
      </c>
      <c r="C81" s="102" t="s">
        <v>226</v>
      </c>
      <c r="D81" s="103" t="s">
        <v>237</v>
      </c>
    </row>
    <row r="82" spans="1:4" ht="13.5" customHeight="1">
      <c r="B82" s="2" t="s">
        <v>227</v>
      </c>
      <c r="C82" s="102" t="s">
        <v>228</v>
      </c>
      <c r="D82" s="103" t="s">
        <v>238</v>
      </c>
    </row>
    <row r="83" spans="1:4" ht="13.5" customHeight="1">
      <c r="B83" s="2" t="s">
        <v>229</v>
      </c>
      <c r="C83" s="102" t="s">
        <v>230</v>
      </c>
      <c r="D83" s="103" t="s">
        <v>231</v>
      </c>
    </row>
    <row r="84" spans="1:4" ht="13.5" customHeight="1">
      <c r="B84" s="2" t="s">
        <v>220</v>
      </c>
      <c r="C84" s="102" t="s">
        <v>232</v>
      </c>
      <c r="D84" s="103" t="s">
        <v>233</v>
      </c>
    </row>
    <row r="85" spans="1:4" ht="13.5" customHeight="1">
      <c r="B85" s="2" t="s">
        <v>234</v>
      </c>
      <c r="C85" s="102" t="s">
        <v>235</v>
      </c>
      <c r="D85" s="103" t="s">
        <v>236</v>
      </c>
    </row>
    <row r="86" spans="1:4" ht="13.5" customHeight="1">
      <c r="A86" s="118" t="s">
        <v>240</v>
      </c>
    </row>
    <row r="87" spans="1:4">
      <c r="A87" s="27" t="s">
        <v>25</v>
      </c>
      <c r="B87" s="2" t="s">
        <v>216</v>
      </c>
      <c r="C87" s="111" t="s">
        <v>241</v>
      </c>
      <c r="D87" s="112" t="s">
        <v>242</v>
      </c>
    </row>
    <row r="88" spans="1:4">
      <c r="B88" s="2" t="s">
        <v>164</v>
      </c>
      <c r="C88" s="111" t="s">
        <v>243</v>
      </c>
      <c r="D88" s="112" t="s">
        <v>244</v>
      </c>
    </row>
    <row r="89" spans="1:4">
      <c r="B89" s="2" t="s">
        <v>218</v>
      </c>
      <c r="C89" s="111" t="s">
        <v>246</v>
      </c>
      <c r="D89" s="112" t="s">
        <v>247</v>
      </c>
    </row>
    <row r="90" spans="1:4">
      <c r="B90" s="2" t="s">
        <v>227</v>
      </c>
      <c r="C90" s="111" t="s">
        <v>248</v>
      </c>
      <c r="D90" s="112" t="s">
        <v>249</v>
      </c>
    </row>
    <row r="91" spans="1:4">
      <c r="B91" s="2" t="s">
        <v>49</v>
      </c>
      <c r="C91" s="111" t="s">
        <v>250</v>
      </c>
      <c r="D91" s="112" t="s">
        <v>251</v>
      </c>
    </row>
    <row r="92" spans="1:4">
      <c r="B92" s="2" t="s">
        <v>163</v>
      </c>
      <c r="C92" s="111" t="s">
        <v>252</v>
      </c>
      <c r="D92" s="112" t="s">
        <v>253</v>
      </c>
    </row>
    <row r="93" spans="1:4">
      <c r="B93" s="2" t="s">
        <v>254</v>
      </c>
      <c r="C93" s="111" t="s">
        <v>255</v>
      </c>
      <c r="D93" s="112" t="s">
        <v>256</v>
      </c>
    </row>
    <row r="94" spans="1:4">
      <c r="B94" s="2" t="s">
        <v>234</v>
      </c>
      <c r="C94" s="111" t="s">
        <v>257</v>
      </c>
      <c r="D94" s="112" t="s">
        <v>258</v>
      </c>
    </row>
  </sheetData>
  <mergeCells count="8">
    <mergeCell ref="G60:J60"/>
    <mergeCell ref="G61:J61"/>
    <mergeCell ref="A1:J1"/>
    <mergeCell ref="C2:I2"/>
    <mergeCell ref="B24:I24"/>
    <mergeCell ref="C27:I27"/>
    <mergeCell ref="B48:I48"/>
    <mergeCell ref="F55:G55"/>
  </mergeCells>
  <phoneticPr fontId="1"/>
  <pageMargins left="0.15748031496062992" right="0.15748031496062992" top="0.23622047244094491" bottom="0.23622047244094491" header="0.15748031496062992" footer="0.15748031496062992"/>
  <pageSetup paperSize="9" scale="9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7"/>
  <sheetViews>
    <sheetView zoomScale="85" zoomScaleNormal="85" workbookViewId="0">
      <selection activeCell="L15" sqref="L15"/>
    </sheetView>
  </sheetViews>
  <sheetFormatPr defaultRowHeight="12.75"/>
  <cols>
    <col min="1" max="1" width="11.75" style="2" customWidth="1"/>
    <col min="2" max="2" width="18.75" style="2" customWidth="1"/>
    <col min="3" max="5" width="9" style="105"/>
    <col min="6" max="6" width="10.625" style="105" customWidth="1"/>
    <col min="7" max="9" width="9" style="105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43205</v>
      </c>
      <c r="D3" s="4">
        <v>43206</v>
      </c>
      <c r="E3" s="4">
        <v>43207</v>
      </c>
      <c r="F3" s="4">
        <v>43208</v>
      </c>
      <c r="G3" s="4">
        <v>43209</v>
      </c>
      <c r="H3" s="4">
        <v>43210</v>
      </c>
      <c r="I3" s="4">
        <v>43211</v>
      </c>
      <c r="J3" s="22"/>
    </row>
    <row r="4" spans="1:10" ht="13.5" customHeight="1">
      <c r="A4" s="17"/>
      <c r="B4" s="5" t="s">
        <v>0</v>
      </c>
      <c r="C4" s="108">
        <v>152</v>
      </c>
      <c r="D4" s="108">
        <v>19</v>
      </c>
      <c r="E4" s="108">
        <v>39</v>
      </c>
      <c r="F4" s="108">
        <v>233</v>
      </c>
      <c r="G4" s="108">
        <v>55</v>
      </c>
      <c r="H4" s="108">
        <v>131</v>
      </c>
      <c r="I4" s="108">
        <v>71</v>
      </c>
      <c r="J4" s="20"/>
    </row>
    <row r="5" spans="1:10" ht="13.5" customHeight="1">
      <c r="A5" s="17"/>
      <c r="B5" s="109" t="s">
        <v>3</v>
      </c>
      <c r="C5" s="105">
        <v>0</v>
      </c>
      <c r="D5" s="105">
        <v>92</v>
      </c>
      <c r="E5" s="108">
        <v>212</v>
      </c>
      <c r="F5" s="108">
        <v>243</v>
      </c>
      <c r="G5" s="108">
        <v>110</v>
      </c>
      <c r="H5" s="108">
        <v>42</v>
      </c>
      <c r="I5" s="108">
        <v>105</v>
      </c>
      <c r="J5" s="20"/>
    </row>
    <row r="6" spans="1:10" ht="13.5" customHeight="1">
      <c r="A6" s="17"/>
      <c r="B6" s="9" t="s">
        <v>1</v>
      </c>
      <c r="C6" s="108">
        <v>32</v>
      </c>
      <c r="D6" s="108">
        <v>89</v>
      </c>
      <c r="E6" s="108">
        <v>148</v>
      </c>
      <c r="F6" s="108">
        <v>126</v>
      </c>
      <c r="G6" s="108">
        <v>129</v>
      </c>
      <c r="H6" s="108">
        <v>123</v>
      </c>
      <c r="I6" s="108">
        <v>98</v>
      </c>
      <c r="J6" s="107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107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107"/>
    </row>
    <row r="9" spans="1:10" ht="13.5" customHeight="1">
      <c r="A9" s="17"/>
      <c r="B9" s="11"/>
      <c r="C9" s="108"/>
      <c r="D9" s="108"/>
      <c r="E9" s="108"/>
      <c r="F9" s="108"/>
      <c r="G9" s="108"/>
      <c r="H9" s="108"/>
      <c r="I9" s="108"/>
      <c r="J9" s="107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108"/>
      <c r="D13" s="108"/>
      <c r="E13" s="108"/>
      <c r="F13" s="108"/>
      <c r="G13" s="108"/>
      <c r="H13" s="108"/>
      <c r="I13" s="108"/>
      <c r="J13" s="20"/>
    </row>
    <row r="14" spans="1:10" ht="13.5" customHeight="1">
      <c r="A14" s="17"/>
      <c r="B14" s="7"/>
      <c r="C14" s="108"/>
      <c r="D14" s="108"/>
      <c r="E14" s="108"/>
      <c r="F14" s="108"/>
      <c r="G14" s="108"/>
      <c r="H14" s="108"/>
      <c r="I14" s="108"/>
      <c r="J14" s="20"/>
    </row>
    <row r="15" spans="1:10" ht="13.5" customHeight="1">
      <c r="A15" s="17"/>
      <c r="B15" s="7"/>
      <c r="C15" s="108"/>
      <c r="D15" s="108"/>
      <c r="E15" s="108"/>
      <c r="F15" s="108"/>
      <c r="G15" s="108"/>
      <c r="H15" s="108"/>
      <c r="I15" s="108"/>
      <c r="J15" s="20"/>
    </row>
    <row r="16" spans="1:10" ht="13.5" customHeight="1">
      <c r="A16" s="17"/>
      <c r="B16" s="7"/>
      <c r="C16" s="108"/>
      <c r="D16" s="108"/>
      <c r="E16" s="108"/>
      <c r="F16" s="108"/>
      <c r="G16" s="108"/>
      <c r="H16" s="108"/>
      <c r="I16" s="108"/>
      <c r="J16" s="20"/>
    </row>
    <row r="17" spans="1:10" ht="13.5" customHeight="1">
      <c r="A17" s="17"/>
      <c r="B17" s="7"/>
      <c r="C17" s="108"/>
      <c r="D17" s="108"/>
      <c r="E17" s="108"/>
      <c r="F17" s="108"/>
      <c r="G17" s="108"/>
      <c r="H17" s="108"/>
      <c r="I17" s="108"/>
      <c r="J17" s="20"/>
    </row>
    <row r="18" spans="1:10" ht="13.5" customHeight="1">
      <c r="A18" s="17"/>
      <c r="B18" s="7"/>
      <c r="C18" s="108"/>
      <c r="D18" s="108"/>
      <c r="E18" s="108"/>
      <c r="F18" s="108"/>
      <c r="G18" s="108"/>
      <c r="H18" s="108"/>
      <c r="I18" s="108"/>
      <c r="J18" s="20"/>
    </row>
    <row r="19" spans="1:10" ht="13.5" customHeight="1">
      <c r="A19" s="17"/>
      <c r="B19" s="7"/>
      <c r="C19" s="108"/>
      <c r="D19" s="108"/>
      <c r="E19" s="108"/>
      <c r="F19" s="108"/>
      <c r="G19" s="108"/>
      <c r="H19" s="108"/>
      <c r="I19" s="108"/>
      <c r="J19" s="20"/>
    </row>
    <row r="20" spans="1:10" ht="13.5" customHeight="1">
      <c r="A20" s="17"/>
      <c r="B20" s="7"/>
      <c r="C20" s="108"/>
      <c r="D20" s="108"/>
      <c r="E20" s="108"/>
      <c r="F20" s="108"/>
      <c r="G20" s="108"/>
      <c r="H20" s="108"/>
      <c r="I20" s="108"/>
      <c r="J20" s="20"/>
    </row>
    <row r="21" spans="1:10" ht="13.5" customHeight="1">
      <c r="A21" s="17"/>
      <c r="B21" s="7"/>
      <c r="C21" s="108"/>
      <c r="D21" s="108"/>
      <c r="E21" s="108"/>
      <c r="F21" s="108"/>
      <c r="G21" s="108"/>
      <c r="H21" s="108"/>
      <c r="I21" s="108"/>
      <c r="J21" s="20"/>
    </row>
    <row r="22" spans="1:10" ht="13.5" customHeight="1">
      <c r="A22" s="17"/>
      <c r="B22" s="7"/>
      <c r="C22" s="108"/>
      <c r="D22" s="108"/>
      <c r="E22" s="108"/>
      <c r="F22" s="108"/>
      <c r="G22" s="108"/>
      <c r="H22" s="108"/>
      <c r="I22" s="108"/>
      <c r="J22" s="20"/>
    </row>
    <row r="23" spans="1:10" ht="13.5" customHeight="1">
      <c r="A23" s="17"/>
      <c r="B23" s="7"/>
      <c r="C23" s="108"/>
      <c r="D23" s="108"/>
      <c r="E23" s="108"/>
      <c r="F23" s="108"/>
      <c r="G23" s="108"/>
      <c r="H23" s="108"/>
      <c r="I23" s="108"/>
      <c r="J23" s="20"/>
    </row>
    <row r="24" spans="1:10" ht="31.5" customHeight="1" thickBot="1">
      <c r="A24" s="18"/>
      <c r="B24" s="127" t="s">
        <v>307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110"/>
      <c r="C28" s="12">
        <v>43205</v>
      </c>
      <c r="D28" s="12">
        <v>43206</v>
      </c>
      <c r="E28" s="12">
        <v>43207</v>
      </c>
      <c r="F28" s="12">
        <v>43208</v>
      </c>
      <c r="G28" s="12">
        <v>43209</v>
      </c>
      <c r="H28" s="12">
        <v>43210</v>
      </c>
      <c r="I28" s="12">
        <v>43211</v>
      </c>
      <c r="J28" s="20"/>
    </row>
    <row r="29" spans="1:10" ht="13.5" customHeight="1">
      <c r="A29" s="17"/>
      <c r="B29" s="13" t="s">
        <v>5</v>
      </c>
      <c r="C29" s="108">
        <v>25</v>
      </c>
      <c r="D29" s="108">
        <v>57</v>
      </c>
      <c r="E29" s="108">
        <v>21</v>
      </c>
      <c r="F29" s="108">
        <v>66</v>
      </c>
      <c r="G29" s="108">
        <v>95</v>
      </c>
      <c r="H29" s="108">
        <v>99</v>
      </c>
      <c r="I29" s="108">
        <v>85</v>
      </c>
      <c r="J29" s="20"/>
    </row>
    <row r="30" spans="1:10" ht="13.5" customHeight="1">
      <c r="A30" s="17"/>
      <c r="B30" s="14" t="s">
        <v>6</v>
      </c>
      <c r="C30" s="108">
        <v>7</v>
      </c>
      <c r="D30" s="108">
        <v>32</v>
      </c>
      <c r="E30" s="108">
        <v>127</v>
      </c>
      <c r="F30" s="108">
        <v>60</v>
      </c>
      <c r="G30" s="108">
        <v>34</v>
      </c>
      <c r="H30" s="108">
        <v>24</v>
      </c>
      <c r="I30" s="108">
        <v>13</v>
      </c>
      <c r="J30" s="20"/>
    </row>
    <row r="31" spans="1:10" ht="13.5" customHeight="1">
      <c r="A31" s="17"/>
      <c r="B31" s="7"/>
      <c r="C31" s="108"/>
      <c r="D31" s="108"/>
      <c r="E31" s="108"/>
      <c r="F31" s="108"/>
      <c r="G31" s="108"/>
      <c r="H31" s="108"/>
      <c r="I31" s="108"/>
      <c r="J31" s="20"/>
    </row>
    <row r="32" spans="1:10" ht="13.5" customHeight="1">
      <c r="A32" s="17"/>
      <c r="B32" s="7"/>
      <c r="C32" s="108"/>
      <c r="D32" s="108"/>
      <c r="E32" s="108"/>
      <c r="F32" s="108"/>
      <c r="G32" s="108"/>
      <c r="H32" s="108"/>
      <c r="I32" s="108"/>
      <c r="J32" s="20"/>
    </row>
    <row r="33" spans="1:10" ht="13.5" customHeight="1">
      <c r="A33" s="17"/>
      <c r="B33" s="7"/>
      <c r="C33" s="108"/>
      <c r="D33" s="108"/>
      <c r="E33" s="108"/>
      <c r="F33" s="108"/>
      <c r="G33" s="108"/>
      <c r="H33" s="108"/>
      <c r="I33" s="108"/>
      <c r="J33" s="20"/>
    </row>
    <row r="34" spans="1:10" ht="13.5" customHeight="1">
      <c r="A34" s="17"/>
      <c r="B34" s="7"/>
      <c r="C34" s="108"/>
      <c r="D34" s="108"/>
      <c r="E34" s="108"/>
      <c r="F34" s="108"/>
      <c r="G34" s="108"/>
      <c r="H34" s="108"/>
      <c r="I34" s="108"/>
      <c r="J34" s="20"/>
    </row>
    <row r="35" spans="1:10" ht="13.5" customHeight="1">
      <c r="A35" s="17"/>
      <c r="B35" s="7"/>
      <c r="C35" s="108"/>
      <c r="D35" s="108"/>
      <c r="E35" s="108"/>
      <c r="F35" s="108"/>
      <c r="G35" s="108"/>
      <c r="H35" s="108"/>
      <c r="I35" s="108"/>
      <c r="J35" s="20"/>
    </row>
    <row r="36" spans="1:10" ht="13.5" customHeight="1">
      <c r="A36" s="17"/>
      <c r="B36" s="7"/>
      <c r="C36" s="108"/>
      <c r="D36" s="108"/>
      <c r="E36" s="108"/>
      <c r="F36" s="108"/>
      <c r="G36" s="108"/>
      <c r="H36" s="108"/>
      <c r="I36" s="108"/>
      <c r="J36" s="20"/>
    </row>
    <row r="37" spans="1:10" ht="13.5" customHeight="1">
      <c r="A37" s="17"/>
      <c r="B37" s="7"/>
      <c r="C37" s="108"/>
      <c r="D37" s="108"/>
      <c r="E37" s="108"/>
      <c r="F37" s="108"/>
      <c r="G37" s="108"/>
      <c r="H37" s="108"/>
      <c r="I37" s="108"/>
      <c r="J37" s="20"/>
    </row>
    <row r="38" spans="1:10" ht="13.5" customHeight="1">
      <c r="A38" s="17"/>
      <c r="B38" s="7"/>
      <c r="C38" s="108"/>
      <c r="D38" s="108"/>
      <c r="E38" s="108"/>
      <c r="F38" s="108"/>
      <c r="G38" s="108"/>
      <c r="H38" s="108"/>
      <c r="I38" s="108"/>
      <c r="J38" s="20"/>
    </row>
    <row r="39" spans="1:10" ht="13.5" customHeight="1">
      <c r="A39" s="17"/>
      <c r="B39" s="7"/>
      <c r="C39" s="108"/>
      <c r="D39" s="108"/>
      <c r="E39" s="108"/>
      <c r="F39" s="108"/>
      <c r="G39" s="108"/>
      <c r="H39" s="108"/>
      <c r="I39" s="108"/>
      <c r="J39" s="20"/>
    </row>
    <row r="40" spans="1:10" ht="13.5" customHeight="1">
      <c r="A40" s="17"/>
      <c r="B40" s="7"/>
      <c r="C40" s="108"/>
      <c r="D40" s="108"/>
      <c r="E40" s="108"/>
      <c r="F40" s="108"/>
      <c r="G40" s="108"/>
      <c r="H40" s="108"/>
      <c r="I40" s="108"/>
      <c r="J40" s="20"/>
    </row>
    <row r="41" spans="1:10" ht="13.5" customHeight="1">
      <c r="A41" s="17"/>
      <c r="B41" s="7"/>
      <c r="C41" s="108"/>
      <c r="D41" s="108"/>
      <c r="E41" s="108"/>
      <c r="F41" s="108"/>
      <c r="G41" s="108"/>
      <c r="H41" s="108"/>
      <c r="I41" s="108"/>
      <c r="J41" s="20"/>
    </row>
    <row r="42" spans="1:10" ht="13.5" customHeight="1">
      <c r="A42" s="17"/>
      <c r="B42" s="7"/>
      <c r="C42" s="108"/>
      <c r="D42" s="108"/>
      <c r="E42" s="108"/>
      <c r="F42" s="108"/>
      <c r="G42" s="108"/>
      <c r="H42" s="108"/>
      <c r="I42" s="108"/>
      <c r="J42" s="20"/>
    </row>
    <row r="43" spans="1:10" ht="13.5" customHeight="1">
      <c r="A43" s="17"/>
      <c r="B43" s="7"/>
      <c r="C43" s="108"/>
      <c r="D43" s="108"/>
      <c r="E43" s="108"/>
      <c r="F43" s="108"/>
      <c r="G43" s="108"/>
      <c r="H43" s="108"/>
      <c r="I43" s="108"/>
      <c r="J43" s="20"/>
    </row>
    <row r="44" spans="1:10" ht="13.5" customHeight="1">
      <c r="A44" s="17"/>
      <c r="B44" s="7"/>
      <c r="C44" s="108"/>
      <c r="D44" s="108"/>
      <c r="E44" s="108"/>
      <c r="F44" s="108"/>
      <c r="G44" s="108"/>
      <c r="H44" s="108"/>
      <c r="I44" s="108"/>
      <c r="J44" s="20"/>
    </row>
    <row r="45" spans="1:10" ht="13.5" customHeight="1">
      <c r="A45" s="17"/>
      <c r="B45" s="7"/>
      <c r="C45" s="108"/>
      <c r="D45" s="108"/>
      <c r="E45" s="108"/>
      <c r="F45" s="108"/>
      <c r="G45" s="108"/>
      <c r="H45" s="108"/>
      <c r="I45" s="108"/>
      <c r="J45" s="20"/>
    </row>
    <row r="46" spans="1:10" ht="13.5" customHeight="1">
      <c r="A46" s="17"/>
      <c r="B46" s="7"/>
      <c r="C46" s="108"/>
      <c r="D46" s="108"/>
      <c r="E46" s="108"/>
      <c r="F46" s="108"/>
      <c r="G46" s="108"/>
      <c r="H46" s="108"/>
      <c r="I46" s="108"/>
      <c r="J46" s="20"/>
    </row>
    <row r="47" spans="1:10" ht="13.5" customHeight="1">
      <c r="A47" s="17"/>
      <c r="B47" s="7"/>
      <c r="C47" s="108"/>
      <c r="D47" s="108"/>
      <c r="E47" s="108"/>
      <c r="F47" s="108"/>
      <c r="G47" s="108"/>
      <c r="H47" s="108"/>
      <c r="I47" s="108"/>
      <c r="J47" s="20"/>
    </row>
    <row r="48" spans="1:10" ht="26.25" customHeight="1" thickBot="1">
      <c r="A48" s="18"/>
      <c r="B48" s="127" t="s">
        <v>308</v>
      </c>
      <c r="C48" s="127"/>
      <c r="D48" s="127"/>
      <c r="E48" s="127"/>
      <c r="F48" s="127"/>
      <c r="G48" s="127"/>
      <c r="H48" s="127"/>
      <c r="I48" s="127"/>
      <c r="J48" s="19"/>
    </row>
    <row r="49" spans="1:10" ht="13.5" customHeight="1"/>
    <row r="50" spans="1:10" ht="13.5" customHeight="1"/>
    <row r="51" spans="1:10" ht="13.5" customHeight="1">
      <c r="A51" s="25" t="s">
        <v>8</v>
      </c>
    </row>
    <row r="52" spans="1:10" ht="13.5" customHeight="1">
      <c r="A52" s="118" t="s">
        <v>260</v>
      </c>
      <c r="B52" s="112" t="s">
        <v>266</v>
      </c>
      <c r="D52" s="106"/>
      <c r="G52" s="2"/>
      <c r="H52" s="2"/>
    </row>
    <row r="53" spans="1:10" ht="13.5" customHeight="1">
      <c r="A53" s="27" t="s">
        <v>172</v>
      </c>
      <c r="B53" s="117" t="s">
        <v>262</v>
      </c>
      <c r="C53" s="111" t="s">
        <v>265</v>
      </c>
      <c r="D53" s="112" t="s">
        <v>242</v>
      </c>
      <c r="G53" s="27"/>
      <c r="H53" s="2"/>
    </row>
    <row r="54" spans="1:10" ht="13.5" customHeight="1">
      <c r="B54" s="32" t="s">
        <v>263</v>
      </c>
      <c r="C54" s="111" t="s">
        <v>248</v>
      </c>
      <c r="D54" s="112" t="s">
        <v>268</v>
      </c>
      <c r="F54" s="129"/>
      <c r="G54" s="129"/>
      <c r="H54" s="32"/>
    </row>
    <row r="55" spans="1:10" ht="13.5" customHeight="1">
      <c r="B55" s="27" t="s">
        <v>194</v>
      </c>
      <c r="C55" s="111" t="s">
        <v>264</v>
      </c>
      <c r="D55" s="112" t="s">
        <v>267</v>
      </c>
      <c r="E55" s="111"/>
      <c r="F55" s="111"/>
      <c r="G55" s="111"/>
      <c r="H55" s="32"/>
      <c r="I55" s="111"/>
    </row>
    <row r="56" spans="1:10" ht="13.5" customHeight="1">
      <c r="B56" s="32"/>
      <c r="C56" s="111"/>
      <c r="D56" s="112"/>
      <c r="E56" s="111"/>
      <c r="F56" s="111"/>
      <c r="G56" s="111"/>
      <c r="H56" s="32"/>
      <c r="I56" s="111"/>
    </row>
    <row r="57" spans="1:10" ht="13.5" customHeight="1">
      <c r="A57" s="119" t="s">
        <v>269</v>
      </c>
      <c r="D57" s="106"/>
      <c r="H57" s="2"/>
    </row>
    <row r="58" spans="1:10" ht="13.5" customHeight="1">
      <c r="A58" s="27" t="s">
        <v>172</v>
      </c>
      <c r="B58" s="27" t="s">
        <v>270</v>
      </c>
      <c r="C58" s="111" t="s">
        <v>271</v>
      </c>
      <c r="D58" s="112" t="s">
        <v>272</v>
      </c>
    </row>
    <row r="59" spans="1:10" ht="13.5" customHeight="1">
      <c r="B59" s="27" t="s">
        <v>194</v>
      </c>
      <c r="C59" s="111" t="s">
        <v>273</v>
      </c>
      <c r="D59" s="112" t="s">
        <v>274</v>
      </c>
    </row>
    <row r="60" spans="1:10" ht="13.5" customHeight="1">
      <c r="B60" s="2" t="s">
        <v>277</v>
      </c>
      <c r="C60" s="111" t="s">
        <v>275</v>
      </c>
      <c r="D60" s="112" t="s">
        <v>276</v>
      </c>
    </row>
    <row r="61" spans="1:10" ht="13.5" customHeight="1">
      <c r="B61" s="27" t="s">
        <v>278</v>
      </c>
      <c r="C61" s="111" t="s">
        <v>248</v>
      </c>
      <c r="D61" s="112" t="s">
        <v>279</v>
      </c>
      <c r="F61" s="2"/>
      <c r="G61" s="85"/>
      <c r="H61" s="85"/>
      <c r="I61" s="85"/>
      <c r="J61" s="85"/>
    </row>
    <row r="62" spans="1:10" ht="13.5" customHeight="1">
      <c r="A62" s="31"/>
      <c r="B62" s="2" t="s">
        <v>280</v>
      </c>
      <c r="C62" s="111" t="s">
        <v>281</v>
      </c>
      <c r="D62" s="112" t="s">
        <v>282</v>
      </c>
      <c r="F62" s="31"/>
      <c r="G62" s="132"/>
      <c r="H62" s="132"/>
      <c r="I62" s="132"/>
      <c r="J62" s="132"/>
    </row>
    <row r="63" spans="1:10" ht="13.5" customHeight="1">
      <c r="A63" s="27"/>
      <c r="B63" s="27" t="s">
        <v>283</v>
      </c>
      <c r="C63" s="111" t="s">
        <v>264</v>
      </c>
      <c r="D63" s="112" t="s">
        <v>272</v>
      </c>
      <c r="F63" s="27"/>
      <c r="G63" s="132"/>
      <c r="H63" s="132"/>
      <c r="I63" s="132"/>
      <c r="J63" s="132"/>
    </row>
    <row r="64" spans="1:10" ht="13.5" customHeight="1">
      <c r="B64" s="2" t="s">
        <v>284</v>
      </c>
      <c r="C64" s="111" t="s">
        <v>273</v>
      </c>
      <c r="D64" s="112" t="s">
        <v>285</v>
      </c>
      <c r="G64" s="132"/>
      <c r="H64" s="132"/>
      <c r="I64" s="132"/>
      <c r="J64" s="132"/>
    </row>
    <row r="65" spans="1:10" s="105" customFormat="1" ht="13.5" customHeight="1">
      <c r="A65" s="2"/>
      <c r="B65" s="2" t="s">
        <v>254</v>
      </c>
      <c r="C65" s="111" t="s">
        <v>245</v>
      </c>
      <c r="D65" s="112" t="s">
        <v>286</v>
      </c>
      <c r="J65" s="2"/>
    </row>
    <row r="66" spans="1:10" s="111" customFormat="1" ht="13.5" customHeight="1">
      <c r="A66" s="2"/>
      <c r="B66" s="2"/>
      <c r="D66" s="112"/>
      <c r="J66" s="2"/>
    </row>
    <row r="67" spans="1:10" s="105" customFormat="1" ht="13.5" customHeight="1">
      <c r="A67" s="118" t="s">
        <v>291</v>
      </c>
      <c r="B67" s="2"/>
      <c r="D67" s="106"/>
      <c r="J67" s="2"/>
    </row>
    <row r="68" spans="1:10" s="105" customFormat="1" ht="13.5" customHeight="1">
      <c r="A68" s="27" t="s">
        <v>25</v>
      </c>
      <c r="B68" s="27" t="s">
        <v>194</v>
      </c>
      <c r="C68" s="111" t="s">
        <v>294</v>
      </c>
      <c r="D68" s="112" t="s">
        <v>295</v>
      </c>
      <c r="J68" s="2"/>
    </row>
    <row r="69" spans="1:10" s="105" customFormat="1" ht="13.5" customHeight="1">
      <c r="A69" s="2"/>
      <c r="B69" s="27" t="s">
        <v>297</v>
      </c>
      <c r="C69" s="111" t="s">
        <v>306</v>
      </c>
      <c r="D69" s="112" t="s">
        <v>298</v>
      </c>
      <c r="J69" s="2"/>
    </row>
    <row r="70" spans="1:10" s="105" customFormat="1" ht="13.5" customHeight="1">
      <c r="A70" s="2"/>
      <c r="B70" s="27" t="s">
        <v>208</v>
      </c>
      <c r="C70" s="111" t="s">
        <v>292</v>
      </c>
      <c r="D70" s="112" t="s">
        <v>293</v>
      </c>
      <c r="J70" s="2"/>
    </row>
    <row r="71" spans="1:10" s="105" customFormat="1" ht="13.5" customHeight="1">
      <c r="A71" s="2"/>
      <c r="B71" s="27" t="s">
        <v>206</v>
      </c>
      <c r="C71" s="111" t="s">
        <v>271</v>
      </c>
      <c r="D71" s="112" t="s">
        <v>296</v>
      </c>
      <c r="J71" s="2"/>
    </row>
    <row r="72" spans="1:10" s="105" customFormat="1" ht="13.5" customHeight="1">
      <c r="A72" s="2"/>
      <c r="B72" s="27" t="s">
        <v>299</v>
      </c>
      <c r="C72" s="111" t="s">
        <v>300</v>
      </c>
      <c r="D72" s="112" t="s">
        <v>304</v>
      </c>
      <c r="J72" s="2"/>
    </row>
    <row r="73" spans="1:10" s="105" customFormat="1" ht="13.5" customHeight="1">
      <c r="A73" s="2"/>
      <c r="B73" s="27" t="s">
        <v>301</v>
      </c>
      <c r="C73" s="111" t="s">
        <v>302</v>
      </c>
      <c r="D73" s="112" t="s">
        <v>272</v>
      </c>
      <c r="J73" s="2"/>
    </row>
    <row r="74" spans="1:10" s="105" customFormat="1" ht="13.5" customHeight="1">
      <c r="A74" s="2"/>
      <c r="B74" s="2" t="s">
        <v>261</v>
      </c>
      <c r="C74" s="111" t="s">
        <v>264</v>
      </c>
      <c r="D74" s="112" t="s">
        <v>303</v>
      </c>
      <c r="J74" s="2"/>
    </row>
    <row r="75" spans="1:10" s="105" customFormat="1" ht="13.5" customHeight="1">
      <c r="D75" s="106"/>
      <c r="J75" s="2"/>
    </row>
    <row r="76" spans="1:10" s="105" customFormat="1" ht="13.5" customHeight="1">
      <c r="A76" s="118" t="s">
        <v>305</v>
      </c>
      <c r="B76" s="2"/>
      <c r="D76" s="106"/>
      <c r="J76" s="2"/>
    </row>
    <row r="77" spans="1:10" s="105" customFormat="1" ht="13.5" customHeight="1">
      <c r="A77" s="27" t="s">
        <v>25</v>
      </c>
      <c r="B77" s="2" t="s">
        <v>214</v>
      </c>
      <c r="C77" s="111" t="s">
        <v>248</v>
      </c>
      <c r="D77" s="112" t="s">
        <v>310</v>
      </c>
      <c r="J77" s="2"/>
    </row>
    <row r="78" spans="1:10" s="105" customFormat="1" ht="13.5" customHeight="1">
      <c r="A78" s="2"/>
      <c r="B78" s="27" t="s">
        <v>299</v>
      </c>
      <c r="C78" s="111" t="s">
        <v>311</v>
      </c>
      <c r="D78" s="112" t="s">
        <v>312</v>
      </c>
      <c r="J78" s="2"/>
    </row>
    <row r="79" spans="1:10" s="105" customFormat="1" ht="13.5" customHeight="1">
      <c r="A79" s="2"/>
      <c r="B79" s="2" t="s">
        <v>218</v>
      </c>
      <c r="C79" s="111" t="s">
        <v>313</v>
      </c>
      <c r="D79" s="112" t="s">
        <v>309</v>
      </c>
      <c r="J79" s="2"/>
    </row>
    <row r="80" spans="1:10" s="105" customFormat="1" ht="13.5" customHeight="1">
      <c r="A80" s="2"/>
      <c r="B80" s="2"/>
      <c r="D80" s="106"/>
      <c r="J80" s="2"/>
    </row>
    <row r="81" spans="1:4" ht="13.5" customHeight="1">
      <c r="D81" s="106"/>
    </row>
    <row r="82" spans="1:4" ht="13.5" customHeight="1">
      <c r="A82" s="118" t="s">
        <v>314</v>
      </c>
      <c r="D82" s="106"/>
    </row>
    <row r="83" spans="1:4" ht="13.5" customHeight="1">
      <c r="A83" s="27" t="s">
        <v>25</v>
      </c>
      <c r="B83" s="2" t="s">
        <v>321</v>
      </c>
      <c r="C83" s="111" t="s">
        <v>322</v>
      </c>
      <c r="D83" s="85" t="s">
        <v>303</v>
      </c>
    </row>
    <row r="84" spans="1:4" ht="13.5" customHeight="1">
      <c r="B84" s="27" t="s">
        <v>319</v>
      </c>
      <c r="C84" s="111" t="s">
        <v>315</v>
      </c>
      <c r="D84" s="85" t="s">
        <v>316</v>
      </c>
    </row>
    <row r="85" spans="1:4" ht="13.5" customHeight="1">
      <c r="B85" s="27" t="s">
        <v>299</v>
      </c>
      <c r="C85" s="111" t="s">
        <v>264</v>
      </c>
      <c r="D85" s="85" t="s">
        <v>320</v>
      </c>
    </row>
    <row r="86" spans="1:4" ht="13.5" customHeight="1">
      <c r="B86" s="2" t="s">
        <v>229</v>
      </c>
      <c r="C86" s="111" t="s">
        <v>273</v>
      </c>
      <c r="D86" s="85" t="s">
        <v>317</v>
      </c>
    </row>
    <row r="87" spans="1:4" ht="13.5" customHeight="1">
      <c r="B87" s="2" t="s">
        <v>318</v>
      </c>
      <c r="C87" s="111" t="s">
        <v>273</v>
      </c>
      <c r="D87" s="85" t="s">
        <v>317</v>
      </c>
    </row>
    <row r="88" spans="1:4" ht="13.5" customHeight="1"/>
    <row r="89" spans="1:4" ht="13.5" customHeight="1">
      <c r="A89" s="118" t="s">
        <v>323</v>
      </c>
      <c r="C89" s="111"/>
      <c r="D89" s="112"/>
    </row>
    <row r="90" spans="1:4" ht="13.5" customHeight="1">
      <c r="A90" s="27" t="s">
        <v>25</v>
      </c>
      <c r="B90" s="2" t="s">
        <v>325</v>
      </c>
      <c r="C90" s="111" t="s">
        <v>324</v>
      </c>
      <c r="D90" s="85" t="s">
        <v>329</v>
      </c>
    </row>
    <row r="91" spans="1:4" ht="13.5" customHeight="1">
      <c r="B91" s="27" t="s">
        <v>326</v>
      </c>
      <c r="C91" s="111" t="s">
        <v>327</v>
      </c>
      <c r="D91" s="85" t="s">
        <v>328</v>
      </c>
    </row>
    <row r="92" spans="1:4">
      <c r="B92" s="27" t="s">
        <v>261</v>
      </c>
      <c r="C92" s="111" t="s">
        <v>271</v>
      </c>
      <c r="D92" s="85" t="s">
        <v>303</v>
      </c>
    </row>
    <row r="93" spans="1:4">
      <c r="C93" s="111"/>
      <c r="D93" s="85"/>
    </row>
    <row r="94" spans="1:4">
      <c r="A94" s="118" t="s">
        <v>330</v>
      </c>
      <c r="C94" s="111"/>
      <c r="D94" s="112"/>
    </row>
    <row r="95" spans="1:4">
      <c r="A95" s="27" t="s">
        <v>25</v>
      </c>
      <c r="B95" s="27" t="s">
        <v>326</v>
      </c>
      <c r="C95" s="111" t="s">
        <v>327</v>
      </c>
      <c r="D95" s="85" t="s">
        <v>331</v>
      </c>
    </row>
    <row r="96" spans="1:4">
      <c r="B96" s="27" t="s">
        <v>261</v>
      </c>
      <c r="C96" s="111" t="s">
        <v>332</v>
      </c>
      <c r="D96" s="85" t="s">
        <v>303</v>
      </c>
    </row>
    <row r="97" spans="2:4">
      <c r="B97" s="27"/>
      <c r="C97" s="111"/>
      <c r="D97" s="85"/>
    </row>
  </sheetData>
  <mergeCells count="9">
    <mergeCell ref="G62:J62"/>
    <mergeCell ref="G63:J63"/>
    <mergeCell ref="G64:J64"/>
    <mergeCell ref="A1:J1"/>
    <mergeCell ref="C2:I2"/>
    <mergeCell ref="B24:I24"/>
    <mergeCell ref="C27:I27"/>
    <mergeCell ref="B48:I48"/>
    <mergeCell ref="F54:G54"/>
  </mergeCells>
  <phoneticPr fontId="1"/>
  <pageMargins left="0.15748031496062992" right="0.15748031496062992" top="0.23622047244094491" bottom="0.23622047244094491" header="0.15748031496062992" footer="0.15748031496062992"/>
  <pageSetup paperSize="9" scale="9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72"/>
  <sheetViews>
    <sheetView topLeftCell="A46" zoomScale="85" zoomScaleNormal="85" workbookViewId="0">
      <selection activeCell="D74" sqref="D74"/>
    </sheetView>
  </sheetViews>
  <sheetFormatPr defaultRowHeight="12.75"/>
  <cols>
    <col min="1" max="1" width="11.75" style="2" customWidth="1"/>
    <col min="2" max="2" width="18.75" style="2" customWidth="1"/>
    <col min="3" max="5" width="9" style="111"/>
    <col min="6" max="6" width="10.625" style="111" customWidth="1"/>
    <col min="7" max="9" width="9" style="111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43212</v>
      </c>
      <c r="D3" s="4">
        <v>43213</v>
      </c>
      <c r="E3" s="4">
        <v>43214</v>
      </c>
      <c r="F3" s="4">
        <v>43215</v>
      </c>
      <c r="G3" s="4">
        <v>43216</v>
      </c>
      <c r="H3" s="4">
        <v>43217</v>
      </c>
      <c r="I3" s="4">
        <v>43218</v>
      </c>
      <c r="J3" s="22"/>
    </row>
    <row r="4" spans="1:10" ht="13.5" customHeight="1">
      <c r="A4" s="17"/>
      <c r="B4" s="5" t="s">
        <v>0</v>
      </c>
      <c r="C4" s="113">
        <v>327</v>
      </c>
      <c r="D4" s="113">
        <v>24</v>
      </c>
      <c r="E4" s="113">
        <v>65</v>
      </c>
      <c r="F4" s="113">
        <v>90</v>
      </c>
      <c r="G4" s="113">
        <v>92</v>
      </c>
      <c r="H4" s="113">
        <v>33</v>
      </c>
      <c r="I4" s="113">
        <v>184</v>
      </c>
      <c r="J4" s="20"/>
    </row>
    <row r="5" spans="1:10" ht="13.5" customHeight="1">
      <c r="A5" s="17"/>
      <c r="B5" s="114" t="s">
        <v>3</v>
      </c>
      <c r="C5" s="111">
        <v>0</v>
      </c>
      <c r="D5" s="111">
        <v>69</v>
      </c>
      <c r="E5" s="113">
        <v>268</v>
      </c>
      <c r="F5" s="113">
        <v>125</v>
      </c>
      <c r="G5" s="113">
        <v>14</v>
      </c>
      <c r="H5" s="113">
        <v>119</v>
      </c>
      <c r="I5" s="113">
        <v>114</v>
      </c>
      <c r="J5" s="20"/>
    </row>
    <row r="6" spans="1:10" ht="13.5" customHeight="1">
      <c r="A6" s="17"/>
      <c r="B6" s="9" t="s">
        <v>1</v>
      </c>
      <c r="C6" s="113">
        <v>59</v>
      </c>
      <c r="D6" s="113">
        <v>83</v>
      </c>
      <c r="E6" s="113">
        <v>122</v>
      </c>
      <c r="F6" s="113">
        <v>119</v>
      </c>
      <c r="G6" s="113">
        <v>106</v>
      </c>
      <c r="H6" s="113">
        <v>95</v>
      </c>
      <c r="I6" s="113">
        <v>140</v>
      </c>
      <c r="J6" s="115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115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115"/>
    </row>
    <row r="9" spans="1:10" ht="13.5" customHeight="1">
      <c r="A9" s="17"/>
      <c r="B9" s="11"/>
      <c r="C9" s="113"/>
      <c r="D9" s="113"/>
      <c r="E9" s="113"/>
      <c r="F9" s="113"/>
      <c r="G9" s="113"/>
      <c r="H9" s="113"/>
      <c r="I9" s="113"/>
      <c r="J9" s="115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113"/>
      <c r="D13" s="113"/>
      <c r="E13" s="113"/>
      <c r="F13" s="113"/>
      <c r="G13" s="113"/>
      <c r="H13" s="113"/>
      <c r="I13" s="113"/>
      <c r="J13" s="20"/>
    </row>
    <row r="14" spans="1:10" ht="13.5" customHeight="1">
      <c r="A14" s="17"/>
      <c r="B14" s="7"/>
      <c r="C14" s="113"/>
      <c r="D14" s="113"/>
      <c r="E14" s="113"/>
      <c r="F14" s="113"/>
      <c r="G14" s="113"/>
      <c r="H14" s="113"/>
      <c r="I14" s="113"/>
      <c r="J14" s="20"/>
    </row>
    <row r="15" spans="1:10" ht="13.5" customHeight="1">
      <c r="A15" s="17"/>
      <c r="B15" s="7"/>
      <c r="C15" s="113"/>
      <c r="D15" s="113"/>
      <c r="E15" s="113"/>
      <c r="F15" s="113"/>
      <c r="G15" s="113"/>
      <c r="H15" s="113"/>
      <c r="I15" s="113"/>
      <c r="J15" s="20"/>
    </row>
    <row r="16" spans="1:10" ht="13.5" customHeight="1">
      <c r="A16" s="17"/>
      <c r="B16" s="7"/>
      <c r="C16" s="113"/>
      <c r="D16" s="113"/>
      <c r="E16" s="113"/>
      <c r="F16" s="113"/>
      <c r="G16" s="113"/>
      <c r="H16" s="113"/>
      <c r="I16" s="113"/>
      <c r="J16" s="20"/>
    </row>
    <row r="17" spans="1:10" ht="13.5" customHeight="1">
      <c r="A17" s="17"/>
      <c r="B17" s="7"/>
      <c r="C17" s="113"/>
      <c r="D17" s="113"/>
      <c r="E17" s="113"/>
      <c r="F17" s="113"/>
      <c r="G17" s="113"/>
      <c r="H17" s="113"/>
      <c r="I17" s="113"/>
      <c r="J17" s="20"/>
    </row>
    <row r="18" spans="1:10" ht="13.5" customHeight="1">
      <c r="A18" s="17"/>
      <c r="B18" s="7"/>
      <c r="C18" s="113"/>
      <c r="D18" s="113"/>
      <c r="E18" s="113"/>
      <c r="F18" s="113"/>
      <c r="G18" s="113"/>
      <c r="H18" s="113"/>
      <c r="I18" s="113"/>
      <c r="J18" s="20"/>
    </row>
    <row r="19" spans="1:10" ht="13.5" customHeight="1">
      <c r="A19" s="17"/>
      <c r="B19" s="7"/>
      <c r="C19" s="113"/>
      <c r="D19" s="113"/>
      <c r="E19" s="113"/>
      <c r="F19" s="113"/>
      <c r="G19" s="113"/>
      <c r="H19" s="113"/>
      <c r="I19" s="113"/>
      <c r="J19" s="20"/>
    </row>
    <row r="20" spans="1:10" ht="13.5" customHeight="1">
      <c r="A20" s="17"/>
      <c r="B20" s="7"/>
      <c r="C20" s="113"/>
      <c r="D20" s="113"/>
      <c r="E20" s="113"/>
      <c r="F20" s="113"/>
      <c r="G20" s="113"/>
      <c r="H20" s="113"/>
      <c r="I20" s="113"/>
      <c r="J20" s="20"/>
    </row>
    <row r="21" spans="1:10" ht="13.5" customHeight="1">
      <c r="A21" s="17"/>
      <c r="B21" s="7"/>
      <c r="C21" s="113"/>
      <c r="D21" s="113"/>
      <c r="E21" s="113"/>
      <c r="F21" s="113"/>
      <c r="G21" s="113"/>
      <c r="H21" s="113"/>
      <c r="I21" s="113"/>
      <c r="J21" s="20"/>
    </row>
    <row r="22" spans="1:10" ht="13.5" customHeight="1">
      <c r="A22" s="17"/>
      <c r="B22" s="7"/>
      <c r="C22" s="113"/>
      <c r="D22" s="113"/>
      <c r="E22" s="113"/>
      <c r="F22" s="113"/>
      <c r="G22" s="113"/>
      <c r="H22" s="113"/>
      <c r="I22" s="113"/>
      <c r="J22" s="20"/>
    </row>
    <row r="23" spans="1:10" ht="13.5" customHeight="1">
      <c r="A23" s="17"/>
      <c r="B23" s="7"/>
      <c r="C23" s="113"/>
      <c r="D23" s="113"/>
      <c r="E23" s="113"/>
      <c r="F23" s="113"/>
      <c r="G23" s="113"/>
      <c r="H23" s="113"/>
      <c r="I23" s="113"/>
      <c r="J23" s="20"/>
    </row>
    <row r="24" spans="1:10" ht="31.5" customHeight="1" thickBot="1">
      <c r="A24" s="18"/>
      <c r="B24" s="127" t="s">
        <v>333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116"/>
      <c r="C28" s="12">
        <v>43212</v>
      </c>
      <c r="D28" s="12">
        <v>43213</v>
      </c>
      <c r="E28" s="12">
        <v>43214</v>
      </c>
      <c r="F28" s="12">
        <v>43215</v>
      </c>
      <c r="G28" s="12">
        <v>43216</v>
      </c>
      <c r="H28" s="12">
        <v>43217</v>
      </c>
      <c r="I28" s="12">
        <v>43218</v>
      </c>
      <c r="J28" s="20"/>
    </row>
    <row r="29" spans="1:10" ht="13.5" customHeight="1">
      <c r="A29" s="17"/>
      <c r="B29" s="13" t="s">
        <v>5</v>
      </c>
      <c r="C29" s="113">
        <v>50</v>
      </c>
      <c r="D29" s="113">
        <v>82</v>
      </c>
      <c r="E29" s="113">
        <v>121</v>
      </c>
      <c r="F29" s="113">
        <v>109</v>
      </c>
      <c r="G29" s="113">
        <v>100</v>
      </c>
      <c r="H29" s="113">
        <v>94</v>
      </c>
      <c r="I29" s="113">
        <v>133</v>
      </c>
      <c r="J29" s="20"/>
    </row>
    <row r="30" spans="1:10" ht="13.5" customHeight="1">
      <c r="A30" s="17"/>
      <c r="B30" s="14" t="s">
        <v>6</v>
      </c>
      <c r="C30" s="113">
        <v>9</v>
      </c>
      <c r="D30" s="113">
        <v>1</v>
      </c>
      <c r="E30" s="113">
        <v>1</v>
      </c>
      <c r="F30" s="113">
        <v>10</v>
      </c>
      <c r="G30" s="113">
        <v>6</v>
      </c>
      <c r="H30" s="113">
        <v>1</v>
      </c>
      <c r="I30" s="113">
        <v>7</v>
      </c>
      <c r="J30" s="20"/>
    </row>
    <row r="31" spans="1:10" ht="13.5" customHeight="1">
      <c r="A31" s="17"/>
      <c r="B31" s="7"/>
      <c r="C31" s="113"/>
      <c r="D31" s="113"/>
      <c r="E31" s="113"/>
      <c r="F31" s="113"/>
      <c r="G31" s="113"/>
      <c r="H31" s="113"/>
      <c r="I31" s="113"/>
      <c r="J31" s="20"/>
    </row>
    <row r="32" spans="1:10" ht="13.5" customHeight="1">
      <c r="A32" s="17"/>
      <c r="B32" s="7"/>
      <c r="C32" s="113"/>
      <c r="D32" s="113"/>
      <c r="E32" s="113"/>
      <c r="F32" s="113"/>
      <c r="G32" s="113"/>
      <c r="H32" s="113"/>
      <c r="I32" s="113"/>
      <c r="J32" s="20"/>
    </row>
    <row r="33" spans="1:10" ht="13.5" customHeight="1">
      <c r="A33" s="17"/>
      <c r="B33" s="7"/>
      <c r="C33" s="113"/>
      <c r="D33" s="113"/>
      <c r="E33" s="113"/>
      <c r="F33" s="113"/>
      <c r="G33" s="113"/>
      <c r="H33" s="113"/>
      <c r="I33" s="113"/>
      <c r="J33" s="20"/>
    </row>
    <row r="34" spans="1:10" ht="13.5" customHeight="1">
      <c r="A34" s="17"/>
      <c r="B34" s="7"/>
      <c r="C34" s="113"/>
      <c r="D34" s="113"/>
      <c r="E34" s="113"/>
      <c r="F34" s="113"/>
      <c r="G34" s="113"/>
      <c r="H34" s="113"/>
      <c r="I34" s="113"/>
      <c r="J34" s="20"/>
    </row>
    <row r="35" spans="1:10" ht="13.5" customHeight="1">
      <c r="A35" s="17"/>
      <c r="B35" s="7"/>
      <c r="C35" s="113"/>
      <c r="D35" s="113"/>
      <c r="E35" s="113"/>
      <c r="F35" s="113"/>
      <c r="G35" s="113"/>
      <c r="H35" s="113"/>
      <c r="I35" s="113"/>
      <c r="J35" s="20"/>
    </row>
    <row r="36" spans="1:10" ht="13.5" customHeight="1">
      <c r="A36" s="17"/>
      <c r="B36" s="7"/>
      <c r="C36" s="113"/>
      <c r="D36" s="113"/>
      <c r="E36" s="113"/>
      <c r="F36" s="113"/>
      <c r="G36" s="113"/>
      <c r="H36" s="113"/>
      <c r="I36" s="113"/>
      <c r="J36" s="20"/>
    </row>
    <row r="37" spans="1:10" ht="13.5" customHeight="1">
      <c r="A37" s="17"/>
      <c r="B37" s="7"/>
      <c r="C37" s="113"/>
      <c r="D37" s="113"/>
      <c r="E37" s="113"/>
      <c r="F37" s="113"/>
      <c r="G37" s="113"/>
      <c r="H37" s="113"/>
      <c r="I37" s="113"/>
      <c r="J37" s="20"/>
    </row>
    <row r="38" spans="1:10" ht="13.5" customHeight="1">
      <c r="A38" s="17"/>
      <c r="B38" s="7"/>
      <c r="C38" s="113"/>
      <c r="D38" s="113"/>
      <c r="E38" s="113"/>
      <c r="F38" s="113"/>
      <c r="G38" s="113"/>
      <c r="H38" s="113"/>
      <c r="I38" s="113"/>
      <c r="J38" s="20"/>
    </row>
    <row r="39" spans="1:10" ht="13.5" customHeight="1">
      <c r="A39" s="17"/>
      <c r="B39" s="7"/>
      <c r="C39" s="113"/>
      <c r="D39" s="113"/>
      <c r="E39" s="113"/>
      <c r="F39" s="113"/>
      <c r="G39" s="113"/>
      <c r="H39" s="113"/>
      <c r="I39" s="113"/>
      <c r="J39" s="20"/>
    </row>
    <row r="40" spans="1:10" ht="13.5" customHeight="1">
      <c r="A40" s="17"/>
      <c r="B40" s="7"/>
      <c r="C40" s="113"/>
      <c r="D40" s="113"/>
      <c r="E40" s="113"/>
      <c r="F40" s="113"/>
      <c r="G40" s="113"/>
      <c r="H40" s="113"/>
      <c r="I40" s="113"/>
      <c r="J40" s="20"/>
    </row>
    <row r="41" spans="1:10" ht="13.5" customHeight="1">
      <c r="A41" s="17"/>
      <c r="B41" s="7"/>
      <c r="C41" s="113"/>
      <c r="D41" s="113"/>
      <c r="E41" s="113"/>
      <c r="F41" s="113"/>
      <c r="G41" s="113"/>
      <c r="H41" s="113"/>
      <c r="I41" s="113"/>
      <c r="J41" s="20"/>
    </row>
    <row r="42" spans="1:10" ht="13.5" customHeight="1">
      <c r="A42" s="17"/>
      <c r="B42" s="7"/>
      <c r="C42" s="113"/>
      <c r="D42" s="113"/>
      <c r="E42" s="113"/>
      <c r="F42" s="113"/>
      <c r="G42" s="113"/>
      <c r="H42" s="113"/>
      <c r="I42" s="113"/>
      <c r="J42" s="20"/>
    </row>
    <row r="43" spans="1:10" ht="13.5" customHeight="1">
      <c r="A43" s="17"/>
      <c r="B43" s="7"/>
      <c r="C43" s="113"/>
      <c r="D43" s="113"/>
      <c r="E43" s="113"/>
      <c r="F43" s="113"/>
      <c r="G43" s="113"/>
      <c r="H43" s="113"/>
      <c r="I43" s="113"/>
      <c r="J43" s="20"/>
    </row>
    <row r="44" spans="1:10" ht="13.5" customHeight="1">
      <c r="A44" s="17"/>
      <c r="B44" s="7"/>
      <c r="C44" s="113"/>
      <c r="D44" s="113"/>
      <c r="E44" s="113"/>
      <c r="F44" s="113"/>
      <c r="G44" s="113"/>
      <c r="H44" s="113"/>
      <c r="I44" s="113"/>
      <c r="J44" s="20"/>
    </row>
    <row r="45" spans="1:10" ht="13.5" customHeight="1">
      <c r="A45" s="17"/>
      <c r="B45" s="7"/>
      <c r="C45" s="113"/>
      <c r="D45" s="113"/>
      <c r="E45" s="113"/>
      <c r="F45" s="113"/>
      <c r="G45" s="113"/>
      <c r="H45" s="113"/>
      <c r="I45" s="113"/>
      <c r="J45" s="20"/>
    </row>
    <row r="46" spans="1:10" ht="13.5" customHeight="1">
      <c r="A46" s="17"/>
      <c r="B46" s="7"/>
      <c r="C46" s="113"/>
      <c r="D46" s="113"/>
      <c r="E46" s="113"/>
      <c r="F46" s="113"/>
      <c r="G46" s="113"/>
      <c r="H46" s="113"/>
      <c r="I46" s="113"/>
      <c r="J46" s="20"/>
    </row>
    <row r="47" spans="1:10" ht="13.5" customHeight="1">
      <c r="A47" s="17"/>
      <c r="B47" s="7"/>
      <c r="C47" s="113"/>
      <c r="D47" s="113"/>
      <c r="E47" s="113"/>
      <c r="F47" s="113"/>
      <c r="G47" s="113"/>
      <c r="H47" s="113"/>
      <c r="I47" s="113"/>
      <c r="J47" s="20"/>
    </row>
    <row r="48" spans="1:10" ht="26.25" customHeight="1" thickBot="1">
      <c r="A48" s="18"/>
      <c r="B48" s="127" t="s">
        <v>342</v>
      </c>
      <c r="C48" s="127"/>
      <c r="D48" s="127"/>
      <c r="E48" s="127"/>
      <c r="F48" s="127"/>
      <c r="G48" s="127"/>
      <c r="H48" s="127"/>
      <c r="I48" s="127"/>
      <c r="J48" s="19"/>
    </row>
    <row r="49" spans="1:10" ht="13.5" customHeight="1"/>
    <row r="50" spans="1:10" ht="13.5" customHeight="1"/>
    <row r="51" spans="1:10" ht="13.5" customHeight="1">
      <c r="A51" s="25" t="s">
        <v>8</v>
      </c>
    </row>
    <row r="52" spans="1:10" ht="13.5" customHeight="1">
      <c r="A52" s="118" t="s">
        <v>339</v>
      </c>
      <c r="B52" s="112"/>
      <c r="D52" s="112"/>
      <c r="G52" s="2"/>
      <c r="H52" s="2"/>
    </row>
    <row r="53" spans="1:10" ht="13.5" customHeight="1">
      <c r="A53" s="27" t="s">
        <v>172</v>
      </c>
      <c r="B53" s="27" t="s">
        <v>326</v>
      </c>
      <c r="C53" s="111" t="s">
        <v>334</v>
      </c>
      <c r="D53" s="112" t="s">
        <v>335</v>
      </c>
      <c r="G53" s="27"/>
      <c r="H53" s="2"/>
    </row>
    <row r="54" spans="1:10" ht="13.5" customHeight="1">
      <c r="A54" s="119" t="s">
        <v>340</v>
      </c>
      <c r="D54" s="112"/>
      <c r="H54" s="2"/>
    </row>
    <row r="55" spans="1:10" ht="13.5" customHeight="1">
      <c r="A55" s="27" t="s">
        <v>172</v>
      </c>
      <c r="B55" s="27" t="s">
        <v>336</v>
      </c>
      <c r="C55" s="111" t="s">
        <v>337</v>
      </c>
      <c r="D55" s="112" t="s">
        <v>338</v>
      </c>
    </row>
    <row r="56" spans="1:10" ht="13.5" customHeight="1">
      <c r="A56" s="119" t="s">
        <v>341</v>
      </c>
      <c r="B56" s="27"/>
      <c r="D56" s="112"/>
    </row>
    <row r="57" spans="1:10" ht="13.5" customHeight="1">
      <c r="A57" s="27" t="s">
        <v>172</v>
      </c>
      <c r="B57" s="2" t="s">
        <v>343</v>
      </c>
      <c r="C57" s="111" t="s">
        <v>344</v>
      </c>
      <c r="D57" s="112" t="s">
        <v>345</v>
      </c>
    </row>
    <row r="58" spans="1:10" ht="13.5" customHeight="1">
      <c r="A58" s="119" t="s">
        <v>346</v>
      </c>
      <c r="B58" s="27"/>
      <c r="D58" s="112"/>
      <c r="F58" s="2"/>
      <c r="G58" s="85"/>
      <c r="H58" s="85"/>
      <c r="I58" s="85"/>
      <c r="J58" s="85"/>
    </row>
    <row r="59" spans="1:10" ht="13.5" customHeight="1">
      <c r="A59" s="27" t="s">
        <v>172</v>
      </c>
      <c r="B59" s="2" t="s">
        <v>343</v>
      </c>
      <c r="C59" s="111" t="s">
        <v>347</v>
      </c>
      <c r="D59" s="112" t="s">
        <v>348</v>
      </c>
      <c r="F59" s="31"/>
      <c r="G59" s="132"/>
      <c r="H59" s="132"/>
      <c r="I59" s="132"/>
      <c r="J59" s="132"/>
    </row>
    <row r="60" spans="1:10" ht="13.5" customHeight="1">
      <c r="A60" s="27"/>
      <c r="B60" s="27" t="s">
        <v>349</v>
      </c>
      <c r="C60" s="111" t="s">
        <v>350</v>
      </c>
      <c r="D60" s="112" t="s">
        <v>351</v>
      </c>
      <c r="F60" s="27"/>
      <c r="G60" s="132"/>
      <c r="H60" s="132"/>
      <c r="I60" s="132"/>
      <c r="J60" s="132"/>
    </row>
    <row r="61" spans="1:10" ht="13.5" customHeight="1">
      <c r="B61" s="2" t="s">
        <v>352</v>
      </c>
      <c r="C61" s="111" t="s">
        <v>350</v>
      </c>
      <c r="D61" s="112" t="s">
        <v>351</v>
      </c>
      <c r="G61" s="132"/>
      <c r="H61" s="132"/>
      <c r="I61" s="132"/>
      <c r="J61" s="132"/>
    </row>
    <row r="62" spans="1:10" s="111" customFormat="1" ht="13.5" customHeight="1">
      <c r="A62" s="2"/>
      <c r="B62" s="27" t="s">
        <v>336</v>
      </c>
      <c r="C62" s="111" t="s">
        <v>350</v>
      </c>
      <c r="D62" s="112" t="s">
        <v>353</v>
      </c>
      <c r="J62" s="2"/>
    </row>
    <row r="63" spans="1:10" s="111" customFormat="1" ht="13.5" customHeight="1">
      <c r="A63" s="118" t="s">
        <v>354</v>
      </c>
      <c r="D63" s="112"/>
      <c r="J63" s="2"/>
    </row>
    <row r="64" spans="1:10" s="111" customFormat="1" ht="13.5" customHeight="1">
      <c r="A64" s="27" t="s">
        <v>25</v>
      </c>
      <c r="B64" s="2" t="s">
        <v>355</v>
      </c>
      <c r="C64" s="111" t="s">
        <v>356</v>
      </c>
      <c r="D64" s="112" t="s">
        <v>357</v>
      </c>
      <c r="J64" s="2"/>
    </row>
    <row r="65" spans="1:10" s="111" customFormat="1" ht="13.5" customHeight="1">
      <c r="A65" s="27"/>
      <c r="B65" s="27" t="s">
        <v>358</v>
      </c>
      <c r="C65" s="111" t="s">
        <v>344</v>
      </c>
      <c r="D65" s="112" t="s">
        <v>359</v>
      </c>
      <c r="J65" s="2"/>
    </row>
    <row r="66" spans="1:10" s="111" customFormat="1" ht="13.5" customHeight="1">
      <c r="A66" s="2"/>
      <c r="B66" s="27" t="s">
        <v>336</v>
      </c>
      <c r="C66" s="111" t="s">
        <v>350</v>
      </c>
      <c r="D66" s="112" t="s">
        <v>360</v>
      </c>
      <c r="J66" s="2"/>
    </row>
    <row r="67" spans="1:10" s="111" customFormat="1" ht="13.5" customHeight="1">
      <c r="A67" s="118" t="s">
        <v>361</v>
      </c>
      <c r="B67" s="27"/>
      <c r="D67" s="112"/>
      <c r="J67" s="2"/>
    </row>
    <row r="68" spans="1:10" s="111" customFormat="1" ht="13.5" customHeight="1">
      <c r="A68" s="27" t="s">
        <v>25</v>
      </c>
      <c r="B68" s="2" t="s">
        <v>343</v>
      </c>
      <c r="C68" s="111" t="s">
        <v>344</v>
      </c>
      <c r="D68" s="112" t="s">
        <v>345</v>
      </c>
      <c r="J68" s="2"/>
    </row>
    <row r="69" spans="1:10" s="111" customFormat="1" ht="13.5" customHeight="1">
      <c r="A69" s="118" t="s">
        <v>362</v>
      </c>
      <c r="B69" s="27"/>
      <c r="D69" s="112"/>
      <c r="J69" s="2"/>
    </row>
    <row r="70" spans="1:10" s="111" customFormat="1" ht="13.5" customHeight="1">
      <c r="A70" s="27" t="s">
        <v>25</v>
      </c>
      <c r="B70" s="2" t="s">
        <v>363</v>
      </c>
      <c r="C70" s="111" t="s">
        <v>344</v>
      </c>
      <c r="D70" s="112" t="s">
        <v>364</v>
      </c>
      <c r="J70" s="2"/>
    </row>
    <row r="71" spans="1:10" s="111" customFormat="1" ht="13.5" customHeight="1">
      <c r="A71" s="2"/>
      <c r="B71" s="27" t="s">
        <v>336</v>
      </c>
      <c r="C71" s="111" t="s">
        <v>365</v>
      </c>
      <c r="D71" s="112" t="s">
        <v>366</v>
      </c>
      <c r="J71" s="2"/>
    </row>
    <row r="72" spans="1:10" s="111" customFormat="1" ht="13.5" customHeight="1">
      <c r="B72" s="112" t="s">
        <v>367</v>
      </c>
      <c r="C72" s="111" t="s">
        <v>368</v>
      </c>
      <c r="D72" s="112" t="s">
        <v>369</v>
      </c>
      <c r="J72" s="2"/>
    </row>
  </sheetData>
  <mergeCells count="8">
    <mergeCell ref="G59:J59"/>
    <mergeCell ref="G60:J60"/>
    <mergeCell ref="G61:J61"/>
    <mergeCell ref="A1:J1"/>
    <mergeCell ref="C2:I2"/>
    <mergeCell ref="B24:I24"/>
    <mergeCell ref="C27:I27"/>
    <mergeCell ref="B48:I48"/>
  </mergeCells>
  <phoneticPr fontId="8"/>
  <pageMargins left="0.15748031496062992" right="0.15748031496062992" top="0.23622047244094491" bottom="0.23622047244094491" header="0.15748031496062992" footer="0.15748031496062992"/>
  <pageSetup paperSize="9" scale="9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8" sqref="C28"/>
    </sheetView>
  </sheetViews>
  <sheetFormatPr defaultRowHeight="13.5"/>
  <sheetData/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6"/>
  <sheetViews>
    <sheetView zoomScaleNormal="100" workbookViewId="0">
      <selection activeCell="E50" sqref="E50"/>
    </sheetView>
  </sheetViews>
  <sheetFormatPr defaultRowHeight="12.75"/>
  <cols>
    <col min="1" max="1" width="11.75" style="2" customWidth="1"/>
    <col min="2" max="2" width="18.75" style="2" customWidth="1"/>
    <col min="3" max="9" width="9" style="3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43135</v>
      </c>
      <c r="D3" s="4">
        <v>43136</v>
      </c>
      <c r="E3" s="4">
        <v>43137</v>
      </c>
      <c r="F3" s="4">
        <v>43138</v>
      </c>
      <c r="G3" s="4">
        <v>43139</v>
      </c>
      <c r="H3" s="4">
        <v>43140</v>
      </c>
      <c r="I3" s="4">
        <v>43141</v>
      </c>
      <c r="J3" s="22"/>
    </row>
    <row r="4" spans="1:10" ht="13.5" customHeight="1">
      <c r="A4" s="17"/>
      <c r="B4" s="5" t="s">
        <v>0</v>
      </c>
      <c r="C4" s="6">
        <v>130</v>
      </c>
      <c r="D4" s="6">
        <v>74</v>
      </c>
      <c r="E4" s="6">
        <v>149</v>
      </c>
      <c r="F4" s="6">
        <v>17</v>
      </c>
      <c r="G4" s="6">
        <v>62</v>
      </c>
      <c r="H4" s="6">
        <v>10</v>
      </c>
      <c r="I4" s="6">
        <v>149</v>
      </c>
      <c r="J4" s="20"/>
    </row>
    <row r="5" spans="1:10" ht="13.5" customHeight="1">
      <c r="A5" s="17"/>
      <c r="B5" s="8" t="s">
        <v>3</v>
      </c>
      <c r="C5" s="6">
        <v>0</v>
      </c>
      <c r="D5" s="6">
        <v>88</v>
      </c>
      <c r="E5" s="6">
        <v>6</v>
      </c>
      <c r="F5" s="6">
        <v>293</v>
      </c>
      <c r="G5" s="6">
        <v>193</v>
      </c>
      <c r="H5" s="6">
        <v>45</v>
      </c>
      <c r="I5" s="6">
        <v>66</v>
      </c>
      <c r="J5" s="20"/>
    </row>
    <row r="6" spans="1:10" ht="13.5" customHeight="1">
      <c r="A6" s="17"/>
      <c r="B6" s="9" t="s">
        <v>1</v>
      </c>
      <c r="C6" s="6">
        <v>19</v>
      </c>
      <c r="D6" s="6">
        <v>18</v>
      </c>
      <c r="E6" s="6">
        <v>77</v>
      </c>
      <c r="F6" s="6">
        <v>23</v>
      </c>
      <c r="G6" s="6">
        <v>133</v>
      </c>
      <c r="H6" s="6">
        <v>181</v>
      </c>
      <c r="I6" s="6">
        <v>140</v>
      </c>
      <c r="J6" s="21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21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21"/>
    </row>
    <row r="9" spans="1:10" ht="13.5" customHeight="1">
      <c r="A9" s="17"/>
      <c r="B9" s="11"/>
      <c r="C9" s="6"/>
      <c r="D9" s="6"/>
      <c r="E9" s="6"/>
      <c r="F9" s="6"/>
      <c r="G9" s="6"/>
      <c r="H9" s="6"/>
      <c r="I9" s="6"/>
      <c r="J9" s="21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6"/>
      <c r="D13" s="6"/>
      <c r="E13" s="6"/>
      <c r="F13" s="6"/>
      <c r="G13" s="6"/>
      <c r="H13" s="6"/>
      <c r="I13" s="6"/>
      <c r="J13" s="20"/>
    </row>
    <row r="14" spans="1:10" ht="13.5" customHeight="1">
      <c r="A14" s="17"/>
      <c r="B14" s="7"/>
      <c r="C14" s="6"/>
      <c r="D14" s="6"/>
      <c r="E14" s="6"/>
      <c r="F14" s="6"/>
      <c r="G14" s="6"/>
      <c r="H14" s="6"/>
      <c r="I14" s="6"/>
      <c r="J14" s="20"/>
    </row>
    <row r="15" spans="1:10" ht="13.5" customHeight="1">
      <c r="A15" s="17"/>
      <c r="B15" s="7"/>
      <c r="C15" s="6"/>
      <c r="D15" s="6"/>
      <c r="E15" s="6"/>
      <c r="F15" s="6"/>
      <c r="G15" s="6"/>
      <c r="H15" s="6"/>
      <c r="I15" s="6"/>
      <c r="J15" s="20"/>
    </row>
    <row r="16" spans="1:10" ht="13.5" customHeight="1">
      <c r="A16" s="17"/>
      <c r="B16" s="7"/>
      <c r="C16" s="6"/>
      <c r="D16" s="6"/>
      <c r="E16" s="6"/>
      <c r="F16" s="6"/>
      <c r="G16" s="6"/>
      <c r="H16" s="6"/>
      <c r="I16" s="6"/>
      <c r="J16" s="20"/>
    </row>
    <row r="17" spans="1:10" ht="13.5" customHeight="1">
      <c r="A17" s="17"/>
      <c r="B17" s="7"/>
      <c r="C17" s="6"/>
      <c r="D17" s="6"/>
      <c r="E17" s="6"/>
      <c r="F17" s="6"/>
      <c r="G17" s="6"/>
      <c r="H17" s="6"/>
      <c r="I17" s="6"/>
      <c r="J17" s="20"/>
    </row>
    <row r="18" spans="1:10" ht="13.5" customHeight="1">
      <c r="A18" s="17"/>
      <c r="B18" s="7"/>
      <c r="C18" s="6"/>
      <c r="D18" s="6"/>
      <c r="E18" s="6"/>
      <c r="F18" s="6"/>
      <c r="G18" s="6"/>
      <c r="H18" s="6"/>
      <c r="I18" s="6"/>
      <c r="J18" s="20"/>
    </row>
    <row r="19" spans="1:10" ht="13.5" customHeight="1">
      <c r="A19" s="17"/>
      <c r="B19" s="7"/>
      <c r="C19" s="6"/>
      <c r="D19" s="6"/>
      <c r="E19" s="6"/>
      <c r="F19" s="6"/>
      <c r="G19" s="6"/>
      <c r="H19" s="6"/>
      <c r="I19" s="6"/>
      <c r="J19" s="20"/>
    </row>
    <row r="20" spans="1:10" ht="13.5" customHeight="1">
      <c r="A20" s="17"/>
      <c r="B20" s="7"/>
      <c r="C20" s="6"/>
      <c r="D20" s="6"/>
      <c r="E20" s="6"/>
      <c r="F20" s="6"/>
      <c r="G20" s="6"/>
      <c r="H20" s="6"/>
      <c r="I20" s="6"/>
      <c r="J20" s="20"/>
    </row>
    <row r="21" spans="1:10" ht="13.5" customHeight="1">
      <c r="A21" s="17"/>
      <c r="B21" s="7"/>
      <c r="C21" s="6"/>
      <c r="D21" s="6"/>
      <c r="E21" s="6"/>
      <c r="F21" s="6"/>
      <c r="G21" s="6"/>
      <c r="H21" s="6"/>
      <c r="I21" s="6"/>
      <c r="J21" s="20"/>
    </row>
    <row r="22" spans="1:10" ht="13.5" customHeight="1">
      <c r="A22" s="17"/>
      <c r="B22" s="7"/>
      <c r="C22" s="6"/>
      <c r="D22" s="6"/>
      <c r="E22" s="6"/>
      <c r="F22" s="6"/>
      <c r="G22" s="6"/>
      <c r="H22" s="6"/>
      <c r="I22" s="6"/>
      <c r="J22" s="20"/>
    </row>
    <row r="23" spans="1:10" ht="13.5" customHeight="1">
      <c r="A23" s="17"/>
      <c r="B23" s="7"/>
      <c r="C23" s="6"/>
      <c r="D23" s="6"/>
      <c r="E23" s="6"/>
      <c r="F23" s="6"/>
      <c r="G23" s="6"/>
      <c r="H23" s="6"/>
      <c r="I23" s="6"/>
      <c r="J23" s="20"/>
    </row>
    <row r="24" spans="1:10" ht="31.5" customHeight="1" thickBot="1">
      <c r="A24" s="18"/>
      <c r="B24" s="127" t="s">
        <v>15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24"/>
      <c r="C28" s="12">
        <v>43135</v>
      </c>
      <c r="D28" s="12">
        <v>43136</v>
      </c>
      <c r="E28" s="12">
        <v>43137</v>
      </c>
      <c r="F28" s="12">
        <v>43138</v>
      </c>
      <c r="G28" s="12">
        <v>43139</v>
      </c>
      <c r="H28" s="12">
        <v>43140</v>
      </c>
      <c r="I28" s="12">
        <v>43141</v>
      </c>
      <c r="J28" s="20"/>
    </row>
    <row r="29" spans="1:10" ht="13.5" customHeight="1">
      <c r="A29" s="17"/>
      <c r="B29" s="13" t="s">
        <v>5</v>
      </c>
      <c r="C29" s="6">
        <v>19</v>
      </c>
      <c r="D29" s="6">
        <v>17</v>
      </c>
      <c r="E29" s="6">
        <v>72</v>
      </c>
      <c r="F29" s="6">
        <v>23</v>
      </c>
      <c r="G29" s="6">
        <v>133</v>
      </c>
      <c r="H29" s="6">
        <v>181</v>
      </c>
      <c r="I29" s="6">
        <v>140</v>
      </c>
      <c r="J29" s="20"/>
    </row>
    <row r="30" spans="1:10" ht="13.5" customHeight="1">
      <c r="A30" s="17"/>
      <c r="B30" s="14" t="s">
        <v>6</v>
      </c>
      <c r="C30" s="6">
        <v>0</v>
      </c>
      <c r="D30" s="6">
        <v>1</v>
      </c>
      <c r="E30" s="6">
        <v>5</v>
      </c>
      <c r="F30" s="6">
        <v>0</v>
      </c>
      <c r="G30" s="6">
        <v>0</v>
      </c>
      <c r="H30" s="6">
        <v>0</v>
      </c>
      <c r="I30" s="6">
        <v>0</v>
      </c>
      <c r="J30" s="20"/>
    </row>
    <row r="31" spans="1:10" ht="13.5" customHeight="1">
      <c r="A31" s="17"/>
      <c r="B31" s="7"/>
      <c r="C31" s="6"/>
      <c r="D31" s="6"/>
      <c r="E31" s="6"/>
      <c r="F31" s="6"/>
      <c r="G31" s="6"/>
      <c r="H31" s="6"/>
      <c r="I31" s="6"/>
      <c r="J31" s="20"/>
    </row>
    <row r="32" spans="1:10" ht="13.5" customHeight="1">
      <c r="A32" s="17"/>
      <c r="B32" s="7"/>
      <c r="C32" s="6"/>
      <c r="D32" s="6"/>
      <c r="E32" s="6"/>
      <c r="F32" s="6"/>
      <c r="G32" s="6"/>
      <c r="H32" s="6"/>
      <c r="I32" s="6"/>
      <c r="J32" s="20"/>
    </row>
    <row r="33" spans="1:10" ht="13.5" customHeight="1">
      <c r="A33" s="17"/>
      <c r="B33" s="7"/>
      <c r="C33" s="6"/>
      <c r="D33" s="6"/>
      <c r="E33" s="6"/>
      <c r="F33" s="6"/>
      <c r="G33" s="6"/>
      <c r="H33" s="6"/>
      <c r="I33" s="6"/>
      <c r="J33" s="20"/>
    </row>
    <row r="34" spans="1:10" ht="13.5" customHeight="1">
      <c r="A34" s="17"/>
      <c r="B34" s="7"/>
      <c r="C34" s="6"/>
      <c r="D34" s="6"/>
      <c r="E34" s="6"/>
      <c r="F34" s="6"/>
      <c r="G34" s="6"/>
      <c r="H34" s="6"/>
      <c r="I34" s="6"/>
      <c r="J34" s="20"/>
    </row>
    <row r="35" spans="1:10" ht="13.5" customHeight="1">
      <c r="A35" s="17"/>
      <c r="B35" s="7"/>
      <c r="C35" s="6"/>
      <c r="D35" s="6"/>
      <c r="E35" s="6"/>
      <c r="F35" s="6"/>
      <c r="G35" s="6"/>
      <c r="H35" s="6"/>
      <c r="I35" s="6"/>
      <c r="J35" s="20"/>
    </row>
    <row r="36" spans="1:10" ht="13.5" customHeight="1">
      <c r="A36" s="17"/>
      <c r="B36" s="7"/>
      <c r="C36" s="6"/>
      <c r="D36" s="6"/>
      <c r="E36" s="6"/>
      <c r="F36" s="6"/>
      <c r="G36" s="6"/>
      <c r="H36" s="6"/>
      <c r="I36" s="6"/>
      <c r="J36" s="20"/>
    </row>
    <row r="37" spans="1:10" ht="13.5" customHeight="1">
      <c r="A37" s="17"/>
      <c r="B37" s="7"/>
      <c r="C37" s="6"/>
      <c r="D37" s="6"/>
      <c r="E37" s="6"/>
      <c r="F37" s="6"/>
      <c r="G37" s="6"/>
      <c r="H37" s="6"/>
      <c r="I37" s="6"/>
      <c r="J37" s="20"/>
    </row>
    <row r="38" spans="1:10" ht="13.5" customHeight="1">
      <c r="A38" s="17"/>
      <c r="B38" s="7"/>
      <c r="C38" s="6"/>
      <c r="D38" s="6"/>
      <c r="E38" s="6"/>
      <c r="F38" s="6"/>
      <c r="G38" s="6"/>
      <c r="H38" s="6"/>
      <c r="I38" s="6"/>
      <c r="J38" s="20"/>
    </row>
    <row r="39" spans="1:10" ht="13.5" customHeight="1">
      <c r="A39" s="17"/>
      <c r="B39" s="7"/>
      <c r="C39" s="6"/>
      <c r="D39" s="6"/>
      <c r="E39" s="6"/>
      <c r="F39" s="6"/>
      <c r="G39" s="6"/>
      <c r="H39" s="6"/>
      <c r="I39" s="6"/>
      <c r="J39" s="20"/>
    </row>
    <row r="40" spans="1:10" ht="13.5" customHeight="1">
      <c r="A40" s="17"/>
      <c r="B40" s="7"/>
      <c r="C40" s="6"/>
      <c r="D40" s="6"/>
      <c r="E40" s="6"/>
      <c r="F40" s="6"/>
      <c r="G40" s="6"/>
      <c r="H40" s="6"/>
      <c r="I40" s="6"/>
      <c r="J40" s="20"/>
    </row>
    <row r="41" spans="1:10" ht="13.5" customHeight="1">
      <c r="A41" s="17"/>
      <c r="B41" s="7"/>
      <c r="C41" s="6"/>
      <c r="D41" s="6"/>
      <c r="E41" s="6"/>
      <c r="F41" s="6"/>
      <c r="G41" s="6"/>
      <c r="H41" s="6"/>
      <c r="I41" s="6"/>
      <c r="J41" s="20"/>
    </row>
    <row r="42" spans="1:10" ht="13.5" customHeight="1">
      <c r="A42" s="17"/>
      <c r="B42" s="7"/>
      <c r="C42" s="6"/>
      <c r="D42" s="6"/>
      <c r="E42" s="6"/>
      <c r="F42" s="6"/>
      <c r="G42" s="6"/>
      <c r="H42" s="6"/>
      <c r="I42" s="6"/>
      <c r="J42" s="20"/>
    </row>
    <row r="43" spans="1:10" ht="13.5" customHeight="1">
      <c r="A43" s="17"/>
      <c r="B43" s="7"/>
      <c r="C43" s="6"/>
      <c r="D43" s="6"/>
      <c r="E43" s="6"/>
      <c r="F43" s="6"/>
      <c r="G43" s="6"/>
      <c r="H43" s="6"/>
      <c r="I43" s="6"/>
      <c r="J43" s="20"/>
    </row>
    <row r="44" spans="1:10" ht="13.5" customHeight="1">
      <c r="A44" s="17"/>
      <c r="B44" s="7"/>
      <c r="C44" s="6"/>
      <c r="D44" s="6"/>
      <c r="E44" s="6"/>
      <c r="F44" s="6"/>
      <c r="G44" s="6"/>
      <c r="H44" s="6"/>
      <c r="I44" s="6"/>
      <c r="J44" s="20"/>
    </row>
    <row r="45" spans="1:10" ht="13.5" customHeight="1">
      <c r="A45" s="17"/>
      <c r="B45" s="7"/>
      <c r="C45" s="6"/>
      <c r="D45" s="6"/>
      <c r="E45" s="6"/>
      <c r="F45" s="6"/>
      <c r="G45" s="6"/>
      <c r="H45" s="6"/>
      <c r="I45" s="6"/>
      <c r="J45" s="20"/>
    </row>
    <row r="46" spans="1:10" ht="13.5" customHeight="1">
      <c r="A46" s="17"/>
      <c r="B46" s="7"/>
      <c r="C46" s="6"/>
      <c r="D46" s="6"/>
      <c r="E46" s="6"/>
      <c r="F46" s="6"/>
      <c r="G46" s="6"/>
      <c r="H46" s="6"/>
      <c r="I46" s="6"/>
      <c r="J46" s="20"/>
    </row>
    <row r="47" spans="1:10" ht="13.5" customHeight="1">
      <c r="A47" s="17"/>
      <c r="B47" s="7"/>
      <c r="C47" s="6"/>
      <c r="D47" s="6"/>
      <c r="E47" s="6"/>
      <c r="F47" s="6"/>
      <c r="G47" s="6"/>
      <c r="H47" s="6"/>
      <c r="I47" s="6"/>
      <c r="J47" s="20"/>
    </row>
    <row r="48" spans="1:10" ht="13.5" customHeight="1" thickBot="1">
      <c r="A48" s="18"/>
      <c r="B48" s="127" t="s">
        <v>15</v>
      </c>
      <c r="C48" s="127"/>
      <c r="D48" s="127"/>
      <c r="E48" s="127"/>
      <c r="F48" s="127"/>
      <c r="G48" s="127"/>
      <c r="H48" s="127"/>
      <c r="I48" s="127"/>
      <c r="J48" s="19"/>
    </row>
    <row r="49" spans="1:2" ht="13.5" customHeight="1"/>
    <row r="50" spans="1:2" ht="13.5" customHeight="1"/>
    <row r="51" spans="1:2" ht="13.5" customHeight="1">
      <c r="A51" s="25" t="s">
        <v>8</v>
      </c>
    </row>
    <row r="52" spans="1:2" ht="13.5" customHeight="1">
      <c r="A52" s="2" t="s">
        <v>19</v>
      </c>
      <c r="B52" s="26" t="s">
        <v>16</v>
      </c>
    </row>
    <row r="53" spans="1:2" ht="13.5" customHeight="1">
      <c r="A53" s="28" t="s">
        <v>20</v>
      </c>
      <c r="B53" s="2" t="s">
        <v>28</v>
      </c>
    </row>
    <row r="54" spans="1:2" ht="13.5" customHeight="1">
      <c r="A54" s="27" t="s">
        <v>12</v>
      </c>
      <c r="B54" s="2" t="s">
        <v>17</v>
      </c>
    </row>
    <row r="55" spans="1:2" ht="13.5" customHeight="1">
      <c r="A55" s="27"/>
    </row>
    <row r="56" spans="1:2" ht="13.5" customHeight="1">
      <c r="A56" s="2" t="s">
        <v>19</v>
      </c>
      <c r="B56" s="26" t="s">
        <v>16</v>
      </c>
    </row>
    <row r="57" spans="1:2" ht="13.5" customHeight="1">
      <c r="A57" s="28" t="s">
        <v>21</v>
      </c>
      <c r="B57" s="2" t="s">
        <v>29</v>
      </c>
    </row>
    <row r="58" spans="1:2" ht="13.5" customHeight="1">
      <c r="A58" s="27" t="s">
        <v>12</v>
      </c>
      <c r="B58" s="2" t="s">
        <v>18</v>
      </c>
    </row>
    <row r="59" spans="1:2" ht="13.5" customHeight="1"/>
    <row r="60" spans="1:2" ht="13.5" customHeight="1"/>
    <row r="61" spans="1:2" ht="13.5" customHeight="1"/>
    <row r="62" spans="1:2" ht="13.5" customHeight="1"/>
    <row r="63" spans="1:2" ht="13.5" customHeight="1"/>
    <row r="64" spans="1:2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</sheetData>
  <mergeCells count="5">
    <mergeCell ref="A1:J1"/>
    <mergeCell ref="C2:I2"/>
    <mergeCell ref="B24:I24"/>
    <mergeCell ref="C27:I27"/>
    <mergeCell ref="B48:I48"/>
  </mergeCells>
  <phoneticPr fontId="1"/>
  <pageMargins left="0.17" right="0.16" top="0.24" bottom="0.22" header="0.17" footer="0.17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6"/>
  <sheetViews>
    <sheetView zoomScaleNormal="100" workbookViewId="0">
      <selection activeCell="E116" sqref="E116"/>
    </sheetView>
  </sheetViews>
  <sheetFormatPr defaultRowHeight="12.75"/>
  <cols>
    <col min="1" max="1" width="11.75" style="2" customWidth="1"/>
    <col min="2" max="2" width="18.75" style="2" customWidth="1"/>
    <col min="3" max="9" width="9" style="3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43142</v>
      </c>
      <c r="D3" s="4">
        <v>43143</v>
      </c>
      <c r="E3" s="4">
        <v>43144</v>
      </c>
      <c r="F3" s="4">
        <v>43145</v>
      </c>
      <c r="G3" s="4">
        <v>43146</v>
      </c>
      <c r="H3" s="4">
        <v>43147</v>
      </c>
      <c r="I3" s="4">
        <v>43148</v>
      </c>
      <c r="J3" s="22"/>
    </row>
    <row r="4" spans="1:10" ht="13.5" customHeight="1">
      <c r="A4" s="17"/>
      <c r="B4" s="5" t="s">
        <v>0</v>
      </c>
      <c r="C4" s="6">
        <v>215</v>
      </c>
      <c r="D4" s="6">
        <v>132</v>
      </c>
      <c r="E4" s="6">
        <v>10</v>
      </c>
      <c r="F4" s="6">
        <v>17</v>
      </c>
      <c r="G4" s="6">
        <v>17</v>
      </c>
      <c r="H4" s="6">
        <v>128</v>
      </c>
      <c r="I4" s="6">
        <v>42</v>
      </c>
      <c r="J4" s="20"/>
    </row>
    <row r="5" spans="1:10" ht="13.5" customHeight="1">
      <c r="A5" s="17"/>
      <c r="B5" s="8" t="s">
        <v>3</v>
      </c>
      <c r="C5" s="3">
        <v>0</v>
      </c>
      <c r="D5" s="6">
        <v>119</v>
      </c>
      <c r="E5" s="6">
        <v>186</v>
      </c>
      <c r="F5" s="6">
        <v>44</v>
      </c>
      <c r="G5" s="6">
        <v>0</v>
      </c>
      <c r="H5" s="6">
        <v>119</v>
      </c>
      <c r="I5" s="6">
        <v>77</v>
      </c>
      <c r="J5" s="20"/>
    </row>
    <row r="6" spans="1:10" ht="13.5" customHeight="1">
      <c r="A6" s="17"/>
      <c r="B6" s="9" t="s">
        <v>1</v>
      </c>
      <c r="C6" s="6">
        <v>54</v>
      </c>
      <c r="D6" s="6">
        <v>42</v>
      </c>
      <c r="E6" s="6">
        <v>95</v>
      </c>
      <c r="F6" s="6">
        <v>73</v>
      </c>
      <c r="G6" s="6">
        <v>102</v>
      </c>
      <c r="H6" s="6">
        <v>107</v>
      </c>
      <c r="I6" s="6">
        <v>68</v>
      </c>
      <c r="J6" s="21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21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21"/>
    </row>
    <row r="9" spans="1:10" ht="13.5" customHeight="1">
      <c r="A9" s="17"/>
      <c r="B9" s="11"/>
      <c r="C9" s="6"/>
      <c r="D9" s="6"/>
      <c r="E9" s="6"/>
      <c r="F9" s="6"/>
      <c r="G9" s="6"/>
      <c r="H9" s="6"/>
      <c r="I9" s="6"/>
      <c r="J9" s="21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6"/>
      <c r="D13" s="6"/>
      <c r="E13" s="6"/>
      <c r="F13" s="6"/>
      <c r="G13" s="6"/>
      <c r="H13" s="6"/>
      <c r="I13" s="6"/>
      <c r="J13" s="20"/>
    </row>
    <row r="14" spans="1:10" ht="13.5" customHeight="1">
      <c r="A14" s="17"/>
      <c r="B14" s="7"/>
      <c r="C14" s="6"/>
      <c r="D14" s="6"/>
      <c r="E14" s="6"/>
      <c r="F14" s="6"/>
      <c r="G14" s="6"/>
      <c r="H14" s="6"/>
      <c r="I14" s="6"/>
      <c r="J14" s="20"/>
    </row>
    <row r="15" spans="1:10" ht="13.5" customHeight="1">
      <c r="A15" s="17"/>
      <c r="B15" s="7"/>
      <c r="C15" s="6"/>
      <c r="D15" s="6"/>
      <c r="E15" s="6"/>
      <c r="F15" s="6"/>
      <c r="G15" s="6"/>
      <c r="H15" s="6"/>
      <c r="I15" s="6"/>
      <c r="J15" s="20"/>
    </row>
    <row r="16" spans="1:10" ht="13.5" customHeight="1">
      <c r="A16" s="17"/>
      <c r="B16" s="7"/>
      <c r="C16" s="6"/>
      <c r="D16" s="6"/>
      <c r="E16" s="6"/>
      <c r="F16" s="6"/>
      <c r="G16" s="6"/>
      <c r="H16" s="6"/>
      <c r="I16" s="6"/>
      <c r="J16" s="20"/>
    </row>
    <row r="17" spans="1:10" ht="13.5" customHeight="1">
      <c r="A17" s="17"/>
      <c r="B17" s="7"/>
      <c r="C17" s="6"/>
      <c r="D17" s="6"/>
      <c r="E17" s="6"/>
      <c r="F17" s="6"/>
      <c r="G17" s="6"/>
      <c r="H17" s="6"/>
      <c r="I17" s="6"/>
      <c r="J17" s="20"/>
    </row>
    <row r="18" spans="1:10" ht="13.5" customHeight="1">
      <c r="A18" s="17"/>
      <c r="B18" s="7"/>
      <c r="C18" s="6"/>
      <c r="D18" s="6"/>
      <c r="E18" s="6"/>
      <c r="F18" s="6"/>
      <c r="G18" s="6"/>
      <c r="H18" s="6"/>
      <c r="I18" s="6"/>
      <c r="J18" s="20"/>
    </row>
    <row r="19" spans="1:10" ht="13.5" customHeight="1">
      <c r="A19" s="17"/>
      <c r="B19" s="7"/>
      <c r="C19" s="6"/>
      <c r="D19" s="6"/>
      <c r="E19" s="6"/>
      <c r="F19" s="6"/>
      <c r="G19" s="6"/>
      <c r="H19" s="6"/>
      <c r="I19" s="6"/>
      <c r="J19" s="20"/>
    </row>
    <row r="20" spans="1:10" ht="13.5" customHeight="1">
      <c r="A20" s="17"/>
      <c r="B20" s="7"/>
      <c r="C20" s="6"/>
      <c r="D20" s="6"/>
      <c r="E20" s="6"/>
      <c r="F20" s="6"/>
      <c r="G20" s="6"/>
      <c r="H20" s="6"/>
      <c r="I20" s="6"/>
      <c r="J20" s="20"/>
    </row>
    <row r="21" spans="1:10" ht="13.5" customHeight="1">
      <c r="A21" s="17"/>
      <c r="B21" s="7"/>
      <c r="C21" s="6"/>
      <c r="D21" s="6"/>
      <c r="E21" s="6"/>
      <c r="F21" s="6"/>
      <c r="G21" s="6"/>
      <c r="H21" s="6"/>
      <c r="I21" s="6"/>
      <c r="J21" s="20"/>
    </row>
    <row r="22" spans="1:10" ht="13.5" customHeight="1">
      <c r="A22" s="17"/>
      <c r="B22" s="7"/>
      <c r="C22" s="6"/>
      <c r="D22" s="6"/>
      <c r="E22" s="6"/>
      <c r="F22" s="6"/>
      <c r="G22" s="6"/>
      <c r="H22" s="6"/>
      <c r="I22" s="6"/>
      <c r="J22" s="20"/>
    </row>
    <row r="23" spans="1:10" ht="13.5" customHeight="1">
      <c r="A23" s="17"/>
      <c r="B23" s="7"/>
      <c r="C23" s="6"/>
      <c r="D23" s="6"/>
      <c r="E23" s="6"/>
      <c r="F23" s="6"/>
      <c r="G23" s="6"/>
      <c r="H23" s="6"/>
      <c r="I23" s="6"/>
      <c r="J23" s="20"/>
    </row>
    <row r="24" spans="1:10" ht="31.5" customHeight="1" thickBot="1">
      <c r="A24" s="18"/>
      <c r="B24" s="127" t="s">
        <v>22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24"/>
      <c r="C28" s="12">
        <v>43142</v>
      </c>
      <c r="D28" s="12">
        <v>43143</v>
      </c>
      <c r="E28" s="12">
        <v>43144</v>
      </c>
      <c r="F28" s="12">
        <v>43145</v>
      </c>
      <c r="G28" s="12">
        <v>43146</v>
      </c>
      <c r="H28" s="12">
        <v>43147</v>
      </c>
      <c r="I28" s="12">
        <v>43148</v>
      </c>
      <c r="J28" s="20"/>
    </row>
    <row r="29" spans="1:10" ht="13.5" customHeight="1">
      <c r="A29" s="17"/>
      <c r="B29" s="13" t="s">
        <v>5</v>
      </c>
      <c r="C29" s="6">
        <v>54</v>
      </c>
      <c r="D29" s="6">
        <v>42</v>
      </c>
      <c r="E29" s="6">
        <v>95</v>
      </c>
      <c r="F29" s="6">
        <v>73</v>
      </c>
      <c r="G29" s="6">
        <v>102</v>
      </c>
      <c r="H29" s="6">
        <v>105</v>
      </c>
      <c r="I29" s="6">
        <v>68</v>
      </c>
      <c r="J29" s="20"/>
    </row>
    <row r="30" spans="1:10" ht="13.5" customHeight="1">
      <c r="A30" s="17"/>
      <c r="B30" s="14" t="s">
        <v>6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2</v>
      </c>
      <c r="I30" s="6">
        <v>0</v>
      </c>
      <c r="J30" s="20"/>
    </row>
    <row r="31" spans="1:10" ht="13.5" customHeight="1">
      <c r="A31" s="17"/>
      <c r="B31" s="7"/>
      <c r="C31" s="6"/>
      <c r="D31" s="6"/>
      <c r="E31" s="6"/>
      <c r="F31" s="6"/>
      <c r="G31" s="6"/>
      <c r="H31" s="6"/>
      <c r="I31" s="6"/>
      <c r="J31" s="20"/>
    </row>
    <row r="32" spans="1:10" ht="13.5" customHeight="1">
      <c r="A32" s="17"/>
      <c r="B32" s="7"/>
      <c r="C32" s="6"/>
      <c r="D32" s="6"/>
      <c r="E32" s="6"/>
      <c r="F32" s="6"/>
      <c r="G32" s="6"/>
      <c r="H32" s="6"/>
      <c r="I32" s="6"/>
      <c r="J32" s="20"/>
    </row>
    <row r="33" spans="1:10" ht="13.5" customHeight="1">
      <c r="A33" s="17"/>
      <c r="B33" s="7"/>
      <c r="C33" s="6"/>
      <c r="D33" s="6"/>
      <c r="E33" s="6"/>
      <c r="F33" s="6"/>
      <c r="G33" s="6"/>
      <c r="H33" s="6"/>
      <c r="I33" s="6"/>
      <c r="J33" s="20"/>
    </row>
    <row r="34" spans="1:10" ht="13.5" customHeight="1">
      <c r="A34" s="17"/>
      <c r="B34" s="7"/>
      <c r="C34" s="6"/>
      <c r="D34" s="6"/>
      <c r="E34" s="6"/>
      <c r="F34" s="6"/>
      <c r="G34" s="6"/>
      <c r="H34" s="6"/>
      <c r="I34" s="6"/>
      <c r="J34" s="20"/>
    </row>
    <row r="35" spans="1:10" ht="13.5" customHeight="1">
      <c r="A35" s="17"/>
      <c r="B35" s="7"/>
      <c r="C35" s="6"/>
      <c r="D35" s="6"/>
      <c r="E35" s="6"/>
      <c r="F35" s="6"/>
      <c r="G35" s="6"/>
      <c r="H35" s="6"/>
      <c r="I35" s="6"/>
      <c r="J35" s="20"/>
    </row>
    <row r="36" spans="1:10" ht="13.5" customHeight="1">
      <c r="A36" s="17"/>
      <c r="B36" s="7"/>
      <c r="C36" s="6"/>
      <c r="D36" s="6"/>
      <c r="E36" s="6"/>
      <c r="F36" s="6"/>
      <c r="G36" s="6"/>
      <c r="H36" s="6"/>
      <c r="I36" s="6"/>
      <c r="J36" s="20"/>
    </row>
    <row r="37" spans="1:10" ht="13.5" customHeight="1">
      <c r="A37" s="17"/>
      <c r="B37" s="7"/>
      <c r="C37" s="6"/>
      <c r="D37" s="6"/>
      <c r="E37" s="6"/>
      <c r="F37" s="6"/>
      <c r="G37" s="6"/>
      <c r="H37" s="6"/>
      <c r="I37" s="6"/>
      <c r="J37" s="20"/>
    </row>
    <row r="38" spans="1:10" ht="13.5" customHeight="1">
      <c r="A38" s="17"/>
      <c r="B38" s="7"/>
      <c r="C38" s="6"/>
      <c r="D38" s="6"/>
      <c r="E38" s="6"/>
      <c r="F38" s="6"/>
      <c r="G38" s="6"/>
      <c r="H38" s="6"/>
      <c r="I38" s="6"/>
      <c r="J38" s="20"/>
    </row>
    <row r="39" spans="1:10" ht="13.5" customHeight="1">
      <c r="A39" s="17"/>
      <c r="B39" s="7"/>
      <c r="C39" s="6"/>
      <c r="D39" s="6"/>
      <c r="E39" s="6"/>
      <c r="F39" s="6"/>
      <c r="G39" s="6"/>
      <c r="H39" s="6"/>
      <c r="I39" s="6"/>
      <c r="J39" s="20"/>
    </row>
    <row r="40" spans="1:10" ht="13.5" customHeight="1">
      <c r="A40" s="17"/>
      <c r="B40" s="7"/>
      <c r="C40" s="6"/>
      <c r="D40" s="6"/>
      <c r="E40" s="6"/>
      <c r="F40" s="6"/>
      <c r="G40" s="6"/>
      <c r="H40" s="6"/>
      <c r="I40" s="6"/>
      <c r="J40" s="20"/>
    </row>
    <row r="41" spans="1:10" ht="13.5" customHeight="1">
      <c r="A41" s="17"/>
      <c r="B41" s="7"/>
      <c r="C41" s="6"/>
      <c r="D41" s="6"/>
      <c r="E41" s="6"/>
      <c r="F41" s="6"/>
      <c r="G41" s="6"/>
      <c r="H41" s="6"/>
      <c r="I41" s="6"/>
      <c r="J41" s="20"/>
    </row>
    <row r="42" spans="1:10" ht="13.5" customHeight="1">
      <c r="A42" s="17"/>
      <c r="B42" s="7"/>
      <c r="C42" s="6"/>
      <c r="D42" s="6"/>
      <c r="E42" s="6"/>
      <c r="F42" s="6"/>
      <c r="G42" s="6"/>
      <c r="H42" s="6"/>
      <c r="I42" s="6"/>
      <c r="J42" s="20"/>
    </row>
    <row r="43" spans="1:10" ht="13.5" customHeight="1">
      <c r="A43" s="17"/>
      <c r="B43" s="7"/>
      <c r="C43" s="6"/>
      <c r="D43" s="6"/>
      <c r="E43" s="6"/>
      <c r="F43" s="6"/>
      <c r="G43" s="6"/>
      <c r="H43" s="6"/>
      <c r="I43" s="6"/>
      <c r="J43" s="20"/>
    </row>
    <row r="44" spans="1:10" ht="13.5" customHeight="1">
      <c r="A44" s="17"/>
      <c r="B44" s="7"/>
      <c r="C44" s="6"/>
      <c r="D44" s="6"/>
      <c r="E44" s="6"/>
      <c r="F44" s="6"/>
      <c r="G44" s="6"/>
      <c r="H44" s="6"/>
      <c r="I44" s="6"/>
      <c r="J44" s="20"/>
    </row>
    <row r="45" spans="1:10" ht="13.5" customHeight="1">
      <c r="A45" s="17"/>
      <c r="B45" s="7"/>
      <c r="C45" s="6"/>
      <c r="D45" s="6"/>
      <c r="E45" s="6"/>
      <c r="F45" s="6"/>
      <c r="G45" s="6"/>
      <c r="H45" s="6"/>
      <c r="I45" s="6"/>
      <c r="J45" s="20"/>
    </row>
    <row r="46" spans="1:10" ht="13.5" customHeight="1">
      <c r="A46" s="17"/>
      <c r="B46" s="7"/>
      <c r="C46" s="6"/>
      <c r="D46" s="6"/>
      <c r="E46" s="6"/>
      <c r="F46" s="6"/>
      <c r="G46" s="6"/>
      <c r="H46" s="6"/>
      <c r="I46" s="6"/>
      <c r="J46" s="20"/>
    </row>
    <row r="47" spans="1:10" ht="13.5" customHeight="1">
      <c r="A47" s="17"/>
      <c r="B47" s="7"/>
      <c r="C47" s="6"/>
      <c r="D47" s="6"/>
      <c r="E47" s="6"/>
      <c r="F47" s="6"/>
      <c r="G47" s="6"/>
      <c r="H47" s="6"/>
      <c r="I47" s="6"/>
      <c r="J47" s="20"/>
    </row>
    <row r="48" spans="1:10" ht="13.5" customHeight="1" thickBot="1">
      <c r="A48" s="18"/>
      <c r="B48" s="127" t="s">
        <v>22</v>
      </c>
      <c r="C48" s="127"/>
      <c r="D48" s="127"/>
      <c r="E48" s="127"/>
      <c r="F48" s="127"/>
      <c r="G48" s="127"/>
      <c r="H48" s="127"/>
      <c r="I48" s="127"/>
      <c r="J48" s="19"/>
    </row>
    <row r="49" spans="1:2" ht="13.5" customHeight="1"/>
    <row r="50" spans="1:2" ht="13.5" customHeight="1"/>
    <row r="51" spans="1:2" ht="13.5" customHeight="1">
      <c r="A51" s="25" t="s">
        <v>8</v>
      </c>
    </row>
    <row r="52" spans="1:2" ht="13.5" customHeight="1">
      <c r="A52" s="2" t="s">
        <v>9</v>
      </c>
      <c r="B52" s="26" t="s">
        <v>23</v>
      </c>
    </row>
    <row r="53" spans="1:2" ht="13.5" customHeight="1">
      <c r="A53" s="28" t="s">
        <v>24</v>
      </c>
      <c r="B53" s="2" t="s">
        <v>27</v>
      </c>
    </row>
    <row r="54" spans="1:2" ht="13.5" customHeight="1">
      <c r="A54" s="27" t="s">
        <v>25</v>
      </c>
      <c r="B54" s="2" t="s">
        <v>26</v>
      </c>
    </row>
    <row r="55" spans="1:2" ht="13.5" customHeight="1">
      <c r="A55" s="27"/>
    </row>
    <row r="56" spans="1:2" ht="13.5" customHeight="1">
      <c r="B56" s="26"/>
    </row>
    <row r="57" spans="1:2" ht="13.5" customHeight="1">
      <c r="A57" s="28"/>
    </row>
    <row r="58" spans="1:2" ht="13.5" customHeight="1">
      <c r="A58" s="27"/>
    </row>
    <row r="59" spans="1:2" ht="13.5" customHeight="1"/>
    <row r="60" spans="1:2" ht="13.5" customHeight="1"/>
    <row r="61" spans="1:2" ht="13.5" customHeight="1"/>
    <row r="62" spans="1:2" ht="13.5" customHeight="1"/>
    <row r="63" spans="1:2" ht="13.5" customHeight="1"/>
    <row r="64" spans="1:2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</sheetData>
  <mergeCells count="5">
    <mergeCell ref="A1:J1"/>
    <mergeCell ref="C2:I2"/>
    <mergeCell ref="B24:I24"/>
    <mergeCell ref="C27:I27"/>
    <mergeCell ref="B48:I48"/>
  </mergeCells>
  <phoneticPr fontId="1"/>
  <pageMargins left="0.17" right="0.16" top="0.24" bottom="0.22" header="0.17" footer="0.17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96"/>
  <sheetViews>
    <sheetView zoomScale="85" zoomScaleNormal="85" workbookViewId="0">
      <selection activeCell="L6" sqref="L5:L6"/>
    </sheetView>
  </sheetViews>
  <sheetFormatPr defaultRowHeight="12.75"/>
  <cols>
    <col min="1" max="1" width="11.75" style="2" customWidth="1"/>
    <col min="2" max="2" width="18.75" style="2" customWidth="1"/>
    <col min="3" max="9" width="9" style="3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43149</v>
      </c>
      <c r="D3" s="4">
        <v>43150</v>
      </c>
      <c r="E3" s="4">
        <v>43151</v>
      </c>
      <c r="F3" s="4">
        <v>43152</v>
      </c>
      <c r="G3" s="4">
        <v>43153</v>
      </c>
      <c r="H3" s="4">
        <v>43154</v>
      </c>
      <c r="I3" s="4">
        <v>43155</v>
      </c>
      <c r="J3" s="22"/>
    </row>
    <row r="4" spans="1:10" ht="13.5" customHeight="1">
      <c r="A4" s="17"/>
      <c r="B4" s="5" t="s">
        <v>0</v>
      </c>
      <c r="C4" s="6">
        <v>90</v>
      </c>
      <c r="D4" s="6">
        <v>9</v>
      </c>
      <c r="E4" s="6">
        <v>14</v>
      </c>
      <c r="F4" s="6">
        <v>69</v>
      </c>
      <c r="G4" s="6">
        <v>70</v>
      </c>
      <c r="H4" s="6">
        <v>39</v>
      </c>
      <c r="I4" s="6">
        <v>123</v>
      </c>
      <c r="J4" s="20"/>
    </row>
    <row r="5" spans="1:10" ht="13.5" customHeight="1">
      <c r="A5" s="17"/>
      <c r="B5" s="8" t="s">
        <v>3</v>
      </c>
      <c r="C5" s="3">
        <v>0</v>
      </c>
      <c r="D5" s="6">
        <v>133</v>
      </c>
      <c r="E5" s="6">
        <v>78</v>
      </c>
      <c r="F5" s="6">
        <v>11</v>
      </c>
      <c r="G5" s="6">
        <v>102</v>
      </c>
      <c r="H5" s="6">
        <v>64</v>
      </c>
      <c r="I5" s="6">
        <v>77</v>
      </c>
      <c r="J5" s="20"/>
    </row>
    <row r="6" spans="1:10" ht="13.5" customHeight="1">
      <c r="A6" s="17"/>
      <c r="B6" s="9" t="s">
        <v>1</v>
      </c>
      <c r="C6" s="6">
        <v>1</v>
      </c>
      <c r="D6" s="6">
        <v>53</v>
      </c>
      <c r="E6" s="6">
        <v>116</v>
      </c>
      <c r="F6" s="6">
        <v>102</v>
      </c>
      <c r="G6" s="6">
        <v>91</v>
      </c>
      <c r="H6" s="6">
        <v>70</v>
      </c>
      <c r="I6" s="6">
        <v>59</v>
      </c>
      <c r="J6" s="21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21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21"/>
    </row>
    <row r="9" spans="1:10" ht="13.5" customHeight="1">
      <c r="A9" s="17"/>
      <c r="B9" s="11"/>
      <c r="C9" s="6"/>
      <c r="D9" s="6"/>
      <c r="E9" s="6"/>
      <c r="F9" s="6"/>
      <c r="G9" s="6"/>
      <c r="H9" s="6"/>
      <c r="I9" s="6"/>
      <c r="J9" s="21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6"/>
      <c r="D13" s="6"/>
      <c r="E13" s="6"/>
      <c r="F13" s="6"/>
      <c r="G13" s="6"/>
      <c r="H13" s="6"/>
      <c r="I13" s="6"/>
      <c r="J13" s="20"/>
    </row>
    <row r="14" spans="1:10" ht="13.5" customHeight="1">
      <c r="A14" s="17"/>
      <c r="B14" s="7"/>
      <c r="C14" s="6"/>
      <c r="D14" s="6"/>
      <c r="E14" s="6"/>
      <c r="F14" s="6"/>
      <c r="G14" s="6"/>
      <c r="H14" s="6"/>
      <c r="I14" s="6"/>
      <c r="J14" s="20"/>
    </row>
    <row r="15" spans="1:10" ht="13.5" customHeight="1">
      <c r="A15" s="17"/>
      <c r="B15" s="7"/>
      <c r="C15" s="6"/>
      <c r="D15" s="6"/>
      <c r="E15" s="6"/>
      <c r="F15" s="6"/>
      <c r="G15" s="6"/>
      <c r="H15" s="6"/>
      <c r="I15" s="6"/>
      <c r="J15" s="20"/>
    </row>
    <row r="16" spans="1:10" ht="13.5" customHeight="1">
      <c r="A16" s="17"/>
      <c r="B16" s="7"/>
      <c r="C16" s="6"/>
      <c r="D16" s="6"/>
      <c r="E16" s="6"/>
      <c r="F16" s="6"/>
      <c r="G16" s="6"/>
      <c r="H16" s="6"/>
      <c r="I16" s="6"/>
      <c r="J16" s="20"/>
    </row>
    <row r="17" spans="1:10" ht="13.5" customHeight="1">
      <c r="A17" s="17"/>
      <c r="B17" s="7"/>
      <c r="C17" s="6"/>
      <c r="D17" s="6"/>
      <c r="E17" s="6"/>
      <c r="F17" s="6"/>
      <c r="G17" s="6"/>
      <c r="H17" s="6"/>
      <c r="I17" s="6"/>
      <c r="J17" s="20"/>
    </row>
    <row r="18" spans="1:10" ht="13.5" customHeight="1">
      <c r="A18" s="17"/>
      <c r="B18" s="7"/>
      <c r="C18" s="6"/>
      <c r="D18" s="6"/>
      <c r="E18" s="6"/>
      <c r="F18" s="6"/>
      <c r="G18" s="6"/>
      <c r="H18" s="6"/>
      <c r="I18" s="6"/>
      <c r="J18" s="20"/>
    </row>
    <row r="19" spans="1:10" ht="13.5" customHeight="1">
      <c r="A19" s="17"/>
      <c r="B19" s="7"/>
      <c r="C19" s="6"/>
      <c r="D19" s="6"/>
      <c r="E19" s="6"/>
      <c r="F19" s="6"/>
      <c r="G19" s="6"/>
      <c r="H19" s="6"/>
      <c r="I19" s="6"/>
      <c r="J19" s="20"/>
    </row>
    <row r="20" spans="1:10" ht="13.5" customHeight="1">
      <c r="A20" s="17"/>
      <c r="B20" s="7"/>
      <c r="C20" s="6"/>
      <c r="D20" s="6"/>
      <c r="E20" s="6"/>
      <c r="F20" s="6"/>
      <c r="G20" s="6"/>
      <c r="H20" s="6"/>
      <c r="I20" s="6"/>
      <c r="J20" s="20"/>
    </row>
    <row r="21" spans="1:10" ht="13.5" customHeight="1">
      <c r="A21" s="17"/>
      <c r="B21" s="7"/>
      <c r="C21" s="6"/>
      <c r="D21" s="6"/>
      <c r="E21" s="6"/>
      <c r="F21" s="6"/>
      <c r="G21" s="6"/>
      <c r="H21" s="6"/>
      <c r="I21" s="6"/>
      <c r="J21" s="20"/>
    </row>
    <row r="22" spans="1:10" ht="13.5" customHeight="1">
      <c r="A22" s="17"/>
      <c r="B22" s="7"/>
      <c r="C22" s="6"/>
      <c r="D22" s="6"/>
      <c r="E22" s="6"/>
      <c r="F22" s="6"/>
      <c r="G22" s="6"/>
      <c r="H22" s="6"/>
      <c r="I22" s="6"/>
      <c r="J22" s="20"/>
    </row>
    <row r="23" spans="1:10" ht="13.5" customHeight="1">
      <c r="A23" s="17"/>
      <c r="B23" s="7"/>
      <c r="C23" s="6"/>
      <c r="D23" s="6"/>
      <c r="E23" s="6"/>
      <c r="F23" s="6"/>
      <c r="G23" s="6"/>
      <c r="H23" s="6"/>
      <c r="I23" s="6"/>
      <c r="J23" s="20"/>
    </row>
    <row r="24" spans="1:10" ht="31.5" customHeight="1" thickBot="1">
      <c r="A24" s="18"/>
      <c r="B24" s="127" t="s">
        <v>45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24"/>
      <c r="C28" s="12">
        <v>43149</v>
      </c>
      <c r="D28" s="12">
        <v>43150</v>
      </c>
      <c r="E28" s="12">
        <v>43151</v>
      </c>
      <c r="F28" s="12">
        <v>43152</v>
      </c>
      <c r="G28" s="12">
        <v>43153</v>
      </c>
      <c r="H28" s="12">
        <v>43154</v>
      </c>
      <c r="I28" s="12">
        <v>43155</v>
      </c>
      <c r="J28" s="20"/>
    </row>
    <row r="29" spans="1:10" ht="13.5" customHeight="1">
      <c r="A29" s="17"/>
      <c r="B29" s="13" t="s">
        <v>5</v>
      </c>
      <c r="C29" s="6">
        <v>1</v>
      </c>
      <c r="D29" s="6">
        <v>53</v>
      </c>
      <c r="E29" s="6">
        <v>70</v>
      </c>
      <c r="F29" s="6">
        <v>86</v>
      </c>
      <c r="G29" s="6">
        <v>81</v>
      </c>
      <c r="H29" s="6">
        <v>70</v>
      </c>
      <c r="I29" s="6">
        <v>58</v>
      </c>
      <c r="J29" s="20"/>
    </row>
    <row r="30" spans="1:10" ht="13.5" customHeight="1">
      <c r="A30" s="17"/>
      <c r="B30" s="14" t="s">
        <v>6</v>
      </c>
      <c r="C30" s="6">
        <v>0</v>
      </c>
      <c r="D30" s="6">
        <v>0</v>
      </c>
      <c r="E30" s="6">
        <v>46</v>
      </c>
      <c r="F30" s="6">
        <v>16</v>
      </c>
      <c r="G30" s="6">
        <v>10</v>
      </c>
      <c r="H30" s="6">
        <v>0</v>
      </c>
      <c r="I30" s="6">
        <v>1</v>
      </c>
      <c r="J30" s="20"/>
    </row>
    <row r="31" spans="1:10" ht="13.5" customHeight="1">
      <c r="A31" s="17"/>
      <c r="B31" s="7"/>
      <c r="C31" s="6"/>
      <c r="D31" s="6"/>
      <c r="E31" s="6"/>
      <c r="F31" s="6"/>
      <c r="G31" s="6"/>
      <c r="H31" s="6"/>
      <c r="I31" s="6"/>
      <c r="J31" s="20"/>
    </row>
    <row r="32" spans="1:10" ht="13.5" customHeight="1">
      <c r="A32" s="17"/>
      <c r="B32" s="7"/>
      <c r="C32" s="6"/>
      <c r="D32" s="6"/>
      <c r="E32" s="6"/>
      <c r="F32" s="6"/>
      <c r="G32" s="6"/>
      <c r="H32" s="6"/>
      <c r="I32" s="6"/>
      <c r="J32" s="20"/>
    </row>
    <row r="33" spans="1:10" ht="13.5" customHeight="1">
      <c r="A33" s="17"/>
      <c r="B33" s="7"/>
      <c r="C33" s="6"/>
      <c r="D33" s="6"/>
      <c r="E33" s="6"/>
      <c r="F33" s="6"/>
      <c r="G33" s="6"/>
      <c r="H33" s="6"/>
      <c r="I33" s="6"/>
      <c r="J33" s="20"/>
    </row>
    <row r="34" spans="1:10" ht="13.5" customHeight="1">
      <c r="A34" s="17"/>
      <c r="B34" s="7"/>
      <c r="C34" s="6"/>
      <c r="D34" s="6"/>
      <c r="E34" s="6"/>
      <c r="F34" s="6"/>
      <c r="G34" s="6"/>
      <c r="H34" s="6"/>
      <c r="I34" s="6"/>
      <c r="J34" s="20"/>
    </row>
    <row r="35" spans="1:10" ht="13.5" customHeight="1">
      <c r="A35" s="17"/>
      <c r="B35" s="7"/>
      <c r="C35" s="6"/>
      <c r="D35" s="6"/>
      <c r="E35" s="6"/>
      <c r="F35" s="6"/>
      <c r="G35" s="6"/>
      <c r="H35" s="6"/>
      <c r="I35" s="6"/>
      <c r="J35" s="20"/>
    </row>
    <row r="36" spans="1:10" ht="13.5" customHeight="1">
      <c r="A36" s="17"/>
      <c r="B36" s="7"/>
      <c r="C36" s="6"/>
      <c r="D36" s="6"/>
      <c r="E36" s="6"/>
      <c r="F36" s="6"/>
      <c r="G36" s="6"/>
      <c r="H36" s="6"/>
      <c r="I36" s="6"/>
      <c r="J36" s="20"/>
    </row>
    <row r="37" spans="1:10" ht="13.5" customHeight="1">
      <c r="A37" s="17"/>
      <c r="B37" s="7"/>
      <c r="C37" s="6"/>
      <c r="D37" s="6"/>
      <c r="E37" s="6"/>
      <c r="F37" s="6"/>
      <c r="G37" s="6"/>
      <c r="H37" s="6"/>
      <c r="I37" s="6"/>
      <c r="J37" s="20"/>
    </row>
    <row r="38" spans="1:10" ht="13.5" customHeight="1">
      <c r="A38" s="17"/>
      <c r="B38" s="7"/>
      <c r="C38" s="6"/>
      <c r="D38" s="6"/>
      <c r="E38" s="6"/>
      <c r="F38" s="6"/>
      <c r="G38" s="6"/>
      <c r="H38" s="6"/>
      <c r="I38" s="6"/>
      <c r="J38" s="20"/>
    </row>
    <row r="39" spans="1:10" ht="13.5" customHeight="1">
      <c r="A39" s="17"/>
      <c r="B39" s="7"/>
      <c r="C39" s="6"/>
      <c r="D39" s="6"/>
      <c r="E39" s="6"/>
      <c r="F39" s="6"/>
      <c r="G39" s="6"/>
      <c r="H39" s="6"/>
      <c r="I39" s="6"/>
      <c r="J39" s="20"/>
    </row>
    <row r="40" spans="1:10" ht="13.5" customHeight="1">
      <c r="A40" s="17"/>
      <c r="B40" s="7"/>
      <c r="C40" s="6"/>
      <c r="D40" s="6"/>
      <c r="E40" s="6"/>
      <c r="F40" s="6"/>
      <c r="G40" s="6"/>
      <c r="H40" s="6"/>
      <c r="I40" s="6"/>
      <c r="J40" s="20"/>
    </row>
    <row r="41" spans="1:10" ht="13.5" customHeight="1">
      <c r="A41" s="17"/>
      <c r="B41" s="7"/>
      <c r="C41" s="6"/>
      <c r="D41" s="6"/>
      <c r="E41" s="6"/>
      <c r="F41" s="6"/>
      <c r="G41" s="6"/>
      <c r="H41" s="6"/>
      <c r="I41" s="6"/>
      <c r="J41" s="20"/>
    </row>
    <row r="42" spans="1:10" ht="13.5" customHeight="1">
      <c r="A42" s="17"/>
      <c r="B42" s="7"/>
      <c r="C42" s="6"/>
      <c r="D42" s="6"/>
      <c r="E42" s="6"/>
      <c r="F42" s="6"/>
      <c r="G42" s="6"/>
      <c r="H42" s="6"/>
      <c r="I42" s="6"/>
      <c r="J42" s="20"/>
    </row>
    <row r="43" spans="1:10" ht="13.5" customHeight="1">
      <c r="A43" s="17"/>
      <c r="B43" s="7"/>
      <c r="C43" s="6"/>
      <c r="D43" s="6"/>
      <c r="E43" s="6"/>
      <c r="F43" s="6"/>
      <c r="G43" s="6"/>
      <c r="H43" s="6"/>
      <c r="I43" s="6"/>
      <c r="J43" s="20"/>
    </row>
    <row r="44" spans="1:10" ht="13.5" customHeight="1">
      <c r="A44" s="17"/>
      <c r="B44" s="7"/>
      <c r="C44" s="6"/>
      <c r="D44" s="6"/>
      <c r="E44" s="6"/>
      <c r="F44" s="6"/>
      <c r="G44" s="6"/>
      <c r="H44" s="6"/>
      <c r="I44" s="6"/>
      <c r="J44" s="20"/>
    </row>
    <row r="45" spans="1:10" ht="13.5" customHeight="1">
      <c r="A45" s="17"/>
      <c r="B45" s="7"/>
      <c r="C45" s="6"/>
      <c r="D45" s="6"/>
      <c r="E45" s="6"/>
      <c r="F45" s="6"/>
      <c r="G45" s="6"/>
      <c r="H45" s="6"/>
      <c r="I45" s="6"/>
      <c r="J45" s="20"/>
    </row>
    <row r="46" spans="1:10" ht="13.5" customHeight="1">
      <c r="A46" s="17"/>
      <c r="B46" s="7"/>
      <c r="C46" s="6"/>
      <c r="D46" s="6"/>
      <c r="E46" s="6"/>
      <c r="F46" s="6"/>
      <c r="G46" s="6"/>
      <c r="H46" s="6"/>
      <c r="I46" s="6"/>
      <c r="J46" s="20"/>
    </row>
    <row r="47" spans="1:10" ht="13.5" customHeight="1">
      <c r="A47" s="17"/>
      <c r="B47" s="7"/>
      <c r="C47" s="6"/>
      <c r="D47" s="6"/>
      <c r="E47" s="6"/>
      <c r="F47" s="6"/>
      <c r="G47" s="6"/>
      <c r="H47" s="6"/>
      <c r="I47" s="6"/>
      <c r="J47" s="20"/>
    </row>
    <row r="48" spans="1:10" ht="13.5" customHeight="1" thickBot="1">
      <c r="A48" s="18"/>
      <c r="B48" s="127" t="s">
        <v>45</v>
      </c>
      <c r="C48" s="127"/>
      <c r="D48" s="127"/>
      <c r="E48" s="127"/>
      <c r="F48" s="127"/>
      <c r="G48" s="127"/>
      <c r="H48" s="127"/>
      <c r="I48" s="127"/>
      <c r="J48" s="19"/>
    </row>
    <row r="49" spans="1:8" ht="13.5" customHeight="1"/>
    <row r="50" spans="1:8" ht="13.5" customHeight="1"/>
    <row r="51" spans="1:8" ht="13.5" customHeight="1">
      <c r="A51" s="25" t="s">
        <v>8</v>
      </c>
      <c r="F51" s="25" t="s">
        <v>8</v>
      </c>
    </row>
    <row r="52" spans="1:8" ht="13.5" customHeight="1">
      <c r="A52" s="2" t="s">
        <v>9</v>
      </c>
      <c r="B52" s="32" t="s">
        <v>33</v>
      </c>
      <c r="F52" s="129" t="s">
        <v>9</v>
      </c>
      <c r="G52" s="129"/>
      <c r="H52" s="32" t="s">
        <v>34</v>
      </c>
    </row>
    <row r="53" spans="1:8" ht="13.5" customHeight="1">
      <c r="A53" s="31" t="s">
        <v>30</v>
      </c>
      <c r="B53" s="2" t="s">
        <v>32</v>
      </c>
      <c r="F53" s="128" t="s">
        <v>43</v>
      </c>
      <c r="G53" s="128"/>
      <c r="H53" s="2" t="s">
        <v>36</v>
      </c>
    </row>
    <row r="54" spans="1:8" ht="13.5" customHeight="1">
      <c r="A54" s="27" t="s">
        <v>25</v>
      </c>
      <c r="B54" s="2" t="s">
        <v>31</v>
      </c>
      <c r="F54" s="130" t="s">
        <v>25</v>
      </c>
      <c r="G54" s="130"/>
      <c r="H54" s="2" t="s">
        <v>37</v>
      </c>
    </row>
    <row r="55" spans="1:8" ht="13.5" customHeight="1">
      <c r="A55" s="27"/>
      <c r="F55" s="2"/>
      <c r="H55" s="2"/>
    </row>
    <row r="56" spans="1:8" ht="13.5" customHeight="1">
      <c r="A56" s="2" t="s">
        <v>9</v>
      </c>
      <c r="B56" s="32" t="s">
        <v>34</v>
      </c>
      <c r="F56" s="129" t="s">
        <v>9</v>
      </c>
      <c r="G56" s="129"/>
      <c r="H56" s="32" t="s">
        <v>40</v>
      </c>
    </row>
    <row r="57" spans="1:8" ht="13.5" customHeight="1">
      <c r="A57" s="31" t="s">
        <v>39</v>
      </c>
      <c r="B57" s="2" t="s">
        <v>38</v>
      </c>
      <c r="F57" s="128" t="s">
        <v>44</v>
      </c>
      <c r="G57" s="128"/>
      <c r="H57" s="2" t="s">
        <v>41</v>
      </c>
    </row>
    <row r="58" spans="1:8" ht="13.5" customHeight="1">
      <c r="A58" s="27" t="s">
        <v>25</v>
      </c>
      <c r="B58" s="2" t="s">
        <v>35</v>
      </c>
      <c r="F58" s="130" t="s">
        <v>25</v>
      </c>
      <c r="G58" s="130"/>
      <c r="H58" s="2" t="s">
        <v>42</v>
      </c>
    </row>
    <row r="59" spans="1:8" ht="13.5" customHeight="1"/>
    <row r="60" spans="1:8" ht="13.5" customHeight="1"/>
    <row r="61" spans="1:8" ht="13.5" customHeight="1"/>
    <row r="62" spans="1:8" ht="13.5" customHeight="1"/>
    <row r="63" spans="1:8" ht="13.5" customHeight="1"/>
    <row r="64" spans="1:8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</sheetData>
  <mergeCells count="11">
    <mergeCell ref="A1:J1"/>
    <mergeCell ref="C2:I2"/>
    <mergeCell ref="B24:I24"/>
    <mergeCell ref="C27:I27"/>
    <mergeCell ref="B48:I48"/>
    <mergeCell ref="F53:G53"/>
    <mergeCell ref="F52:G52"/>
    <mergeCell ref="F58:G58"/>
    <mergeCell ref="F57:G57"/>
    <mergeCell ref="F56:G56"/>
    <mergeCell ref="F54:G54"/>
  </mergeCells>
  <phoneticPr fontId="1"/>
  <pageMargins left="0.17" right="0.16" top="0.24" bottom="0.22" header="0.17" footer="0.17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P96"/>
  <sheetViews>
    <sheetView topLeftCell="A34" zoomScale="85" zoomScaleNormal="85" workbookViewId="0">
      <selection activeCell="F61" sqref="A60:F61"/>
    </sheetView>
  </sheetViews>
  <sheetFormatPr defaultRowHeight="12.75"/>
  <cols>
    <col min="1" max="1" width="11.75" style="2" customWidth="1"/>
    <col min="2" max="2" width="18.75" style="2" customWidth="1"/>
    <col min="3" max="9" width="9" style="30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43156</v>
      </c>
      <c r="D3" s="4">
        <v>43157</v>
      </c>
      <c r="E3" s="4">
        <v>43158</v>
      </c>
      <c r="F3" s="4">
        <v>43159</v>
      </c>
      <c r="G3" s="4">
        <v>43160</v>
      </c>
      <c r="H3" s="4">
        <v>43161</v>
      </c>
      <c r="I3" s="4">
        <v>43162</v>
      </c>
      <c r="J3" s="22"/>
    </row>
    <row r="4" spans="1:10" ht="13.5" customHeight="1">
      <c r="A4" s="17"/>
      <c r="B4" s="5" t="s">
        <v>0</v>
      </c>
      <c r="C4" s="6">
        <v>64</v>
      </c>
      <c r="D4" s="6">
        <v>201</v>
      </c>
      <c r="E4" s="6">
        <v>51</v>
      </c>
      <c r="F4" s="6">
        <v>89</v>
      </c>
      <c r="G4" s="6">
        <v>94</v>
      </c>
      <c r="H4" s="6">
        <v>79</v>
      </c>
      <c r="I4" s="6">
        <v>77</v>
      </c>
      <c r="J4" s="20"/>
    </row>
    <row r="5" spans="1:10" ht="13.5" customHeight="1">
      <c r="A5" s="17"/>
      <c r="B5" s="8" t="s">
        <v>3</v>
      </c>
      <c r="C5" s="30">
        <v>0</v>
      </c>
      <c r="D5" s="6">
        <v>198</v>
      </c>
      <c r="E5" s="6">
        <v>120</v>
      </c>
      <c r="F5" s="6">
        <v>67</v>
      </c>
      <c r="G5" s="6">
        <v>89</v>
      </c>
      <c r="H5" s="6">
        <v>79</v>
      </c>
      <c r="I5" s="6">
        <v>75</v>
      </c>
      <c r="J5" s="20"/>
    </row>
    <row r="6" spans="1:10" ht="13.5" customHeight="1">
      <c r="A6" s="17"/>
      <c r="B6" s="9" t="s">
        <v>1</v>
      </c>
      <c r="C6" s="6">
        <v>38</v>
      </c>
      <c r="D6" s="6">
        <v>60</v>
      </c>
      <c r="E6" s="6">
        <v>141</v>
      </c>
      <c r="F6" s="6">
        <v>140</v>
      </c>
      <c r="G6" s="6">
        <v>98</v>
      </c>
      <c r="H6" s="6">
        <v>58</v>
      </c>
      <c r="I6" s="6">
        <v>88</v>
      </c>
      <c r="J6" s="21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21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21"/>
    </row>
    <row r="9" spans="1:10" ht="13.5" customHeight="1">
      <c r="A9" s="17"/>
      <c r="B9" s="11"/>
      <c r="C9" s="6"/>
      <c r="D9" s="6"/>
      <c r="E9" s="6"/>
      <c r="F9" s="6"/>
      <c r="G9" s="6"/>
      <c r="H9" s="6"/>
      <c r="I9" s="6"/>
      <c r="J9" s="21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6"/>
      <c r="D13" s="6"/>
      <c r="E13" s="6"/>
      <c r="F13" s="6"/>
      <c r="G13" s="6"/>
      <c r="H13" s="6"/>
      <c r="I13" s="6"/>
      <c r="J13" s="20"/>
    </row>
    <row r="14" spans="1:10" ht="13.5" customHeight="1">
      <c r="A14" s="17"/>
      <c r="B14" s="7"/>
      <c r="C14" s="6"/>
      <c r="D14" s="6"/>
      <c r="E14" s="6"/>
      <c r="F14" s="6"/>
      <c r="G14" s="6"/>
      <c r="H14" s="6"/>
      <c r="I14" s="6"/>
      <c r="J14" s="20"/>
    </row>
    <row r="15" spans="1:10" ht="13.5" customHeight="1">
      <c r="A15" s="17"/>
      <c r="B15" s="7"/>
      <c r="C15" s="6"/>
      <c r="D15" s="6"/>
      <c r="E15" s="6"/>
      <c r="F15" s="6"/>
      <c r="G15" s="6"/>
      <c r="H15" s="6"/>
      <c r="I15" s="6"/>
      <c r="J15" s="20"/>
    </row>
    <row r="16" spans="1:10" ht="13.5" customHeight="1">
      <c r="A16" s="17"/>
      <c r="B16" s="7"/>
      <c r="C16" s="6"/>
      <c r="D16" s="6"/>
      <c r="E16" s="6"/>
      <c r="F16" s="6"/>
      <c r="G16" s="6"/>
      <c r="H16" s="6"/>
      <c r="I16" s="6"/>
      <c r="J16" s="20"/>
    </row>
    <row r="17" spans="1:10" ht="13.5" customHeight="1">
      <c r="A17" s="17"/>
      <c r="B17" s="7"/>
      <c r="C17" s="6"/>
      <c r="D17" s="6"/>
      <c r="E17" s="6"/>
      <c r="F17" s="6"/>
      <c r="G17" s="6"/>
      <c r="H17" s="6"/>
      <c r="I17" s="6"/>
      <c r="J17" s="20"/>
    </row>
    <row r="18" spans="1:10" ht="13.5" customHeight="1">
      <c r="A18" s="17"/>
      <c r="B18" s="7"/>
      <c r="C18" s="6"/>
      <c r="D18" s="6"/>
      <c r="E18" s="6"/>
      <c r="F18" s="6"/>
      <c r="G18" s="6"/>
      <c r="H18" s="6"/>
      <c r="I18" s="6"/>
      <c r="J18" s="20"/>
    </row>
    <row r="19" spans="1:10" ht="13.5" customHeight="1">
      <c r="A19" s="17"/>
      <c r="B19" s="7"/>
      <c r="C19" s="6"/>
      <c r="D19" s="6"/>
      <c r="E19" s="6"/>
      <c r="F19" s="6"/>
      <c r="G19" s="6"/>
      <c r="H19" s="6"/>
      <c r="I19" s="6"/>
      <c r="J19" s="20"/>
    </row>
    <row r="20" spans="1:10" ht="13.5" customHeight="1">
      <c r="A20" s="17"/>
      <c r="B20" s="7"/>
      <c r="C20" s="6"/>
      <c r="D20" s="6"/>
      <c r="E20" s="6"/>
      <c r="F20" s="6"/>
      <c r="G20" s="6"/>
      <c r="H20" s="6"/>
      <c r="I20" s="6"/>
      <c r="J20" s="20"/>
    </row>
    <row r="21" spans="1:10" ht="13.5" customHeight="1">
      <c r="A21" s="17"/>
      <c r="B21" s="7"/>
      <c r="C21" s="6"/>
      <c r="D21" s="6"/>
      <c r="E21" s="6"/>
      <c r="F21" s="6"/>
      <c r="G21" s="6"/>
      <c r="H21" s="6"/>
      <c r="I21" s="6"/>
      <c r="J21" s="20"/>
    </row>
    <row r="22" spans="1:10" ht="13.5" customHeight="1">
      <c r="A22" s="17"/>
      <c r="B22" s="7"/>
      <c r="C22" s="6"/>
      <c r="D22" s="6"/>
      <c r="E22" s="6"/>
      <c r="F22" s="6"/>
      <c r="G22" s="6"/>
      <c r="H22" s="6"/>
      <c r="I22" s="6"/>
      <c r="J22" s="20"/>
    </row>
    <row r="23" spans="1:10" ht="13.5" customHeight="1">
      <c r="A23" s="17"/>
      <c r="B23" s="7"/>
      <c r="C23" s="6"/>
      <c r="D23" s="6"/>
      <c r="E23" s="6"/>
      <c r="F23" s="6"/>
      <c r="G23" s="6"/>
      <c r="H23" s="6"/>
      <c r="I23" s="6"/>
      <c r="J23" s="20"/>
    </row>
    <row r="24" spans="1:10" ht="31.5" customHeight="1" thickBot="1">
      <c r="A24" s="18"/>
      <c r="B24" s="127" t="s">
        <v>46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24"/>
      <c r="C28" s="12">
        <v>43156</v>
      </c>
      <c r="D28" s="12">
        <v>43157</v>
      </c>
      <c r="E28" s="12">
        <v>43158</v>
      </c>
      <c r="F28" s="12">
        <v>43159</v>
      </c>
      <c r="G28" s="12">
        <v>43160</v>
      </c>
      <c r="H28" s="12">
        <v>43161</v>
      </c>
      <c r="I28" s="12">
        <v>43162</v>
      </c>
      <c r="J28" s="20"/>
    </row>
    <row r="29" spans="1:10" ht="15" customHeight="1">
      <c r="A29" s="17"/>
      <c r="B29" s="13" t="s">
        <v>5</v>
      </c>
      <c r="C29" s="6">
        <v>38</v>
      </c>
      <c r="D29" s="6">
        <v>60</v>
      </c>
      <c r="E29" s="6">
        <v>141</v>
      </c>
      <c r="F29" s="6">
        <v>138</v>
      </c>
      <c r="G29" s="6">
        <v>98</v>
      </c>
      <c r="H29" s="6">
        <v>58</v>
      </c>
      <c r="I29" s="6">
        <v>88</v>
      </c>
      <c r="J29" s="20"/>
    </row>
    <row r="30" spans="1:10" ht="15" customHeight="1">
      <c r="A30" s="17"/>
      <c r="B30" s="14" t="s">
        <v>6</v>
      </c>
      <c r="C30" s="6">
        <v>0</v>
      </c>
      <c r="D30" s="6">
        <v>0</v>
      </c>
      <c r="E30" s="6">
        <v>0</v>
      </c>
      <c r="F30" s="6">
        <v>2</v>
      </c>
      <c r="G30" s="6">
        <v>0</v>
      </c>
      <c r="H30" s="6">
        <v>0</v>
      </c>
      <c r="I30" s="6">
        <v>0</v>
      </c>
      <c r="J30" s="20"/>
    </row>
    <row r="31" spans="1:10" ht="13.5" customHeight="1">
      <c r="A31" s="17"/>
      <c r="B31" s="7"/>
      <c r="C31" s="6"/>
      <c r="D31" s="6"/>
      <c r="E31" s="6"/>
      <c r="F31" s="6"/>
      <c r="G31" s="6"/>
      <c r="H31" s="6"/>
      <c r="I31" s="6"/>
      <c r="J31" s="20"/>
    </row>
    <row r="32" spans="1:10" ht="13.5" customHeight="1">
      <c r="A32" s="17"/>
      <c r="B32" s="7"/>
      <c r="C32" s="6"/>
      <c r="D32" s="6"/>
      <c r="E32" s="6"/>
      <c r="F32" s="6"/>
      <c r="G32" s="6"/>
      <c r="H32" s="6"/>
      <c r="I32" s="6"/>
      <c r="J32" s="20"/>
    </row>
    <row r="33" spans="1:10" ht="13.5" customHeight="1">
      <c r="A33" s="17"/>
      <c r="B33" s="7"/>
      <c r="C33" s="6"/>
      <c r="D33" s="6"/>
      <c r="E33" s="6"/>
      <c r="F33" s="6"/>
      <c r="G33" s="6"/>
      <c r="H33" s="6"/>
      <c r="I33" s="6"/>
      <c r="J33" s="20"/>
    </row>
    <row r="34" spans="1:10" ht="13.5" customHeight="1">
      <c r="A34" s="17"/>
      <c r="B34" s="7"/>
      <c r="C34" s="6"/>
      <c r="D34" s="6"/>
      <c r="E34" s="6"/>
      <c r="F34" s="6"/>
      <c r="G34" s="6"/>
      <c r="H34" s="6"/>
      <c r="I34" s="6"/>
      <c r="J34" s="20"/>
    </row>
    <row r="35" spans="1:10" ht="13.5" customHeight="1">
      <c r="A35" s="17"/>
      <c r="B35" s="7"/>
      <c r="C35" s="6"/>
      <c r="D35" s="6"/>
      <c r="E35" s="6"/>
      <c r="F35" s="6"/>
      <c r="G35" s="6"/>
      <c r="H35" s="6"/>
      <c r="I35" s="6"/>
      <c r="J35" s="20"/>
    </row>
    <row r="36" spans="1:10" ht="13.5" customHeight="1">
      <c r="A36" s="17"/>
      <c r="B36" s="7"/>
      <c r="C36" s="6"/>
      <c r="D36" s="6"/>
      <c r="E36" s="6"/>
      <c r="F36" s="6"/>
      <c r="G36" s="6"/>
      <c r="H36" s="6"/>
      <c r="I36" s="6"/>
      <c r="J36" s="20"/>
    </row>
    <row r="37" spans="1:10" ht="13.5" customHeight="1">
      <c r="A37" s="17"/>
      <c r="B37" s="7"/>
      <c r="C37" s="6"/>
      <c r="D37" s="6"/>
      <c r="E37" s="6"/>
      <c r="F37" s="6"/>
      <c r="G37" s="6"/>
      <c r="H37" s="6"/>
      <c r="I37" s="6"/>
      <c r="J37" s="20"/>
    </row>
    <row r="38" spans="1:10" ht="13.5" customHeight="1">
      <c r="A38" s="17"/>
      <c r="B38" s="7"/>
      <c r="C38" s="6"/>
      <c r="D38" s="6"/>
      <c r="E38" s="6"/>
      <c r="F38" s="6"/>
      <c r="G38" s="6"/>
      <c r="H38" s="6"/>
      <c r="I38" s="6"/>
      <c r="J38" s="20"/>
    </row>
    <row r="39" spans="1:10" ht="13.5" customHeight="1">
      <c r="A39" s="17"/>
      <c r="B39" s="7"/>
      <c r="C39" s="6"/>
      <c r="D39" s="6"/>
      <c r="E39" s="6"/>
      <c r="F39" s="6"/>
      <c r="G39" s="6"/>
      <c r="H39" s="6"/>
      <c r="I39" s="6"/>
      <c r="J39" s="20"/>
    </row>
    <row r="40" spans="1:10" ht="13.5" customHeight="1">
      <c r="A40" s="17"/>
      <c r="B40" s="7"/>
      <c r="C40" s="6"/>
      <c r="D40" s="6"/>
      <c r="E40" s="6"/>
      <c r="F40" s="6"/>
      <c r="G40" s="6"/>
      <c r="H40" s="6"/>
      <c r="I40" s="6"/>
      <c r="J40" s="20"/>
    </row>
    <row r="41" spans="1:10" ht="13.5" customHeight="1">
      <c r="A41" s="17"/>
      <c r="B41" s="7"/>
      <c r="C41" s="6"/>
      <c r="D41" s="6"/>
      <c r="E41" s="6"/>
      <c r="F41" s="6"/>
      <c r="G41" s="6"/>
      <c r="H41" s="6"/>
      <c r="I41" s="6"/>
      <c r="J41" s="20"/>
    </row>
    <row r="42" spans="1:10" ht="13.5" customHeight="1">
      <c r="A42" s="17"/>
      <c r="B42" s="7"/>
      <c r="C42" s="6"/>
      <c r="D42" s="6"/>
      <c r="E42" s="6"/>
      <c r="F42" s="6"/>
      <c r="G42" s="6"/>
      <c r="H42" s="6"/>
      <c r="I42" s="6"/>
      <c r="J42" s="20"/>
    </row>
    <row r="43" spans="1:10" ht="13.5" customHeight="1">
      <c r="A43" s="17"/>
      <c r="B43" s="7"/>
      <c r="C43" s="6"/>
      <c r="D43" s="6"/>
      <c r="E43" s="6"/>
      <c r="F43" s="6"/>
      <c r="G43" s="6"/>
      <c r="H43" s="6"/>
      <c r="I43" s="6"/>
      <c r="J43" s="20"/>
    </row>
    <row r="44" spans="1:10" ht="13.5" customHeight="1">
      <c r="A44" s="17"/>
      <c r="B44" s="7"/>
      <c r="C44" s="6"/>
      <c r="D44" s="6"/>
      <c r="E44" s="6"/>
      <c r="F44" s="6"/>
      <c r="G44" s="6"/>
      <c r="H44" s="6"/>
      <c r="I44" s="6"/>
      <c r="J44" s="20"/>
    </row>
    <row r="45" spans="1:10" ht="13.5" customHeight="1">
      <c r="A45" s="17"/>
      <c r="B45" s="7"/>
      <c r="C45" s="6"/>
      <c r="D45" s="6"/>
      <c r="E45" s="6"/>
      <c r="F45" s="6"/>
      <c r="G45" s="6"/>
      <c r="H45" s="6"/>
      <c r="I45" s="6"/>
      <c r="J45" s="20"/>
    </row>
    <row r="46" spans="1:10" ht="13.5" customHeight="1">
      <c r="A46" s="17"/>
      <c r="B46" s="7"/>
      <c r="C46" s="6"/>
      <c r="D46" s="6"/>
      <c r="E46" s="6"/>
      <c r="F46" s="6"/>
      <c r="G46" s="6"/>
      <c r="H46" s="6"/>
      <c r="I46" s="6"/>
      <c r="J46" s="20"/>
    </row>
    <row r="47" spans="1:10" ht="13.5" customHeight="1">
      <c r="A47" s="17"/>
      <c r="B47" s="7"/>
      <c r="C47" s="6"/>
      <c r="D47" s="6"/>
      <c r="E47" s="6"/>
      <c r="F47" s="6"/>
      <c r="G47" s="6"/>
      <c r="H47" s="6"/>
      <c r="I47" s="6"/>
      <c r="J47" s="20"/>
    </row>
    <row r="48" spans="1:10" ht="28.5" customHeight="1" thickBot="1">
      <c r="A48" s="18"/>
      <c r="B48" s="127" t="s">
        <v>46</v>
      </c>
      <c r="C48" s="127"/>
      <c r="D48" s="127"/>
      <c r="E48" s="127"/>
      <c r="F48" s="127"/>
      <c r="G48" s="127"/>
      <c r="H48" s="127"/>
      <c r="I48" s="127"/>
      <c r="J48" s="19"/>
    </row>
    <row r="49" spans="1:16" ht="13.5" customHeight="1"/>
    <row r="50" spans="1:16" ht="13.5" customHeight="1"/>
    <row r="51" spans="1:16" ht="13.5" customHeight="1">
      <c r="A51" s="25" t="s">
        <v>8</v>
      </c>
      <c r="F51" s="25"/>
    </row>
    <row r="52" spans="1:16" ht="13.5" customHeight="1">
      <c r="A52" s="2" t="s">
        <v>9</v>
      </c>
      <c r="B52" s="32" t="s">
        <v>50</v>
      </c>
      <c r="F52" s="132"/>
      <c r="G52" s="132"/>
      <c r="H52" s="32"/>
    </row>
    <row r="53" spans="1:16" ht="13.5" customHeight="1">
      <c r="A53" s="2" t="s">
        <v>52</v>
      </c>
      <c r="B53" s="2" t="s">
        <v>53</v>
      </c>
      <c r="H53" s="2"/>
    </row>
    <row r="54" spans="1:16" s="30" customFormat="1" ht="13.5" customHeight="1">
      <c r="A54" s="31" t="s">
        <v>48</v>
      </c>
      <c r="B54" s="2" t="s">
        <v>51</v>
      </c>
      <c r="F54" s="131"/>
      <c r="G54" s="131"/>
      <c r="H54" s="2"/>
      <c r="J54" s="2"/>
      <c r="K54" s="2"/>
      <c r="L54" s="2"/>
      <c r="M54" s="2"/>
      <c r="N54" s="2"/>
      <c r="O54" s="2"/>
      <c r="P54" s="2"/>
    </row>
    <row r="55" spans="1:16" s="30" customFormat="1" ht="13.5" customHeight="1">
      <c r="A55" s="27" t="s">
        <v>25</v>
      </c>
      <c r="B55" s="2" t="s">
        <v>49</v>
      </c>
      <c r="F55" s="29"/>
      <c r="G55" s="29"/>
      <c r="H55" s="2"/>
      <c r="J55" s="2"/>
      <c r="K55" s="2"/>
      <c r="L55" s="2"/>
      <c r="M55" s="2"/>
      <c r="N55" s="2"/>
      <c r="O55" s="2"/>
      <c r="P55" s="2"/>
    </row>
    <row r="56" spans="1:16" s="30" customFormat="1" ht="13.5" customHeight="1">
      <c r="A56" s="27"/>
      <c r="B56" s="2"/>
      <c r="F56" s="2"/>
      <c r="H56" s="2"/>
      <c r="J56" s="2"/>
      <c r="K56" s="2"/>
      <c r="L56" s="2"/>
      <c r="M56" s="2"/>
      <c r="N56" s="2"/>
      <c r="O56" s="2"/>
      <c r="P56" s="2"/>
    </row>
    <row r="57" spans="1:16" s="30" customFormat="1" ht="13.5" customHeight="1">
      <c r="A57" s="2"/>
      <c r="B57" s="32"/>
      <c r="F57" s="129"/>
      <c r="G57" s="129"/>
      <c r="H57" s="32"/>
      <c r="J57" s="2"/>
      <c r="K57" s="2"/>
      <c r="L57" s="2"/>
      <c r="M57" s="2"/>
      <c r="N57" s="2"/>
      <c r="O57" s="2"/>
      <c r="P57" s="2"/>
    </row>
    <row r="58" spans="1:16" s="30" customFormat="1" ht="13.5" customHeight="1">
      <c r="A58" s="2"/>
      <c r="B58" s="2"/>
      <c r="F58" s="128"/>
      <c r="G58" s="128"/>
      <c r="H58" s="2"/>
      <c r="J58" s="2"/>
      <c r="K58" s="2"/>
      <c r="L58" s="2"/>
      <c r="M58" s="2"/>
      <c r="N58" s="2"/>
      <c r="O58" s="2"/>
      <c r="P58" s="2"/>
    </row>
    <row r="59" spans="1:16" s="30" customFormat="1" ht="13.5" customHeight="1">
      <c r="A59" s="31"/>
      <c r="B59" s="2"/>
      <c r="F59" s="130"/>
      <c r="G59" s="130"/>
      <c r="H59" s="2"/>
      <c r="J59" s="2"/>
      <c r="K59" s="2"/>
      <c r="L59" s="2"/>
      <c r="M59" s="2"/>
      <c r="N59" s="2"/>
      <c r="O59" s="2"/>
      <c r="P59" s="2"/>
    </row>
    <row r="60" spans="1:16" s="30" customFormat="1" ht="13.5" customHeight="1">
      <c r="A60" s="27"/>
      <c r="B60" s="2"/>
      <c r="J60" s="2"/>
      <c r="K60" s="2"/>
      <c r="L60" s="2"/>
      <c r="M60" s="2"/>
      <c r="N60" s="2"/>
      <c r="O60" s="2"/>
      <c r="P60" s="2"/>
    </row>
    <row r="61" spans="1:16" s="30" customFormat="1" ht="13.5" customHeight="1">
      <c r="A61" s="2"/>
      <c r="B61" s="2"/>
      <c r="J61" s="2"/>
      <c r="K61" s="2"/>
      <c r="L61" s="2"/>
      <c r="M61" s="2"/>
      <c r="N61" s="2"/>
      <c r="O61" s="2"/>
      <c r="P61" s="2"/>
    </row>
    <row r="62" spans="1:16" s="30" customFormat="1" ht="13.5" customHeight="1">
      <c r="A62" s="2"/>
      <c r="B62" s="2"/>
      <c r="J62" s="2"/>
      <c r="K62" s="2"/>
      <c r="L62" s="2"/>
      <c r="M62" s="2"/>
      <c r="N62" s="2"/>
      <c r="O62" s="2"/>
      <c r="P62" s="2"/>
    </row>
    <row r="63" spans="1:16" s="30" customFormat="1" ht="13.5" customHeight="1">
      <c r="A63" s="2"/>
      <c r="B63" s="2"/>
      <c r="J63" s="2"/>
      <c r="K63" s="2"/>
      <c r="L63" s="2"/>
      <c r="M63" s="2"/>
      <c r="N63" s="2"/>
      <c r="O63" s="2"/>
      <c r="P63" s="2"/>
    </row>
    <row r="64" spans="1:16" s="30" customFormat="1" ht="13.5" customHeight="1">
      <c r="A64" s="2"/>
      <c r="B64" s="2"/>
      <c r="J64" s="2"/>
      <c r="K64" s="2"/>
      <c r="L64" s="2"/>
      <c r="M64" s="2"/>
      <c r="N64" s="2"/>
      <c r="O64" s="2"/>
      <c r="P64" s="2"/>
    </row>
    <row r="65" spans="1:16" s="30" customFormat="1" ht="13.5" customHeight="1">
      <c r="A65" s="2"/>
      <c r="B65" s="2"/>
      <c r="J65" s="2"/>
      <c r="K65" s="2"/>
      <c r="L65" s="2"/>
      <c r="M65" s="2"/>
      <c r="N65" s="2"/>
      <c r="O65" s="2"/>
      <c r="P65" s="2"/>
    </row>
    <row r="66" spans="1:16" ht="13.5" customHeight="1"/>
    <row r="67" spans="1:16" ht="13.5" customHeight="1"/>
    <row r="68" spans="1:16" ht="13.5" customHeight="1"/>
    <row r="69" spans="1:16" ht="13.5" customHeight="1"/>
    <row r="70" spans="1:16" ht="13.5" customHeight="1"/>
    <row r="71" spans="1:16" ht="13.5" customHeight="1"/>
    <row r="72" spans="1:16" ht="13.5" customHeight="1"/>
    <row r="73" spans="1:16" ht="13.5" customHeight="1"/>
    <row r="74" spans="1:16" ht="13.5" customHeight="1"/>
    <row r="75" spans="1:16" ht="13.5" customHeight="1"/>
    <row r="76" spans="1:16" ht="13.5" customHeight="1"/>
    <row r="77" spans="1:16" ht="13.5" customHeight="1"/>
    <row r="78" spans="1:16" ht="13.5" customHeight="1"/>
    <row r="79" spans="1:16" ht="13.5" customHeight="1"/>
    <row r="80" spans="1:16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</sheetData>
  <mergeCells count="10">
    <mergeCell ref="A1:J1"/>
    <mergeCell ref="C2:I2"/>
    <mergeCell ref="B24:I24"/>
    <mergeCell ref="C27:I27"/>
    <mergeCell ref="B48:I48"/>
    <mergeCell ref="F54:G54"/>
    <mergeCell ref="F57:G57"/>
    <mergeCell ref="F58:G58"/>
    <mergeCell ref="F59:G59"/>
    <mergeCell ref="F52:G52"/>
  </mergeCells>
  <phoneticPr fontId="1"/>
  <pageMargins left="0.17" right="0.16" top="0.24" bottom="0.22" header="0.17" footer="0.17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96"/>
  <sheetViews>
    <sheetView topLeftCell="A46" zoomScaleNormal="100" workbookViewId="0">
      <selection activeCell="B60" sqref="B60"/>
    </sheetView>
  </sheetViews>
  <sheetFormatPr defaultRowHeight="12.75"/>
  <cols>
    <col min="1" max="1" width="11.75" style="2" customWidth="1"/>
    <col min="2" max="2" width="18.75" style="2" customWidth="1"/>
    <col min="3" max="5" width="9" style="30"/>
    <col min="6" max="6" width="10.625" style="30" customWidth="1"/>
    <col min="7" max="9" width="9" style="30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43163</v>
      </c>
      <c r="D3" s="4">
        <v>43164</v>
      </c>
      <c r="E3" s="4">
        <v>43165</v>
      </c>
      <c r="F3" s="4">
        <v>43166</v>
      </c>
      <c r="G3" s="4">
        <v>43167</v>
      </c>
      <c r="H3" s="4">
        <v>43168</v>
      </c>
      <c r="I3" s="4">
        <v>43169</v>
      </c>
      <c r="J3" s="22"/>
    </row>
    <row r="4" spans="1:10" ht="13.5" customHeight="1">
      <c r="A4" s="17"/>
      <c r="B4" s="5" t="s">
        <v>0</v>
      </c>
      <c r="C4" s="6">
        <v>176</v>
      </c>
      <c r="D4" s="6">
        <v>148</v>
      </c>
      <c r="E4" s="6">
        <v>9</v>
      </c>
      <c r="F4" s="6">
        <v>138</v>
      </c>
      <c r="G4" s="6">
        <v>37</v>
      </c>
      <c r="H4" s="6">
        <v>78</v>
      </c>
      <c r="I4" s="6">
        <v>167</v>
      </c>
      <c r="J4" s="20"/>
    </row>
    <row r="5" spans="1:10" ht="13.5" customHeight="1">
      <c r="A5" s="17"/>
      <c r="B5" s="8" t="s">
        <v>3</v>
      </c>
      <c r="C5" s="30">
        <v>0</v>
      </c>
      <c r="D5" s="6">
        <v>49</v>
      </c>
      <c r="E5" s="6">
        <v>256</v>
      </c>
      <c r="F5" s="6">
        <v>121</v>
      </c>
      <c r="G5" s="6">
        <v>141</v>
      </c>
      <c r="H5" s="6">
        <v>39</v>
      </c>
      <c r="I5" s="6">
        <v>40</v>
      </c>
      <c r="J5" s="20"/>
    </row>
    <row r="6" spans="1:10" ht="13.5" customHeight="1">
      <c r="A6" s="17"/>
      <c r="B6" s="9" t="s">
        <v>1</v>
      </c>
      <c r="C6" s="6">
        <v>1</v>
      </c>
      <c r="D6" s="6">
        <v>55</v>
      </c>
      <c r="E6" s="6">
        <v>88</v>
      </c>
      <c r="F6" s="6">
        <v>111</v>
      </c>
      <c r="G6" s="6">
        <v>138</v>
      </c>
      <c r="H6" s="6">
        <v>158</v>
      </c>
      <c r="I6" s="6">
        <v>139</v>
      </c>
      <c r="J6" s="21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21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21"/>
    </row>
    <row r="9" spans="1:10" ht="13.5" customHeight="1">
      <c r="A9" s="17"/>
      <c r="B9" s="11"/>
      <c r="C9" s="6"/>
      <c r="D9" s="6"/>
      <c r="E9" s="6"/>
      <c r="F9" s="6"/>
      <c r="G9" s="6"/>
      <c r="H9" s="6"/>
      <c r="I9" s="6"/>
      <c r="J9" s="21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6"/>
      <c r="D13" s="6"/>
      <c r="E13" s="6"/>
      <c r="F13" s="6"/>
      <c r="G13" s="6"/>
      <c r="H13" s="6"/>
      <c r="I13" s="6"/>
      <c r="J13" s="20"/>
    </row>
    <row r="14" spans="1:10" ht="13.5" customHeight="1">
      <c r="A14" s="17"/>
      <c r="B14" s="7"/>
      <c r="C14" s="6"/>
      <c r="D14" s="6"/>
      <c r="E14" s="6"/>
      <c r="F14" s="6"/>
      <c r="G14" s="6"/>
      <c r="H14" s="6"/>
      <c r="I14" s="6"/>
      <c r="J14" s="20"/>
    </row>
    <row r="15" spans="1:10" ht="13.5" customHeight="1">
      <c r="A15" s="17"/>
      <c r="B15" s="7"/>
      <c r="C15" s="6"/>
      <c r="D15" s="6"/>
      <c r="E15" s="6"/>
      <c r="F15" s="6"/>
      <c r="G15" s="6"/>
      <c r="H15" s="6"/>
      <c r="I15" s="6"/>
      <c r="J15" s="20"/>
    </row>
    <row r="16" spans="1:10" ht="13.5" customHeight="1">
      <c r="A16" s="17"/>
      <c r="B16" s="7"/>
      <c r="C16" s="6"/>
      <c r="D16" s="6"/>
      <c r="E16" s="6"/>
      <c r="F16" s="6"/>
      <c r="G16" s="6"/>
      <c r="H16" s="6"/>
      <c r="I16" s="6"/>
      <c r="J16" s="20"/>
    </row>
    <row r="17" spans="1:10" ht="13.5" customHeight="1">
      <c r="A17" s="17"/>
      <c r="B17" s="7"/>
      <c r="C17" s="6"/>
      <c r="D17" s="6"/>
      <c r="E17" s="6"/>
      <c r="F17" s="6"/>
      <c r="G17" s="6"/>
      <c r="H17" s="6"/>
      <c r="I17" s="6"/>
      <c r="J17" s="20"/>
    </row>
    <row r="18" spans="1:10" ht="13.5" customHeight="1">
      <c r="A18" s="17"/>
      <c r="B18" s="7"/>
      <c r="C18" s="6"/>
      <c r="D18" s="6"/>
      <c r="E18" s="6"/>
      <c r="F18" s="6"/>
      <c r="G18" s="6"/>
      <c r="H18" s="6"/>
      <c r="I18" s="6"/>
      <c r="J18" s="20"/>
    </row>
    <row r="19" spans="1:10" ht="13.5" customHeight="1">
      <c r="A19" s="17"/>
      <c r="B19" s="7"/>
      <c r="C19" s="6"/>
      <c r="D19" s="6"/>
      <c r="E19" s="6"/>
      <c r="F19" s="6"/>
      <c r="G19" s="6"/>
      <c r="H19" s="6"/>
      <c r="I19" s="6"/>
      <c r="J19" s="20"/>
    </row>
    <row r="20" spans="1:10" ht="13.5" customHeight="1">
      <c r="A20" s="17"/>
      <c r="B20" s="7"/>
      <c r="C20" s="6"/>
      <c r="D20" s="6"/>
      <c r="E20" s="6"/>
      <c r="F20" s="6"/>
      <c r="G20" s="6"/>
      <c r="H20" s="6"/>
      <c r="I20" s="6"/>
      <c r="J20" s="20"/>
    </row>
    <row r="21" spans="1:10" ht="13.5" customHeight="1">
      <c r="A21" s="17"/>
      <c r="B21" s="7"/>
      <c r="C21" s="6"/>
      <c r="D21" s="6"/>
      <c r="E21" s="6"/>
      <c r="F21" s="6"/>
      <c r="G21" s="6"/>
      <c r="H21" s="6"/>
      <c r="I21" s="6"/>
      <c r="J21" s="20"/>
    </row>
    <row r="22" spans="1:10" ht="13.5" customHeight="1">
      <c r="A22" s="17"/>
      <c r="B22" s="7"/>
      <c r="C22" s="6"/>
      <c r="D22" s="6"/>
      <c r="E22" s="6"/>
      <c r="F22" s="6"/>
      <c r="G22" s="6"/>
      <c r="H22" s="6"/>
      <c r="I22" s="6"/>
      <c r="J22" s="20"/>
    </row>
    <row r="23" spans="1:10" ht="13.5" customHeight="1">
      <c r="A23" s="17"/>
      <c r="B23" s="7"/>
      <c r="C23" s="6"/>
      <c r="D23" s="6"/>
      <c r="E23" s="6"/>
      <c r="F23" s="6"/>
      <c r="G23" s="6"/>
      <c r="H23" s="6"/>
      <c r="I23" s="6"/>
      <c r="J23" s="20"/>
    </row>
    <row r="24" spans="1:10" ht="31.5" customHeight="1" thickBot="1">
      <c r="A24" s="18"/>
      <c r="B24" s="127" t="s">
        <v>47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24"/>
      <c r="C28" s="12">
        <v>43163</v>
      </c>
      <c r="D28" s="12">
        <v>43164</v>
      </c>
      <c r="E28" s="12">
        <v>43165</v>
      </c>
      <c r="F28" s="12">
        <v>43166</v>
      </c>
      <c r="G28" s="12">
        <v>43167</v>
      </c>
      <c r="H28" s="12">
        <v>43168</v>
      </c>
      <c r="I28" s="12">
        <v>43169</v>
      </c>
      <c r="J28" s="20"/>
    </row>
    <row r="29" spans="1:10" ht="13.5" customHeight="1">
      <c r="A29" s="17"/>
      <c r="B29" s="13" t="s">
        <v>5</v>
      </c>
      <c r="C29" s="6">
        <v>1</v>
      </c>
      <c r="D29" s="6">
        <v>53</v>
      </c>
      <c r="E29" s="6">
        <v>87</v>
      </c>
      <c r="F29" s="6">
        <v>111</v>
      </c>
      <c r="G29" s="6">
        <v>129</v>
      </c>
      <c r="H29" s="6">
        <v>155</v>
      </c>
      <c r="I29" s="6">
        <v>135</v>
      </c>
      <c r="J29" s="20"/>
    </row>
    <row r="30" spans="1:10" ht="13.5" customHeight="1">
      <c r="A30" s="17"/>
      <c r="B30" s="14" t="s">
        <v>6</v>
      </c>
      <c r="C30" s="6">
        <v>0</v>
      </c>
      <c r="D30" s="6">
        <v>2</v>
      </c>
      <c r="E30" s="6">
        <v>1</v>
      </c>
      <c r="F30" s="6">
        <v>0</v>
      </c>
      <c r="G30" s="6">
        <v>8</v>
      </c>
      <c r="H30" s="6">
        <v>3</v>
      </c>
      <c r="I30" s="6">
        <v>4</v>
      </c>
      <c r="J30" s="20"/>
    </row>
    <row r="31" spans="1:10" ht="13.5" customHeight="1">
      <c r="A31" s="17"/>
      <c r="B31" s="7"/>
      <c r="C31" s="6"/>
      <c r="D31" s="6"/>
      <c r="E31" s="6"/>
      <c r="F31" s="6"/>
      <c r="G31" s="6"/>
      <c r="H31" s="6"/>
      <c r="I31" s="6"/>
      <c r="J31" s="20"/>
    </row>
    <row r="32" spans="1:10" ht="13.5" customHeight="1">
      <c r="A32" s="17"/>
      <c r="B32" s="7"/>
      <c r="C32" s="6"/>
      <c r="D32" s="6"/>
      <c r="E32" s="6"/>
      <c r="F32" s="6"/>
      <c r="G32" s="6"/>
      <c r="H32" s="6"/>
      <c r="I32" s="6"/>
      <c r="J32" s="20"/>
    </row>
    <row r="33" spans="1:10" ht="13.5" customHeight="1">
      <c r="A33" s="17"/>
      <c r="B33" s="7"/>
      <c r="C33" s="6"/>
      <c r="D33" s="6"/>
      <c r="E33" s="6"/>
      <c r="F33" s="6"/>
      <c r="G33" s="6"/>
      <c r="H33" s="6"/>
      <c r="I33" s="6"/>
      <c r="J33" s="20"/>
    </row>
    <row r="34" spans="1:10" ht="13.5" customHeight="1">
      <c r="A34" s="17"/>
      <c r="B34" s="7"/>
      <c r="C34" s="6"/>
      <c r="D34" s="6"/>
      <c r="E34" s="6"/>
      <c r="F34" s="6"/>
      <c r="G34" s="6"/>
      <c r="H34" s="6"/>
      <c r="I34" s="6"/>
      <c r="J34" s="20"/>
    </row>
    <row r="35" spans="1:10" ht="13.5" customHeight="1">
      <c r="A35" s="17"/>
      <c r="B35" s="7"/>
      <c r="C35" s="6"/>
      <c r="D35" s="6"/>
      <c r="E35" s="6"/>
      <c r="F35" s="6"/>
      <c r="G35" s="6"/>
      <c r="H35" s="6"/>
      <c r="I35" s="6"/>
      <c r="J35" s="20"/>
    </row>
    <row r="36" spans="1:10" ht="13.5" customHeight="1">
      <c r="A36" s="17"/>
      <c r="B36" s="7"/>
      <c r="C36" s="6"/>
      <c r="D36" s="6"/>
      <c r="E36" s="6"/>
      <c r="F36" s="6"/>
      <c r="G36" s="6"/>
      <c r="H36" s="6"/>
      <c r="I36" s="6"/>
      <c r="J36" s="20"/>
    </row>
    <row r="37" spans="1:10" ht="13.5" customHeight="1">
      <c r="A37" s="17"/>
      <c r="B37" s="7"/>
      <c r="C37" s="6"/>
      <c r="D37" s="6"/>
      <c r="E37" s="6"/>
      <c r="F37" s="6"/>
      <c r="G37" s="6"/>
      <c r="H37" s="6"/>
      <c r="I37" s="6"/>
      <c r="J37" s="20"/>
    </row>
    <row r="38" spans="1:10" ht="13.5" customHeight="1">
      <c r="A38" s="17"/>
      <c r="B38" s="7"/>
      <c r="C38" s="6"/>
      <c r="D38" s="6"/>
      <c r="E38" s="6"/>
      <c r="F38" s="6"/>
      <c r="G38" s="6"/>
      <c r="H38" s="6"/>
      <c r="I38" s="6"/>
      <c r="J38" s="20"/>
    </row>
    <row r="39" spans="1:10" ht="13.5" customHeight="1">
      <c r="A39" s="17"/>
      <c r="B39" s="7"/>
      <c r="C39" s="6"/>
      <c r="D39" s="6"/>
      <c r="E39" s="6"/>
      <c r="F39" s="6"/>
      <c r="G39" s="6"/>
      <c r="H39" s="6"/>
      <c r="I39" s="6"/>
      <c r="J39" s="20"/>
    </row>
    <row r="40" spans="1:10" ht="13.5" customHeight="1">
      <c r="A40" s="17"/>
      <c r="B40" s="7"/>
      <c r="C40" s="6"/>
      <c r="D40" s="6"/>
      <c r="E40" s="6"/>
      <c r="F40" s="6"/>
      <c r="G40" s="6"/>
      <c r="H40" s="6"/>
      <c r="I40" s="6"/>
      <c r="J40" s="20"/>
    </row>
    <row r="41" spans="1:10" ht="13.5" customHeight="1">
      <c r="A41" s="17"/>
      <c r="B41" s="7"/>
      <c r="C41" s="6"/>
      <c r="D41" s="6"/>
      <c r="E41" s="6"/>
      <c r="F41" s="6"/>
      <c r="G41" s="6"/>
      <c r="H41" s="6"/>
      <c r="I41" s="6"/>
      <c r="J41" s="20"/>
    </row>
    <row r="42" spans="1:10" ht="13.5" customHeight="1">
      <c r="A42" s="17"/>
      <c r="B42" s="7"/>
      <c r="C42" s="6"/>
      <c r="D42" s="6"/>
      <c r="E42" s="6"/>
      <c r="F42" s="6"/>
      <c r="G42" s="6"/>
      <c r="H42" s="6"/>
      <c r="I42" s="6"/>
      <c r="J42" s="20"/>
    </row>
    <row r="43" spans="1:10" ht="13.5" customHeight="1">
      <c r="A43" s="17"/>
      <c r="B43" s="7"/>
      <c r="C43" s="6"/>
      <c r="D43" s="6"/>
      <c r="E43" s="6"/>
      <c r="F43" s="6"/>
      <c r="G43" s="6"/>
      <c r="H43" s="6"/>
      <c r="I43" s="6"/>
      <c r="J43" s="20"/>
    </row>
    <row r="44" spans="1:10" ht="13.5" customHeight="1">
      <c r="A44" s="17"/>
      <c r="B44" s="7"/>
      <c r="C44" s="6"/>
      <c r="D44" s="6"/>
      <c r="E44" s="6"/>
      <c r="F44" s="6"/>
      <c r="G44" s="6"/>
      <c r="H44" s="6"/>
      <c r="I44" s="6"/>
      <c r="J44" s="20"/>
    </row>
    <row r="45" spans="1:10" ht="13.5" customHeight="1">
      <c r="A45" s="17"/>
      <c r="B45" s="7"/>
      <c r="C45" s="6"/>
      <c r="D45" s="6"/>
      <c r="E45" s="6"/>
      <c r="F45" s="6"/>
      <c r="G45" s="6"/>
      <c r="H45" s="6"/>
      <c r="I45" s="6"/>
      <c r="J45" s="20"/>
    </row>
    <row r="46" spans="1:10" ht="13.5" customHeight="1">
      <c r="A46" s="17"/>
      <c r="B46" s="7"/>
      <c r="C46" s="6"/>
      <c r="D46" s="6"/>
      <c r="E46" s="6"/>
      <c r="F46" s="6"/>
      <c r="G46" s="6"/>
      <c r="H46" s="6"/>
      <c r="I46" s="6"/>
      <c r="J46" s="20"/>
    </row>
    <row r="47" spans="1:10" ht="13.5" customHeight="1">
      <c r="A47" s="17"/>
      <c r="B47" s="7"/>
      <c r="C47" s="6"/>
      <c r="D47" s="6"/>
      <c r="E47" s="6"/>
      <c r="F47" s="6"/>
      <c r="G47" s="6"/>
      <c r="H47" s="6"/>
      <c r="I47" s="6"/>
      <c r="J47" s="20"/>
    </row>
    <row r="48" spans="1:10" ht="26.25" customHeight="1" thickBot="1">
      <c r="A48" s="18"/>
      <c r="B48" s="127" t="s">
        <v>47</v>
      </c>
      <c r="C48" s="127"/>
      <c r="D48" s="127"/>
      <c r="E48" s="127"/>
      <c r="F48" s="127"/>
      <c r="G48" s="127"/>
      <c r="H48" s="127"/>
      <c r="I48" s="127"/>
      <c r="J48" s="19"/>
    </row>
    <row r="49" spans="1:10" ht="13.5" customHeight="1"/>
    <row r="50" spans="1:10" ht="13.5" customHeight="1"/>
    <row r="51" spans="1:10" ht="13.5" customHeight="1">
      <c r="A51" s="25" t="s">
        <v>8</v>
      </c>
    </row>
    <row r="52" spans="1:10" ht="13.5" customHeight="1">
      <c r="A52" s="2" t="s">
        <v>9</v>
      </c>
      <c r="B52" s="32" t="s">
        <v>55</v>
      </c>
      <c r="F52" s="2" t="s">
        <v>9</v>
      </c>
      <c r="G52" s="2" t="s">
        <v>69</v>
      </c>
      <c r="H52" s="32"/>
    </row>
    <row r="53" spans="1:10" ht="13.5" customHeight="1">
      <c r="A53" s="2" t="s">
        <v>59</v>
      </c>
      <c r="B53" s="2" t="s">
        <v>64</v>
      </c>
      <c r="F53" s="2" t="s">
        <v>59</v>
      </c>
      <c r="G53" s="2" t="s">
        <v>66</v>
      </c>
      <c r="H53" s="2"/>
    </row>
    <row r="54" spans="1:10" ht="13.5" customHeight="1">
      <c r="A54" s="31" t="s">
        <v>54</v>
      </c>
      <c r="B54" s="2" t="s">
        <v>56</v>
      </c>
      <c r="F54" s="31" t="s">
        <v>78</v>
      </c>
      <c r="G54" s="27" t="s">
        <v>70</v>
      </c>
      <c r="H54" s="2"/>
    </row>
    <row r="55" spans="1:10" ht="13.5" customHeight="1">
      <c r="A55" s="27" t="s">
        <v>25</v>
      </c>
      <c r="B55" s="2" t="s">
        <v>137</v>
      </c>
      <c r="F55" s="27" t="s">
        <v>25</v>
      </c>
      <c r="G55" s="27" t="s">
        <v>62</v>
      </c>
      <c r="H55" s="2"/>
    </row>
    <row r="56" spans="1:10" ht="13.5" customHeight="1">
      <c r="B56" s="32"/>
      <c r="F56" s="129"/>
      <c r="G56" s="129"/>
      <c r="H56" s="32"/>
    </row>
    <row r="57" spans="1:10" ht="13.5" customHeight="1">
      <c r="A57" s="2" t="s">
        <v>9</v>
      </c>
      <c r="B57" s="32" t="s">
        <v>60</v>
      </c>
      <c r="F57" s="2" t="s">
        <v>9</v>
      </c>
      <c r="G57" s="2" t="s">
        <v>55</v>
      </c>
      <c r="H57" s="2"/>
    </row>
    <row r="58" spans="1:10" ht="13.5" customHeight="1">
      <c r="A58" s="2" t="s">
        <v>59</v>
      </c>
      <c r="B58" s="2" t="s">
        <v>63</v>
      </c>
      <c r="F58" s="2" t="s">
        <v>59</v>
      </c>
      <c r="G58" s="2" t="s">
        <v>64</v>
      </c>
      <c r="H58" s="2"/>
    </row>
    <row r="59" spans="1:10" ht="13.5" customHeight="1">
      <c r="A59" s="31" t="s">
        <v>65</v>
      </c>
      <c r="B59" s="2" t="s">
        <v>61</v>
      </c>
      <c r="F59" s="31" t="s">
        <v>71</v>
      </c>
      <c r="G59" s="2" t="s">
        <v>72</v>
      </c>
    </row>
    <row r="60" spans="1:10" ht="13.5" customHeight="1">
      <c r="A60" s="27" t="s">
        <v>25</v>
      </c>
      <c r="B60" s="2" t="s">
        <v>140</v>
      </c>
      <c r="F60" s="27" t="s">
        <v>25</v>
      </c>
      <c r="G60" s="2" t="s">
        <v>58</v>
      </c>
    </row>
    <row r="61" spans="1:10" ht="13.5" customHeight="1"/>
    <row r="62" spans="1:10" ht="13.5" customHeight="1">
      <c r="A62" s="2" t="s">
        <v>9</v>
      </c>
      <c r="B62" s="32" t="s">
        <v>16</v>
      </c>
      <c r="F62" s="2" t="s">
        <v>9</v>
      </c>
      <c r="G62" s="132" t="s">
        <v>75</v>
      </c>
      <c r="H62" s="132"/>
      <c r="I62" s="132"/>
      <c r="J62" s="132"/>
    </row>
    <row r="63" spans="1:10" ht="13.5" customHeight="1">
      <c r="A63" s="2" t="s">
        <v>59</v>
      </c>
      <c r="B63" s="2" t="s">
        <v>66</v>
      </c>
      <c r="F63" s="2" t="s">
        <v>59</v>
      </c>
      <c r="G63" s="132" t="s">
        <v>74</v>
      </c>
      <c r="H63" s="132"/>
      <c r="I63" s="132"/>
      <c r="J63" s="132"/>
    </row>
    <row r="64" spans="1:10" ht="13.5" customHeight="1">
      <c r="A64" s="31" t="s">
        <v>78</v>
      </c>
      <c r="B64" s="2" t="s">
        <v>68</v>
      </c>
      <c r="F64" s="31" t="s">
        <v>73</v>
      </c>
      <c r="G64" s="132" t="s">
        <v>76</v>
      </c>
      <c r="H64" s="132"/>
      <c r="I64" s="132"/>
      <c r="J64" s="132"/>
    </row>
    <row r="65" spans="1:10" ht="13.5" customHeight="1">
      <c r="A65" s="27" t="s">
        <v>25</v>
      </c>
      <c r="B65" s="2" t="s">
        <v>67</v>
      </c>
      <c r="F65" s="27" t="s">
        <v>25</v>
      </c>
      <c r="G65" s="132" t="s">
        <v>77</v>
      </c>
      <c r="H65" s="132"/>
      <c r="I65" s="132"/>
      <c r="J65" s="132"/>
    </row>
    <row r="66" spans="1:10" ht="13.5" customHeight="1">
      <c r="G66" s="132" t="s">
        <v>57</v>
      </c>
      <c r="H66" s="132"/>
      <c r="I66" s="132"/>
      <c r="J66" s="132"/>
    </row>
    <row r="67" spans="1:10" ht="13.5" customHeight="1"/>
    <row r="68" spans="1:10" ht="13.5" customHeight="1"/>
    <row r="69" spans="1:10" ht="13.5" customHeight="1"/>
    <row r="70" spans="1:10" ht="13.5" customHeight="1"/>
    <row r="71" spans="1:10" ht="13.5" customHeight="1"/>
    <row r="72" spans="1:10" ht="13.5" customHeight="1"/>
    <row r="73" spans="1:10" ht="13.5" customHeight="1"/>
    <row r="74" spans="1:10" ht="13.5" customHeight="1"/>
    <row r="75" spans="1:10" ht="13.5" customHeight="1"/>
    <row r="76" spans="1:10" ht="13.5" customHeight="1"/>
    <row r="77" spans="1:10" ht="13.5" customHeight="1"/>
    <row r="78" spans="1:10" ht="13.5" customHeight="1"/>
    <row r="79" spans="1:10" ht="13.5" customHeight="1"/>
    <row r="80" spans="1:1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</sheetData>
  <mergeCells count="11">
    <mergeCell ref="A1:J1"/>
    <mergeCell ref="C2:I2"/>
    <mergeCell ref="B24:I24"/>
    <mergeCell ref="C27:I27"/>
    <mergeCell ref="B48:I48"/>
    <mergeCell ref="G63:J63"/>
    <mergeCell ref="G64:J64"/>
    <mergeCell ref="G65:J65"/>
    <mergeCell ref="G66:J66"/>
    <mergeCell ref="F56:G56"/>
    <mergeCell ref="G62:J62"/>
  </mergeCells>
  <phoneticPr fontId="1"/>
  <pageMargins left="0.15748031496062992" right="0.15748031496062992" top="0.23622047244094491" bottom="0.23622047244094491" header="0.15748031496062992" footer="0.15748031496062992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98"/>
  <sheetViews>
    <sheetView tabSelected="1" view="pageBreakPreview" topLeftCell="A25" zoomScale="115" zoomScaleNormal="70" zoomScaleSheetLayoutView="115" workbookViewId="0">
      <selection activeCell="F56" sqref="F56"/>
    </sheetView>
  </sheetViews>
  <sheetFormatPr defaultRowHeight="12.75"/>
  <cols>
    <col min="1" max="1" width="5" style="2" customWidth="1"/>
    <col min="2" max="2" width="9.25" style="2" customWidth="1"/>
    <col min="3" max="26" width="5.25" style="2" customWidth="1"/>
    <col min="27" max="30" width="5.25" style="34" customWidth="1"/>
    <col min="31" max="31" width="9" style="34"/>
    <col min="32" max="32" width="9" style="50"/>
    <col min="33" max="34" width="14.125" style="2" customWidth="1"/>
    <col min="35" max="35" width="15.625" style="2" customWidth="1"/>
    <col min="36" max="36" width="15.375" style="2" customWidth="1"/>
    <col min="37" max="37" width="18.25" style="2" customWidth="1"/>
    <col min="38" max="38" width="18" style="2" customWidth="1"/>
    <col min="39" max="39" width="17.125" style="2" customWidth="1"/>
    <col min="40" max="16384" width="9" style="2"/>
  </cols>
  <sheetData>
    <row r="1" spans="1:4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46"/>
      <c r="AG1" s="142" t="s">
        <v>82</v>
      </c>
      <c r="AH1" s="142"/>
      <c r="AI1" s="142"/>
      <c r="AJ1" s="142"/>
      <c r="AK1" s="142"/>
      <c r="AL1" s="142"/>
      <c r="AM1" s="142"/>
      <c r="AN1" s="142"/>
    </row>
    <row r="2" spans="1:40" s="1" customFormat="1" ht="21.75" customHeight="1" thickBot="1">
      <c r="B2" s="2"/>
      <c r="C2" s="2" t="s">
        <v>371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125"/>
      <c r="AB2" s="125"/>
      <c r="AC2" s="125"/>
      <c r="AD2" s="125"/>
      <c r="AE2" s="33"/>
      <c r="AF2" s="47"/>
    </row>
    <row r="3" spans="1:40" ht="21.75" customHeight="1">
      <c r="A3" s="15"/>
      <c r="B3" s="16"/>
      <c r="C3" s="37">
        <v>43132</v>
      </c>
      <c r="D3" s="37">
        <v>43133</v>
      </c>
      <c r="E3" s="37">
        <v>43134</v>
      </c>
      <c r="F3" s="37">
        <v>43135</v>
      </c>
      <c r="G3" s="37">
        <v>43136</v>
      </c>
      <c r="H3" s="37">
        <v>43137</v>
      </c>
      <c r="I3" s="37">
        <v>43138</v>
      </c>
      <c r="J3" s="37">
        <v>43139</v>
      </c>
      <c r="K3" s="37">
        <v>43140</v>
      </c>
      <c r="L3" s="37">
        <v>43141</v>
      </c>
      <c r="M3" s="37">
        <v>43142</v>
      </c>
      <c r="N3" s="37">
        <v>43143</v>
      </c>
      <c r="O3" s="37">
        <v>43144</v>
      </c>
      <c r="P3" s="37">
        <v>43145</v>
      </c>
      <c r="Q3" s="37">
        <v>43146</v>
      </c>
      <c r="R3" s="37">
        <v>43147</v>
      </c>
      <c r="S3" s="37">
        <v>43148</v>
      </c>
      <c r="T3" s="37">
        <v>43149</v>
      </c>
      <c r="U3" s="37">
        <v>43150</v>
      </c>
      <c r="V3" s="37">
        <v>43151</v>
      </c>
      <c r="W3" s="37">
        <v>43152</v>
      </c>
      <c r="X3" s="37">
        <v>43153</v>
      </c>
      <c r="Y3" s="37">
        <v>43154</v>
      </c>
      <c r="Z3" s="37">
        <v>43155</v>
      </c>
      <c r="AA3" s="37">
        <v>43156</v>
      </c>
      <c r="AB3" s="37">
        <v>43157</v>
      </c>
      <c r="AC3" s="37">
        <v>43158</v>
      </c>
      <c r="AD3" s="37">
        <v>43159</v>
      </c>
      <c r="AE3" s="44"/>
      <c r="AF3" s="48"/>
      <c r="AG3" s="148" t="s">
        <v>81</v>
      </c>
      <c r="AH3" s="148"/>
      <c r="AI3" s="54" t="s">
        <v>17</v>
      </c>
      <c r="AJ3" s="54" t="s">
        <v>18</v>
      </c>
      <c r="AK3" s="55" t="s">
        <v>26</v>
      </c>
      <c r="AL3" s="54" t="s">
        <v>83</v>
      </c>
      <c r="AM3" s="146" t="s">
        <v>84</v>
      </c>
      <c r="AN3" s="147"/>
    </row>
    <row r="4" spans="1:40" ht="13.5" customHeight="1">
      <c r="A4" s="17"/>
      <c r="B4" s="45" t="s">
        <v>0</v>
      </c>
      <c r="C4" s="38">
        <v>16</v>
      </c>
      <c r="D4" s="38">
        <v>17</v>
      </c>
      <c r="E4" s="38">
        <v>36</v>
      </c>
      <c r="F4" s="38">
        <v>130</v>
      </c>
      <c r="G4" s="38">
        <v>74</v>
      </c>
      <c r="H4" s="38">
        <v>149</v>
      </c>
      <c r="I4" s="38">
        <v>17</v>
      </c>
      <c r="J4" s="38">
        <v>62</v>
      </c>
      <c r="K4" s="38">
        <v>10</v>
      </c>
      <c r="L4" s="38">
        <v>149</v>
      </c>
      <c r="M4" s="38">
        <v>215</v>
      </c>
      <c r="N4" s="38">
        <v>132</v>
      </c>
      <c r="O4" s="38">
        <v>10</v>
      </c>
      <c r="P4" s="38">
        <v>17</v>
      </c>
      <c r="Q4" s="38">
        <v>17</v>
      </c>
      <c r="R4" s="38">
        <v>128</v>
      </c>
      <c r="S4" s="38">
        <v>42</v>
      </c>
      <c r="T4" s="38">
        <v>90</v>
      </c>
      <c r="U4" s="38">
        <v>9</v>
      </c>
      <c r="V4" s="38">
        <v>14</v>
      </c>
      <c r="W4" s="38">
        <v>69</v>
      </c>
      <c r="X4" s="38">
        <v>70</v>
      </c>
      <c r="Y4" s="38">
        <v>39</v>
      </c>
      <c r="Z4" s="38">
        <v>123</v>
      </c>
      <c r="AA4" s="38">
        <v>64</v>
      </c>
      <c r="AB4" s="38">
        <v>201</v>
      </c>
      <c r="AC4" s="38">
        <v>51</v>
      </c>
      <c r="AD4" s="38">
        <v>89</v>
      </c>
      <c r="AE4" s="21"/>
      <c r="AF4" s="49"/>
      <c r="AG4" s="143" t="s">
        <v>85</v>
      </c>
      <c r="AH4" s="143"/>
      <c r="AI4" s="6">
        <v>2</v>
      </c>
      <c r="AJ4" s="6">
        <v>5</v>
      </c>
      <c r="AK4" s="6">
        <v>1</v>
      </c>
      <c r="AL4" s="6">
        <v>2</v>
      </c>
      <c r="AM4" s="144">
        <v>2</v>
      </c>
      <c r="AN4" s="145"/>
    </row>
    <row r="5" spans="1:40" ht="13.5" customHeight="1">
      <c r="A5" s="17"/>
      <c r="B5" s="8" t="s">
        <v>3</v>
      </c>
      <c r="C5" s="39">
        <v>132</v>
      </c>
      <c r="D5" s="38">
        <v>15</v>
      </c>
      <c r="E5" s="38">
        <v>18</v>
      </c>
      <c r="F5" s="38">
        <v>0</v>
      </c>
      <c r="G5" s="39">
        <v>88</v>
      </c>
      <c r="H5" s="38">
        <v>6</v>
      </c>
      <c r="I5" s="38">
        <v>293</v>
      </c>
      <c r="J5" s="38">
        <v>193</v>
      </c>
      <c r="K5" s="39">
        <v>45</v>
      </c>
      <c r="L5" s="38">
        <v>66</v>
      </c>
      <c r="M5" s="38">
        <v>0</v>
      </c>
      <c r="N5" s="38">
        <v>119</v>
      </c>
      <c r="O5" s="39">
        <v>186</v>
      </c>
      <c r="P5" s="38">
        <v>44</v>
      </c>
      <c r="Q5" s="38">
        <v>0</v>
      </c>
      <c r="R5" s="38">
        <v>119</v>
      </c>
      <c r="S5" s="39">
        <v>77</v>
      </c>
      <c r="T5" s="38">
        <v>0</v>
      </c>
      <c r="U5" s="38">
        <v>133</v>
      </c>
      <c r="V5" s="38">
        <v>78</v>
      </c>
      <c r="W5" s="39">
        <v>11</v>
      </c>
      <c r="X5" s="38">
        <v>102</v>
      </c>
      <c r="Y5" s="38">
        <v>64</v>
      </c>
      <c r="Z5" s="38">
        <v>77</v>
      </c>
      <c r="AA5" s="39">
        <v>0</v>
      </c>
      <c r="AB5" s="38">
        <v>198</v>
      </c>
      <c r="AC5" s="38">
        <v>120</v>
      </c>
      <c r="AD5" s="38">
        <v>67</v>
      </c>
      <c r="AE5" s="21"/>
      <c r="AF5" s="49"/>
      <c r="AG5" s="134"/>
      <c r="AH5" s="135"/>
      <c r="AI5" s="135"/>
      <c r="AJ5" s="135"/>
      <c r="AK5" s="135"/>
      <c r="AL5" s="135"/>
      <c r="AM5" s="135"/>
      <c r="AN5" s="136"/>
    </row>
    <row r="6" spans="1:40" ht="13.5" customHeight="1">
      <c r="A6" s="17"/>
      <c r="B6" s="9" t="s">
        <v>1</v>
      </c>
      <c r="C6" s="38">
        <v>142</v>
      </c>
      <c r="D6" s="38">
        <v>98</v>
      </c>
      <c r="E6" s="38">
        <v>93</v>
      </c>
      <c r="F6" s="38">
        <v>19</v>
      </c>
      <c r="G6" s="38">
        <v>18</v>
      </c>
      <c r="H6" s="38">
        <v>77</v>
      </c>
      <c r="I6" s="38">
        <v>23</v>
      </c>
      <c r="J6" s="38">
        <v>133</v>
      </c>
      <c r="K6" s="38">
        <v>181</v>
      </c>
      <c r="L6" s="38">
        <v>140</v>
      </c>
      <c r="M6" s="38">
        <v>54</v>
      </c>
      <c r="N6" s="38">
        <v>42</v>
      </c>
      <c r="O6" s="38">
        <v>95</v>
      </c>
      <c r="P6" s="38">
        <v>73</v>
      </c>
      <c r="Q6" s="38">
        <v>102</v>
      </c>
      <c r="R6" s="38">
        <v>107</v>
      </c>
      <c r="S6" s="38">
        <v>68</v>
      </c>
      <c r="T6" s="38">
        <v>1</v>
      </c>
      <c r="U6" s="38">
        <v>53</v>
      </c>
      <c r="V6" s="38">
        <v>116</v>
      </c>
      <c r="W6" s="38">
        <v>102</v>
      </c>
      <c r="X6" s="38">
        <v>91</v>
      </c>
      <c r="Y6" s="38">
        <v>70</v>
      </c>
      <c r="Z6" s="38">
        <v>59</v>
      </c>
      <c r="AA6" s="38">
        <v>38</v>
      </c>
      <c r="AB6" s="38">
        <v>60</v>
      </c>
      <c r="AC6" s="38">
        <v>141</v>
      </c>
      <c r="AD6" s="38">
        <v>140</v>
      </c>
      <c r="AE6" s="21"/>
      <c r="AF6" s="49"/>
      <c r="AG6" s="134"/>
      <c r="AH6" s="135"/>
      <c r="AI6" s="135"/>
      <c r="AJ6" s="135"/>
      <c r="AK6" s="135"/>
      <c r="AL6" s="135"/>
      <c r="AM6" s="135"/>
      <c r="AN6" s="136"/>
    </row>
    <row r="7" spans="1:40" ht="13.5" customHeight="1">
      <c r="A7" s="17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1"/>
      <c r="AF7" s="49"/>
      <c r="AG7" s="134"/>
      <c r="AH7" s="135"/>
      <c r="AI7" s="135"/>
      <c r="AJ7" s="135"/>
      <c r="AK7" s="135"/>
      <c r="AL7" s="135"/>
      <c r="AM7" s="135"/>
      <c r="AN7" s="136"/>
    </row>
    <row r="8" spans="1:40" ht="13.5" customHeight="1">
      <c r="A8" s="1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21"/>
      <c r="AF8" s="49"/>
      <c r="AG8" s="134"/>
      <c r="AH8" s="135"/>
      <c r="AI8" s="135"/>
      <c r="AJ8" s="135"/>
      <c r="AK8" s="135"/>
      <c r="AL8" s="135"/>
      <c r="AM8" s="135"/>
      <c r="AN8" s="136"/>
    </row>
    <row r="9" spans="1:40" ht="13.5" customHeight="1">
      <c r="A9" s="17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6"/>
      <c r="AB9" s="6"/>
      <c r="AC9" s="6"/>
      <c r="AD9" s="6"/>
      <c r="AE9" s="21"/>
      <c r="AF9" s="49"/>
      <c r="AG9" s="134"/>
      <c r="AH9" s="135"/>
      <c r="AI9" s="135"/>
      <c r="AJ9" s="135"/>
      <c r="AK9" s="135"/>
      <c r="AL9" s="135"/>
      <c r="AM9" s="135"/>
      <c r="AN9" s="136"/>
    </row>
    <row r="10" spans="1:40" ht="13.5" customHeight="1">
      <c r="A10" s="1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21"/>
      <c r="AF10" s="49"/>
      <c r="AG10" s="134"/>
      <c r="AH10" s="135"/>
      <c r="AI10" s="135"/>
      <c r="AJ10" s="135"/>
      <c r="AK10" s="135"/>
      <c r="AL10" s="135"/>
      <c r="AM10" s="135"/>
      <c r="AN10" s="136"/>
    </row>
    <row r="11" spans="1:40" ht="13.5" customHeight="1">
      <c r="A11" s="1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21"/>
      <c r="AF11" s="49"/>
      <c r="AG11" s="134"/>
      <c r="AH11" s="135"/>
      <c r="AI11" s="135"/>
      <c r="AJ11" s="135"/>
      <c r="AK11" s="135"/>
      <c r="AL11" s="135"/>
      <c r="AM11" s="135"/>
      <c r="AN11" s="136"/>
    </row>
    <row r="12" spans="1:40" ht="13.5" customHeight="1">
      <c r="A12" s="1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21"/>
      <c r="AF12" s="49"/>
      <c r="AG12" s="134"/>
      <c r="AH12" s="135"/>
      <c r="AI12" s="135"/>
      <c r="AJ12" s="135"/>
      <c r="AK12" s="135"/>
      <c r="AL12" s="135"/>
      <c r="AM12" s="135"/>
      <c r="AN12" s="136"/>
    </row>
    <row r="13" spans="1:40" ht="13.5" customHeight="1">
      <c r="A13" s="1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6"/>
      <c r="AB13" s="6"/>
      <c r="AC13" s="6"/>
      <c r="AD13" s="6"/>
      <c r="AE13" s="21"/>
      <c r="AF13" s="49"/>
      <c r="AG13" s="134"/>
      <c r="AH13" s="135"/>
      <c r="AI13" s="135"/>
      <c r="AJ13" s="135"/>
      <c r="AK13" s="135"/>
      <c r="AL13" s="135"/>
      <c r="AM13" s="135"/>
      <c r="AN13" s="136"/>
    </row>
    <row r="14" spans="1:40" ht="13.5" customHeight="1">
      <c r="A14" s="1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6"/>
      <c r="AB14" s="6"/>
      <c r="AC14" s="6"/>
      <c r="AD14" s="6"/>
      <c r="AE14" s="21"/>
      <c r="AF14" s="49"/>
      <c r="AG14" s="134"/>
      <c r="AH14" s="135"/>
      <c r="AI14" s="135"/>
      <c r="AJ14" s="135"/>
      <c r="AK14" s="135"/>
      <c r="AL14" s="135"/>
      <c r="AM14" s="135"/>
      <c r="AN14" s="136"/>
    </row>
    <row r="15" spans="1:40" ht="13.5" customHeight="1">
      <c r="A15" s="1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6"/>
      <c r="AB15" s="6"/>
      <c r="AC15" s="6"/>
      <c r="AD15" s="6"/>
      <c r="AE15" s="21"/>
      <c r="AF15" s="49"/>
      <c r="AG15" s="134"/>
      <c r="AH15" s="135"/>
      <c r="AI15" s="135"/>
      <c r="AJ15" s="135"/>
      <c r="AK15" s="135"/>
      <c r="AL15" s="135"/>
      <c r="AM15" s="135"/>
      <c r="AN15" s="136"/>
    </row>
    <row r="16" spans="1:40" ht="13.5" customHeight="1">
      <c r="A16" s="1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6"/>
      <c r="AB16" s="6"/>
      <c r="AC16" s="6"/>
      <c r="AD16" s="6"/>
      <c r="AE16" s="21"/>
      <c r="AF16" s="49"/>
      <c r="AG16" s="134"/>
      <c r="AH16" s="135"/>
      <c r="AI16" s="135"/>
      <c r="AJ16" s="135"/>
      <c r="AK16" s="135"/>
      <c r="AL16" s="135"/>
      <c r="AM16" s="135"/>
      <c r="AN16" s="136"/>
    </row>
    <row r="17" spans="1:40" ht="13.5" customHeight="1">
      <c r="A17" s="1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6"/>
      <c r="AB17" s="6"/>
      <c r="AC17" s="6"/>
      <c r="AD17" s="6"/>
      <c r="AE17" s="21"/>
      <c r="AF17" s="49"/>
      <c r="AG17" s="134"/>
      <c r="AH17" s="135"/>
      <c r="AI17" s="135"/>
      <c r="AJ17" s="135"/>
      <c r="AK17" s="135"/>
      <c r="AL17" s="135"/>
      <c r="AM17" s="135"/>
      <c r="AN17" s="136"/>
    </row>
    <row r="18" spans="1:40" ht="13.5" customHeight="1">
      <c r="A18" s="1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6"/>
      <c r="AB18" s="6"/>
      <c r="AC18" s="6"/>
      <c r="AD18" s="6"/>
      <c r="AE18" s="21"/>
      <c r="AF18" s="49"/>
      <c r="AG18" s="134"/>
      <c r="AH18" s="135"/>
      <c r="AI18" s="135"/>
      <c r="AJ18" s="135"/>
      <c r="AK18" s="135"/>
      <c r="AL18" s="135"/>
      <c r="AM18" s="135"/>
      <c r="AN18" s="136"/>
    </row>
    <row r="19" spans="1:40" ht="13.5" customHeight="1">
      <c r="A19" s="1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6"/>
      <c r="AB19" s="6"/>
      <c r="AC19" s="6"/>
      <c r="AD19" s="6"/>
      <c r="AE19" s="21"/>
      <c r="AF19" s="49"/>
      <c r="AG19" s="134"/>
      <c r="AH19" s="135"/>
      <c r="AI19" s="135"/>
      <c r="AJ19" s="135"/>
      <c r="AK19" s="135"/>
      <c r="AL19" s="135"/>
      <c r="AM19" s="135"/>
      <c r="AN19" s="136"/>
    </row>
    <row r="20" spans="1:40" ht="13.5" customHeight="1">
      <c r="A20" s="1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6"/>
      <c r="AB20" s="6"/>
      <c r="AC20" s="6"/>
      <c r="AD20" s="6"/>
      <c r="AE20" s="21"/>
      <c r="AF20" s="49"/>
      <c r="AG20" s="134"/>
      <c r="AH20" s="135"/>
      <c r="AI20" s="135"/>
      <c r="AJ20" s="135"/>
      <c r="AK20" s="135"/>
      <c r="AL20" s="135"/>
      <c r="AM20" s="135"/>
      <c r="AN20" s="136"/>
    </row>
    <row r="21" spans="1:40" ht="13.5" customHeight="1">
      <c r="A21" s="1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6"/>
      <c r="AB21" s="6"/>
      <c r="AC21" s="6"/>
      <c r="AD21" s="6"/>
      <c r="AE21" s="21"/>
      <c r="AF21" s="49"/>
      <c r="AG21" s="134"/>
      <c r="AH21" s="135"/>
      <c r="AI21" s="135"/>
      <c r="AJ21" s="135"/>
      <c r="AK21" s="135"/>
      <c r="AL21" s="135"/>
      <c r="AM21" s="135"/>
      <c r="AN21" s="136"/>
    </row>
    <row r="22" spans="1:40" ht="13.5" customHeight="1">
      <c r="A22" s="1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6"/>
      <c r="AB22" s="6"/>
      <c r="AC22" s="6"/>
      <c r="AD22" s="6"/>
      <c r="AE22" s="21"/>
      <c r="AF22" s="49"/>
      <c r="AG22" s="134"/>
      <c r="AH22" s="135"/>
      <c r="AI22" s="135"/>
      <c r="AJ22" s="135"/>
      <c r="AK22" s="135"/>
      <c r="AL22" s="135"/>
      <c r="AM22" s="135"/>
      <c r="AN22" s="136"/>
    </row>
    <row r="23" spans="1:40" ht="13.5" customHeight="1">
      <c r="A23" s="1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6"/>
      <c r="AB23" s="6"/>
      <c r="AC23" s="6"/>
      <c r="AD23" s="6"/>
      <c r="AE23" s="21"/>
      <c r="AF23" s="49"/>
      <c r="AG23" s="134"/>
      <c r="AH23" s="135"/>
      <c r="AI23" s="135"/>
      <c r="AJ23" s="135"/>
      <c r="AK23" s="135"/>
      <c r="AL23" s="135"/>
      <c r="AM23" s="135"/>
      <c r="AN23" s="136"/>
    </row>
    <row r="24" spans="1:40" ht="31.5" customHeight="1" thickBot="1">
      <c r="A24" s="18"/>
      <c r="B24" s="127" t="s">
        <v>79</v>
      </c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127"/>
      <c r="AD24" s="127"/>
      <c r="AE24" s="43"/>
      <c r="AF24" s="49"/>
      <c r="AG24" s="137"/>
      <c r="AH24" s="138"/>
      <c r="AI24" s="138"/>
      <c r="AJ24" s="138"/>
      <c r="AK24" s="138"/>
      <c r="AL24" s="138"/>
      <c r="AM24" s="138"/>
      <c r="AN24" s="139"/>
    </row>
    <row r="25" spans="1:40" ht="13.5" customHeight="1"/>
    <row r="26" spans="1:40" ht="13.5" customHeight="1" thickBot="1">
      <c r="C26" s="2" t="s">
        <v>370</v>
      </c>
    </row>
    <row r="27" spans="1:40" ht="13.5" customHeight="1" thickBot="1">
      <c r="A27" s="15"/>
      <c r="B27" s="23"/>
      <c r="C27" s="140" t="s">
        <v>4</v>
      </c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  <c r="W27" s="140"/>
      <c r="X27" s="140"/>
      <c r="Y27" s="140"/>
      <c r="Z27" s="140"/>
      <c r="AA27" s="140"/>
      <c r="AB27" s="140"/>
      <c r="AC27" s="140"/>
      <c r="AD27" s="140"/>
      <c r="AE27" s="42"/>
      <c r="AF27" s="49"/>
      <c r="AG27" s="70" t="s">
        <v>92</v>
      </c>
      <c r="AH27" s="35">
        <v>25</v>
      </c>
      <c r="AI27" s="69"/>
      <c r="AJ27" s="69"/>
      <c r="AK27" s="69"/>
      <c r="AL27" s="69"/>
      <c r="AM27" s="69"/>
      <c r="AN27" s="69"/>
    </row>
    <row r="28" spans="1:40" ht="13.5" customHeight="1">
      <c r="A28" s="17"/>
      <c r="B28" s="24"/>
      <c r="C28" s="37">
        <v>43132</v>
      </c>
      <c r="D28" s="37">
        <v>43133</v>
      </c>
      <c r="E28" s="37">
        <v>43134</v>
      </c>
      <c r="F28" s="37">
        <v>43135</v>
      </c>
      <c r="G28" s="37">
        <v>43136</v>
      </c>
      <c r="H28" s="37">
        <v>43137</v>
      </c>
      <c r="I28" s="37">
        <v>43138</v>
      </c>
      <c r="J28" s="37">
        <v>43139</v>
      </c>
      <c r="K28" s="37">
        <v>43140</v>
      </c>
      <c r="L28" s="37">
        <v>43141</v>
      </c>
      <c r="M28" s="37">
        <v>43142</v>
      </c>
      <c r="N28" s="37">
        <v>43143</v>
      </c>
      <c r="O28" s="37">
        <v>43144</v>
      </c>
      <c r="P28" s="37">
        <v>43145</v>
      </c>
      <c r="Q28" s="37">
        <v>43146</v>
      </c>
      <c r="R28" s="37">
        <v>43147</v>
      </c>
      <c r="S28" s="37">
        <v>43148</v>
      </c>
      <c r="T28" s="37">
        <v>43149</v>
      </c>
      <c r="U28" s="37">
        <v>43150</v>
      </c>
      <c r="V28" s="37">
        <v>43151</v>
      </c>
      <c r="W28" s="37">
        <v>43152</v>
      </c>
      <c r="X28" s="37">
        <v>43153</v>
      </c>
      <c r="Y28" s="37">
        <v>43154</v>
      </c>
      <c r="Z28" s="37">
        <v>43155</v>
      </c>
      <c r="AA28" s="37">
        <v>43156</v>
      </c>
      <c r="AB28" s="37">
        <v>43157</v>
      </c>
      <c r="AC28" s="37">
        <v>43158</v>
      </c>
      <c r="AD28" s="37">
        <v>43159</v>
      </c>
      <c r="AE28" s="21"/>
      <c r="AF28" s="49"/>
      <c r="AG28" s="67" t="s">
        <v>91</v>
      </c>
      <c r="AH28" s="24">
        <v>25</v>
      </c>
      <c r="AI28" s="141" t="s">
        <v>96</v>
      </c>
      <c r="AJ28" s="141"/>
      <c r="AK28" s="141"/>
      <c r="AL28" s="141"/>
      <c r="AM28" s="141"/>
      <c r="AN28" s="52"/>
    </row>
    <row r="29" spans="1:40" ht="15" customHeight="1">
      <c r="A29" s="17"/>
      <c r="B29" s="41" t="s">
        <v>80</v>
      </c>
      <c r="C29" s="38">
        <v>118</v>
      </c>
      <c r="D29" s="38">
        <v>89</v>
      </c>
      <c r="E29" s="38">
        <v>93</v>
      </c>
      <c r="F29" s="38">
        <v>19</v>
      </c>
      <c r="G29" s="38">
        <v>17</v>
      </c>
      <c r="H29" s="38">
        <v>72</v>
      </c>
      <c r="I29" s="38">
        <v>23</v>
      </c>
      <c r="J29" s="38">
        <v>133</v>
      </c>
      <c r="K29" s="38">
        <v>181</v>
      </c>
      <c r="L29" s="38">
        <v>140</v>
      </c>
      <c r="M29" s="38">
        <v>54</v>
      </c>
      <c r="N29" s="38">
        <v>42</v>
      </c>
      <c r="O29" s="38">
        <v>95</v>
      </c>
      <c r="P29" s="38">
        <v>73</v>
      </c>
      <c r="Q29" s="38">
        <v>102</v>
      </c>
      <c r="R29" s="38">
        <v>105</v>
      </c>
      <c r="S29" s="38">
        <v>68</v>
      </c>
      <c r="T29" s="38">
        <v>1</v>
      </c>
      <c r="U29" s="38">
        <v>53</v>
      </c>
      <c r="V29" s="38">
        <v>70</v>
      </c>
      <c r="W29" s="38">
        <v>86</v>
      </c>
      <c r="X29" s="38">
        <v>81</v>
      </c>
      <c r="Y29" s="38">
        <v>70</v>
      </c>
      <c r="Z29" s="38">
        <v>58</v>
      </c>
      <c r="AA29" s="38">
        <v>38</v>
      </c>
      <c r="AB29" s="38">
        <v>60</v>
      </c>
      <c r="AC29" s="38">
        <v>141</v>
      </c>
      <c r="AD29" s="38">
        <v>138</v>
      </c>
      <c r="AE29" s="21"/>
      <c r="AF29" s="49"/>
      <c r="AG29" s="67" t="s">
        <v>93</v>
      </c>
      <c r="AH29" s="24">
        <v>11</v>
      </c>
      <c r="AI29" s="141"/>
      <c r="AJ29" s="141"/>
      <c r="AK29" s="141"/>
      <c r="AL29" s="141"/>
      <c r="AM29" s="141"/>
      <c r="AN29" s="52"/>
    </row>
    <row r="30" spans="1:40" ht="15" customHeight="1">
      <c r="A30" s="17"/>
      <c r="B30" s="40" t="s">
        <v>6</v>
      </c>
      <c r="C30" s="38">
        <v>24</v>
      </c>
      <c r="D30" s="38">
        <v>9</v>
      </c>
      <c r="E30" s="38">
        <v>0</v>
      </c>
      <c r="F30" s="38">
        <v>0</v>
      </c>
      <c r="G30" s="38">
        <v>1</v>
      </c>
      <c r="H30" s="38">
        <v>5</v>
      </c>
      <c r="I30" s="38">
        <v>0</v>
      </c>
      <c r="J30" s="38">
        <v>0</v>
      </c>
      <c r="K30" s="38">
        <v>0</v>
      </c>
      <c r="L30" s="38">
        <v>0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2</v>
      </c>
      <c r="S30" s="38">
        <v>0</v>
      </c>
      <c r="T30" s="38">
        <v>0</v>
      </c>
      <c r="U30" s="38">
        <v>0</v>
      </c>
      <c r="V30" s="38">
        <v>46</v>
      </c>
      <c r="W30" s="38">
        <v>16</v>
      </c>
      <c r="X30" s="38">
        <v>10</v>
      </c>
      <c r="Y30" s="38">
        <v>0</v>
      </c>
      <c r="Z30" s="38">
        <v>1</v>
      </c>
      <c r="AA30" s="38">
        <v>0</v>
      </c>
      <c r="AB30" s="38">
        <v>0</v>
      </c>
      <c r="AC30" s="38">
        <v>0</v>
      </c>
      <c r="AD30" s="38">
        <v>2</v>
      </c>
      <c r="AE30" s="21"/>
      <c r="AF30" s="49"/>
      <c r="AG30" s="68" t="s">
        <v>86</v>
      </c>
      <c r="AH30" s="24">
        <v>366</v>
      </c>
      <c r="AI30" s="141"/>
      <c r="AJ30" s="141"/>
      <c r="AK30" s="141"/>
      <c r="AL30" s="141"/>
      <c r="AM30" s="141"/>
      <c r="AN30" s="52"/>
    </row>
    <row r="31" spans="1:40" ht="13.5" customHeight="1">
      <c r="A31" s="1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21"/>
      <c r="AF31" s="49"/>
      <c r="AG31" s="67" t="s">
        <v>94</v>
      </c>
      <c r="AH31" s="24">
        <v>1758</v>
      </c>
      <c r="AI31" s="141"/>
      <c r="AJ31" s="141"/>
      <c r="AK31" s="141"/>
      <c r="AL31" s="141"/>
      <c r="AM31" s="141"/>
      <c r="AN31" s="52"/>
    </row>
    <row r="32" spans="1:40" ht="13.5" customHeight="1">
      <c r="A32" s="1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6"/>
      <c r="AB32" s="6"/>
      <c r="AC32" s="6"/>
      <c r="AD32" s="6"/>
      <c r="AE32" s="21"/>
      <c r="AF32" s="49"/>
      <c r="AG32" s="67" t="s">
        <v>95</v>
      </c>
      <c r="AH32" s="24">
        <v>26</v>
      </c>
      <c r="AI32" s="141"/>
      <c r="AJ32" s="141"/>
      <c r="AK32" s="141"/>
      <c r="AL32" s="141"/>
      <c r="AM32" s="141"/>
      <c r="AN32" s="53"/>
    </row>
    <row r="33" spans="1:40" ht="13.5" customHeight="1">
      <c r="A33" s="1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6"/>
      <c r="AB33" s="6"/>
      <c r="AC33" s="6"/>
      <c r="AD33" s="6"/>
      <c r="AE33" s="21"/>
      <c r="AF33" s="49"/>
      <c r="AG33" s="51"/>
      <c r="AH33" s="52"/>
      <c r="AI33" s="52"/>
      <c r="AJ33" s="52"/>
      <c r="AK33" s="52"/>
      <c r="AL33" s="52"/>
      <c r="AM33" s="52"/>
      <c r="AN33" s="53"/>
    </row>
    <row r="34" spans="1:40" ht="13.5" customHeight="1">
      <c r="A34" s="1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6"/>
      <c r="AB34" s="6"/>
      <c r="AC34" s="6"/>
      <c r="AD34" s="6"/>
      <c r="AE34" s="21"/>
      <c r="AF34" s="49"/>
      <c r="AG34" s="51"/>
      <c r="AH34" s="52"/>
      <c r="AI34" s="52"/>
      <c r="AJ34" s="52"/>
      <c r="AK34" s="52"/>
      <c r="AL34" s="52"/>
      <c r="AM34" s="52"/>
      <c r="AN34" s="53"/>
    </row>
    <row r="35" spans="1:40" ht="13.5" customHeight="1">
      <c r="A35" s="1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6"/>
      <c r="AB35" s="6"/>
      <c r="AC35" s="6"/>
      <c r="AD35" s="6"/>
      <c r="AE35" s="21"/>
      <c r="AF35" s="49"/>
      <c r="AG35" s="51"/>
      <c r="AH35" s="52"/>
      <c r="AI35" s="52"/>
      <c r="AJ35" s="52"/>
      <c r="AK35" s="52"/>
      <c r="AL35" s="52"/>
      <c r="AM35" s="52"/>
      <c r="AN35" s="53"/>
    </row>
    <row r="36" spans="1:40" ht="13.5" customHeight="1">
      <c r="A36" s="1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6"/>
      <c r="AB36" s="6"/>
      <c r="AC36" s="6"/>
      <c r="AD36" s="6"/>
      <c r="AE36" s="21"/>
      <c r="AF36" s="49"/>
      <c r="AG36" s="51"/>
      <c r="AH36" s="52"/>
      <c r="AI36" s="52"/>
      <c r="AJ36" s="52"/>
      <c r="AK36" s="52"/>
      <c r="AL36" s="52"/>
      <c r="AM36" s="52"/>
      <c r="AN36" s="53"/>
    </row>
    <row r="37" spans="1:40" ht="13.5" customHeight="1">
      <c r="A37" s="1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6"/>
      <c r="AB37" s="6"/>
      <c r="AC37" s="6"/>
      <c r="AD37" s="6"/>
      <c r="AE37" s="21"/>
      <c r="AF37" s="49"/>
      <c r="AG37" s="51"/>
      <c r="AH37" s="52"/>
      <c r="AI37" s="52"/>
      <c r="AJ37" s="52"/>
      <c r="AK37" s="52"/>
      <c r="AL37" s="52"/>
      <c r="AM37" s="52"/>
      <c r="AN37" s="53"/>
    </row>
    <row r="38" spans="1:40" ht="13.5" customHeight="1">
      <c r="A38" s="1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6"/>
      <c r="AB38" s="6"/>
      <c r="AC38" s="6"/>
      <c r="AD38" s="6"/>
      <c r="AE38" s="21"/>
      <c r="AF38" s="49"/>
      <c r="AG38" s="51"/>
      <c r="AH38" s="52"/>
      <c r="AI38" s="52"/>
      <c r="AJ38" s="52"/>
      <c r="AK38" s="52"/>
      <c r="AL38" s="52"/>
      <c r="AM38" s="52"/>
      <c r="AN38" s="53"/>
    </row>
    <row r="39" spans="1:40" ht="13.5" customHeight="1">
      <c r="A39" s="1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6"/>
      <c r="AB39" s="6"/>
      <c r="AC39" s="6"/>
      <c r="AD39" s="6"/>
      <c r="AE39" s="21"/>
      <c r="AF39" s="49"/>
      <c r="AG39" s="51"/>
      <c r="AH39" s="52"/>
      <c r="AI39" s="52"/>
      <c r="AJ39" s="52"/>
      <c r="AK39" s="52"/>
      <c r="AL39" s="52"/>
      <c r="AM39" s="52"/>
      <c r="AN39" s="53"/>
    </row>
    <row r="40" spans="1:40" ht="13.5" customHeight="1">
      <c r="A40" s="1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6"/>
      <c r="AB40" s="6"/>
      <c r="AC40" s="6"/>
      <c r="AD40" s="6"/>
      <c r="AE40" s="21"/>
      <c r="AF40" s="49"/>
      <c r="AG40" s="51"/>
      <c r="AH40" s="52"/>
      <c r="AI40" s="52"/>
      <c r="AJ40" s="52"/>
      <c r="AK40" s="52"/>
      <c r="AL40" s="52"/>
      <c r="AM40" s="52"/>
      <c r="AN40" s="53"/>
    </row>
    <row r="41" spans="1:40" ht="13.5" customHeight="1">
      <c r="A41" s="1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6"/>
      <c r="AB41" s="6"/>
      <c r="AC41" s="6"/>
      <c r="AD41" s="6"/>
      <c r="AE41" s="21"/>
      <c r="AF41" s="49"/>
      <c r="AG41" s="51"/>
      <c r="AH41" s="52"/>
      <c r="AI41" s="52"/>
      <c r="AJ41" s="52"/>
      <c r="AK41" s="52"/>
      <c r="AL41" s="52"/>
      <c r="AM41" s="52"/>
      <c r="AN41" s="53"/>
    </row>
    <row r="42" spans="1:40" ht="13.5" customHeight="1">
      <c r="A42" s="1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6"/>
      <c r="AB42" s="6"/>
      <c r="AC42" s="6"/>
      <c r="AD42" s="6"/>
      <c r="AE42" s="21"/>
      <c r="AF42" s="49"/>
      <c r="AG42" s="51"/>
      <c r="AH42" s="52"/>
      <c r="AI42" s="52"/>
      <c r="AJ42" s="52"/>
      <c r="AK42" s="52"/>
      <c r="AL42" s="52"/>
      <c r="AM42" s="52"/>
      <c r="AN42" s="53"/>
    </row>
    <row r="43" spans="1:40" ht="13.5" customHeight="1">
      <c r="A43" s="1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6"/>
      <c r="AB43" s="6"/>
      <c r="AC43" s="6"/>
      <c r="AD43" s="6"/>
      <c r="AE43" s="21"/>
      <c r="AF43" s="49"/>
      <c r="AG43" s="51"/>
      <c r="AH43" s="52"/>
      <c r="AI43" s="52"/>
      <c r="AJ43" s="52"/>
      <c r="AK43" s="52"/>
      <c r="AL43" s="52"/>
      <c r="AM43" s="52"/>
      <c r="AN43" s="53"/>
    </row>
    <row r="44" spans="1:40" ht="13.5" customHeight="1">
      <c r="A44" s="1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6"/>
      <c r="AB44" s="6"/>
      <c r="AC44" s="6"/>
      <c r="AD44" s="6"/>
      <c r="AE44" s="21"/>
      <c r="AF44" s="49"/>
      <c r="AG44" s="51"/>
      <c r="AH44" s="52"/>
      <c r="AI44" s="52"/>
      <c r="AJ44" s="52"/>
      <c r="AK44" s="52"/>
      <c r="AL44" s="52"/>
      <c r="AM44" s="52"/>
      <c r="AN44" s="53"/>
    </row>
    <row r="45" spans="1:40" ht="13.5" customHeight="1">
      <c r="A45" s="1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6"/>
      <c r="AB45" s="6"/>
      <c r="AC45" s="6"/>
      <c r="AD45" s="6"/>
      <c r="AE45" s="21"/>
      <c r="AF45" s="49"/>
      <c r="AG45" s="51"/>
      <c r="AH45" s="52"/>
      <c r="AI45" s="52"/>
      <c r="AJ45" s="52"/>
      <c r="AK45" s="52"/>
      <c r="AL45" s="52"/>
      <c r="AM45" s="52"/>
      <c r="AN45" s="53"/>
    </row>
    <row r="46" spans="1:40" ht="13.5" customHeight="1">
      <c r="A46" s="1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6"/>
      <c r="AB46" s="6"/>
      <c r="AC46" s="6"/>
      <c r="AD46" s="6"/>
      <c r="AE46" s="21"/>
      <c r="AF46" s="49"/>
      <c r="AG46" s="51"/>
      <c r="AH46" s="52"/>
      <c r="AI46" s="52"/>
      <c r="AJ46" s="52"/>
      <c r="AK46" s="52"/>
      <c r="AL46" s="52"/>
      <c r="AM46" s="52"/>
      <c r="AN46" s="53"/>
    </row>
    <row r="47" spans="1:40" ht="13.5" customHeight="1">
      <c r="A47" s="1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6"/>
      <c r="AB47" s="6"/>
      <c r="AC47" s="6"/>
      <c r="AD47" s="6"/>
      <c r="AE47" s="21"/>
      <c r="AF47" s="49"/>
      <c r="AG47" s="51"/>
      <c r="AH47" s="52"/>
      <c r="AI47" s="52"/>
      <c r="AJ47" s="52"/>
      <c r="AK47" s="52"/>
      <c r="AL47" s="52"/>
      <c r="AM47" s="52"/>
      <c r="AN47" s="53"/>
    </row>
    <row r="48" spans="1:40" ht="28.5" customHeight="1" thickBot="1">
      <c r="A48" s="18"/>
      <c r="B48" s="127" t="s">
        <v>79</v>
      </c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43"/>
      <c r="AF48" s="49"/>
      <c r="AG48" s="64"/>
      <c r="AH48" s="65"/>
      <c r="AI48" s="65"/>
      <c r="AJ48" s="65"/>
      <c r="AK48" s="65"/>
      <c r="AL48" s="65"/>
      <c r="AM48" s="65"/>
      <c r="AN48" s="66"/>
    </row>
    <row r="49" spans="1:37" ht="13.5" customHeight="1"/>
    <row r="50" spans="1:37" ht="13.5" customHeight="1" thickBot="1">
      <c r="C50" s="2" t="s">
        <v>372</v>
      </c>
    </row>
    <row r="51" spans="1:37" ht="13.5" customHeight="1">
      <c r="A51" s="58"/>
      <c r="B51" s="57"/>
      <c r="C51" s="37">
        <v>43132</v>
      </c>
      <c r="D51" s="37">
        <v>43133</v>
      </c>
      <c r="E51" s="37">
        <v>43134</v>
      </c>
      <c r="F51" s="37">
        <v>43135</v>
      </c>
      <c r="G51" s="37">
        <v>43136</v>
      </c>
      <c r="H51" s="37">
        <v>43137</v>
      </c>
      <c r="I51" s="37">
        <v>43138</v>
      </c>
      <c r="J51" s="37">
        <v>43139</v>
      </c>
      <c r="K51" s="37">
        <v>43140</v>
      </c>
      <c r="L51" s="37">
        <v>43141</v>
      </c>
      <c r="M51" s="37">
        <v>43142</v>
      </c>
      <c r="N51" s="37">
        <v>43143</v>
      </c>
      <c r="O51" s="37">
        <v>43144</v>
      </c>
      <c r="P51" s="37">
        <v>43145</v>
      </c>
      <c r="Q51" s="37">
        <v>43146</v>
      </c>
      <c r="R51" s="37">
        <v>43147</v>
      </c>
      <c r="S51" s="37">
        <v>43148</v>
      </c>
      <c r="T51" s="37">
        <v>43149</v>
      </c>
      <c r="U51" s="37">
        <v>43150</v>
      </c>
      <c r="V51" s="37">
        <v>43151</v>
      </c>
      <c r="W51" s="37">
        <v>43152</v>
      </c>
      <c r="X51" s="37">
        <v>43153</v>
      </c>
      <c r="Y51" s="37">
        <v>43154</v>
      </c>
      <c r="Z51" s="37">
        <v>43155</v>
      </c>
      <c r="AA51" s="37">
        <v>43156</v>
      </c>
      <c r="AB51" s="37">
        <v>43157</v>
      </c>
      <c r="AC51" s="37">
        <v>43158</v>
      </c>
      <c r="AD51" s="37">
        <v>43159</v>
      </c>
      <c r="AE51" s="56"/>
    </row>
    <row r="52" spans="1:37" s="34" customFormat="1" ht="13.5" customHeight="1">
      <c r="A52" s="56"/>
      <c r="B52" s="34" t="s">
        <v>90</v>
      </c>
      <c r="C52" s="34">
        <v>0</v>
      </c>
      <c r="D52" s="34">
        <v>3</v>
      </c>
      <c r="E52" s="6">
        <v>4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2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3</v>
      </c>
      <c r="Y52" s="6">
        <v>2</v>
      </c>
      <c r="Z52" s="6">
        <v>1</v>
      </c>
      <c r="AA52" s="6">
        <v>0</v>
      </c>
      <c r="AB52" s="6">
        <v>0</v>
      </c>
      <c r="AC52" s="6">
        <v>0</v>
      </c>
      <c r="AD52" s="6">
        <v>10</v>
      </c>
      <c r="AE52" s="56">
        <f>SUM(C52:AD52)</f>
        <v>25</v>
      </c>
      <c r="AF52" s="50"/>
      <c r="AH52" s="2"/>
    </row>
    <row r="53" spans="1:37" s="34" customFormat="1" ht="13.5" customHeight="1">
      <c r="A53" s="59"/>
      <c r="B53" s="36" t="s">
        <v>89</v>
      </c>
      <c r="C53" s="34">
        <v>4</v>
      </c>
      <c r="D53" s="34">
        <v>0</v>
      </c>
      <c r="E53" s="34">
        <v>0</v>
      </c>
      <c r="F53" s="34">
        <v>0</v>
      </c>
      <c r="G53" s="34">
        <v>0</v>
      </c>
      <c r="H53" s="34">
        <v>0</v>
      </c>
      <c r="I53" s="34">
        <v>4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3</v>
      </c>
      <c r="T53" s="34">
        <v>0</v>
      </c>
      <c r="U53" s="34">
        <v>0</v>
      </c>
      <c r="V53" s="34">
        <v>0</v>
      </c>
      <c r="W53" s="34">
        <v>0</v>
      </c>
      <c r="X53" s="34">
        <v>0</v>
      </c>
      <c r="Y53" s="34">
        <v>0</v>
      </c>
      <c r="Z53" s="34">
        <v>0</v>
      </c>
      <c r="AA53" s="34">
        <v>0</v>
      </c>
      <c r="AB53" s="34">
        <v>0</v>
      </c>
      <c r="AC53" s="34">
        <v>0</v>
      </c>
      <c r="AD53" s="34">
        <v>0</v>
      </c>
      <c r="AE53" s="56">
        <f>SUM(C53:AD53)</f>
        <v>11</v>
      </c>
      <c r="AF53" s="50"/>
      <c r="AH53" s="2"/>
    </row>
    <row r="54" spans="1:37" s="34" customFormat="1" ht="13.5" customHeight="1">
      <c r="A54" s="60"/>
      <c r="B54" s="36" t="s">
        <v>86</v>
      </c>
      <c r="C54" s="34">
        <v>2</v>
      </c>
      <c r="D54" s="34">
        <v>8</v>
      </c>
      <c r="E54" s="34">
        <v>10</v>
      </c>
      <c r="F54" s="34">
        <v>40</v>
      </c>
      <c r="G54" s="34">
        <v>18</v>
      </c>
      <c r="H54" s="34">
        <v>4</v>
      </c>
      <c r="I54" s="34">
        <v>3</v>
      </c>
      <c r="J54" s="34">
        <v>17</v>
      </c>
      <c r="K54" s="34">
        <v>9</v>
      </c>
      <c r="L54" s="34">
        <v>52</v>
      </c>
      <c r="M54" s="34">
        <v>10</v>
      </c>
      <c r="N54" s="34">
        <v>0</v>
      </c>
      <c r="O54" s="34">
        <v>3</v>
      </c>
      <c r="P54" s="34">
        <v>2</v>
      </c>
      <c r="Q54" s="34">
        <v>5</v>
      </c>
      <c r="R54" s="34">
        <v>28</v>
      </c>
      <c r="S54" s="34">
        <v>8</v>
      </c>
      <c r="T54" s="34">
        <v>29</v>
      </c>
      <c r="U54" s="34">
        <v>0</v>
      </c>
      <c r="V54" s="34">
        <v>7</v>
      </c>
      <c r="W54" s="34">
        <v>1</v>
      </c>
      <c r="X54" s="34">
        <v>1</v>
      </c>
      <c r="Y54" s="34">
        <v>6</v>
      </c>
      <c r="Z54" s="34">
        <v>69</v>
      </c>
      <c r="AA54" s="34">
        <v>4</v>
      </c>
      <c r="AB54" s="34">
        <v>11</v>
      </c>
      <c r="AC54" s="34">
        <v>14</v>
      </c>
      <c r="AD54" s="6">
        <v>5</v>
      </c>
      <c r="AE54" s="56">
        <f>SUM(C54:AD54)</f>
        <v>366</v>
      </c>
      <c r="AF54" s="50"/>
      <c r="AH54" s="2"/>
    </row>
    <row r="55" spans="1:37" s="34" customFormat="1" ht="13.5" customHeight="1">
      <c r="A55" s="60"/>
      <c r="B55" s="36" t="s">
        <v>88</v>
      </c>
      <c r="C55" s="6">
        <v>9</v>
      </c>
      <c r="D55" s="34">
        <v>8</v>
      </c>
      <c r="E55" s="34">
        <v>22</v>
      </c>
      <c r="F55" s="34">
        <v>92</v>
      </c>
      <c r="G55" s="34">
        <v>55</v>
      </c>
      <c r="H55" s="34">
        <v>145</v>
      </c>
      <c r="I55" s="34">
        <v>156</v>
      </c>
      <c r="J55" s="34">
        <v>45</v>
      </c>
      <c r="K55" s="34">
        <v>1</v>
      </c>
      <c r="L55" s="34">
        <v>97</v>
      </c>
      <c r="M55" s="34">
        <v>205</v>
      </c>
      <c r="N55" s="34">
        <v>132</v>
      </c>
      <c r="O55" s="34">
        <v>7</v>
      </c>
      <c r="P55" s="34">
        <v>15</v>
      </c>
      <c r="Q55" s="34">
        <v>8</v>
      </c>
      <c r="R55" s="34">
        <v>100</v>
      </c>
      <c r="S55" s="34">
        <v>28</v>
      </c>
      <c r="T55" s="34">
        <v>60</v>
      </c>
      <c r="U55" s="34">
        <v>9</v>
      </c>
      <c r="V55" s="34">
        <v>7</v>
      </c>
      <c r="W55" s="34">
        <v>68</v>
      </c>
      <c r="X55" s="34">
        <v>66</v>
      </c>
      <c r="Y55" s="34">
        <v>29</v>
      </c>
      <c r="Z55" s="34">
        <v>51</v>
      </c>
      <c r="AA55" s="34">
        <v>60</v>
      </c>
      <c r="AB55" s="34">
        <v>190</v>
      </c>
      <c r="AC55" s="34">
        <v>37</v>
      </c>
      <c r="AD55" s="34">
        <v>56</v>
      </c>
      <c r="AE55" s="56">
        <f>SUM(C55:AD55)</f>
        <v>1758</v>
      </c>
      <c r="AF55" s="50"/>
      <c r="AH55" s="2"/>
    </row>
    <row r="56" spans="1:37" s="34" customFormat="1" ht="13.5" customHeight="1">
      <c r="A56" s="60"/>
      <c r="B56" s="36" t="s">
        <v>87</v>
      </c>
      <c r="C56" s="6">
        <v>1</v>
      </c>
      <c r="D56" s="34">
        <v>2</v>
      </c>
      <c r="E56" s="34">
        <v>0</v>
      </c>
      <c r="F56" s="34">
        <v>1</v>
      </c>
      <c r="G56" s="34">
        <v>1</v>
      </c>
      <c r="H56" s="34">
        <v>0</v>
      </c>
      <c r="I56" s="34">
        <v>9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4">
        <v>0</v>
      </c>
      <c r="P56" s="34">
        <v>0</v>
      </c>
      <c r="Q56" s="34">
        <v>2</v>
      </c>
      <c r="R56" s="34">
        <v>0</v>
      </c>
      <c r="S56" s="34">
        <v>3</v>
      </c>
      <c r="T56" s="34">
        <v>1</v>
      </c>
      <c r="U56" s="34">
        <v>0</v>
      </c>
      <c r="V56" s="34">
        <v>0</v>
      </c>
      <c r="W56" s="34">
        <v>0</v>
      </c>
      <c r="X56" s="34">
        <v>0</v>
      </c>
      <c r="Y56" s="34">
        <v>2</v>
      </c>
      <c r="Z56" s="34">
        <v>2</v>
      </c>
      <c r="AA56" s="34">
        <v>0</v>
      </c>
      <c r="AB56" s="34">
        <v>0</v>
      </c>
      <c r="AC56" s="34">
        <v>0</v>
      </c>
      <c r="AD56" s="6">
        <v>2</v>
      </c>
      <c r="AE56" s="56">
        <f>SUM(C56:AD56)</f>
        <v>26</v>
      </c>
      <c r="AF56" s="50"/>
    </row>
    <row r="57" spans="1:37" s="34" customFormat="1" ht="13.5" customHeight="1">
      <c r="A57" s="61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56"/>
      <c r="AF57" s="50"/>
      <c r="AG57" s="2"/>
      <c r="AH57" s="2"/>
      <c r="AI57" s="2"/>
      <c r="AJ57" s="2"/>
      <c r="AK57" s="2"/>
    </row>
    <row r="58" spans="1:37" s="34" customFormat="1" ht="13.5" customHeight="1">
      <c r="A58" s="62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56"/>
      <c r="AF58" s="50"/>
      <c r="AG58" s="2"/>
      <c r="AH58" s="2"/>
      <c r="AI58" s="2"/>
      <c r="AJ58" s="2"/>
      <c r="AK58" s="2"/>
    </row>
    <row r="59" spans="1:37" s="34" customFormat="1" ht="13.5" customHeight="1">
      <c r="A59" s="6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56"/>
      <c r="AF59" s="50"/>
      <c r="AG59" s="2"/>
      <c r="AH59" s="2"/>
      <c r="AI59" s="2"/>
      <c r="AJ59" s="2"/>
      <c r="AK59" s="2"/>
    </row>
    <row r="60" spans="1:37" s="34" customFormat="1" ht="13.5" customHeight="1">
      <c r="A60" s="57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56"/>
      <c r="AF60" s="50"/>
      <c r="AG60" s="2"/>
      <c r="AH60" s="2"/>
      <c r="AI60" s="2"/>
      <c r="AJ60" s="2"/>
      <c r="AK60" s="2"/>
    </row>
    <row r="61" spans="1:37" s="34" customFormat="1" ht="13.5" customHeight="1">
      <c r="A61" s="61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  <c r="W61" s="133"/>
      <c r="X61" s="133"/>
      <c r="Y61" s="133"/>
      <c r="Z61" s="133"/>
      <c r="AA61" s="133"/>
      <c r="AB61" s="133"/>
      <c r="AC61" s="133"/>
      <c r="AD61" s="133"/>
      <c r="AE61" s="56"/>
      <c r="AF61" s="50"/>
      <c r="AG61" s="2"/>
      <c r="AH61" s="2"/>
      <c r="AI61" s="2"/>
      <c r="AJ61" s="2"/>
      <c r="AK61" s="2"/>
    </row>
    <row r="62" spans="1:37" s="34" customFormat="1" ht="13.5" customHeight="1">
      <c r="A62" s="62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56"/>
      <c r="AF62" s="50"/>
      <c r="AG62" s="2"/>
      <c r="AH62" s="2"/>
      <c r="AI62" s="2"/>
      <c r="AJ62" s="2"/>
      <c r="AK62" s="2"/>
    </row>
    <row r="63" spans="1:37" s="34" customFormat="1" ht="13.5" customHeight="1">
      <c r="A63" s="57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56"/>
      <c r="AF63" s="50"/>
      <c r="AG63" s="2"/>
      <c r="AH63" s="2"/>
      <c r="AI63" s="2"/>
      <c r="AJ63" s="2"/>
      <c r="AK63" s="2"/>
    </row>
    <row r="64" spans="1:37" s="34" customFormat="1" ht="13.5" customHeight="1">
      <c r="A64" s="57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56"/>
      <c r="AF64" s="50"/>
      <c r="AG64" s="2"/>
      <c r="AH64" s="2"/>
      <c r="AI64" s="2"/>
      <c r="AJ64" s="2"/>
      <c r="AK64" s="2"/>
    </row>
    <row r="65" spans="1:37" s="34" customFormat="1" ht="13.5" customHeight="1">
      <c r="A65" s="6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56"/>
      <c r="AF65" s="50"/>
      <c r="AG65" s="2"/>
      <c r="AH65" s="2"/>
      <c r="AI65" s="2"/>
      <c r="AJ65" s="2"/>
      <c r="AK65" s="2"/>
    </row>
    <row r="66" spans="1:37" ht="13.5" customHeight="1">
      <c r="A66" s="62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56"/>
    </row>
    <row r="67" spans="1:37" ht="13.5" customHeight="1">
      <c r="A67" s="57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56"/>
    </row>
    <row r="68" spans="1:37" ht="13.5" customHeight="1">
      <c r="A68" s="57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56"/>
    </row>
    <row r="69" spans="1:37" ht="13.5" customHeight="1">
      <c r="A69" s="57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56"/>
    </row>
    <row r="70" spans="1:37" ht="13.5" customHeight="1">
      <c r="A70" s="57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  <c r="M70" s="133"/>
      <c r="N70" s="133"/>
      <c r="O70" s="133"/>
      <c r="P70" s="133"/>
      <c r="Q70" s="133"/>
      <c r="R70" s="133"/>
      <c r="S70" s="133"/>
      <c r="T70" s="133"/>
      <c r="U70" s="133"/>
      <c r="V70" s="133"/>
      <c r="W70" s="133"/>
      <c r="X70" s="133"/>
      <c r="Y70" s="133"/>
      <c r="Z70" s="133"/>
      <c r="AA70" s="133"/>
      <c r="AB70" s="133"/>
      <c r="AC70" s="133"/>
      <c r="AD70" s="133"/>
      <c r="AE70" s="56"/>
    </row>
    <row r="71" spans="1:37" ht="13.5" customHeight="1">
      <c r="A71" s="57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56"/>
    </row>
    <row r="72" spans="1:37" ht="13.5" customHeight="1">
      <c r="A72" s="57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56"/>
    </row>
    <row r="73" spans="1:37" ht="13.5" customHeight="1">
      <c r="A73" s="57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56"/>
    </row>
    <row r="74" spans="1:37" ht="13.5" customHeight="1">
      <c r="A74" s="57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56"/>
    </row>
    <row r="75" spans="1:37" ht="13.5" customHeight="1">
      <c r="A75" s="57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33"/>
      <c r="W75" s="133"/>
      <c r="X75" s="133"/>
      <c r="Y75" s="133"/>
      <c r="Z75" s="133"/>
      <c r="AA75" s="133"/>
      <c r="AB75" s="133"/>
      <c r="AC75" s="133"/>
      <c r="AD75" s="133"/>
      <c r="AE75" s="56"/>
    </row>
    <row r="76" spans="1:37" ht="13.5" customHeight="1">
      <c r="A76" s="57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56"/>
    </row>
    <row r="77" spans="1:37" ht="13.5" customHeight="1">
      <c r="A77" s="57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56"/>
    </row>
    <row r="78" spans="1:37" ht="13.5" customHeight="1">
      <c r="A78" s="57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56"/>
    </row>
    <row r="79" spans="1:37" ht="13.5" customHeight="1">
      <c r="A79" s="57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33"/>
      <c r="W79" s="133"/>
      <c r="X79" s="133"/>
      <c r="Y79" s="133"/>
      <c r="Z79" s="133"/>
      <c r="AA79" s="133"/>
      <c r="AB79" s="133"/>
      <c r="AC79" s="133"/>
      <c r="AD79" s="133"/>
      <c r="AE79" s="56"/>
    </row>
    <row r="80" spans="1:37" ht="13.5" customHeight="1">
      <c r="A80" s="57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56"/>
    </row>
    <row r="81" spans="1:31" ht="13.5" customHeight="1">
      <c r="A81" s="57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56"/>
    </row>
    <row r="82" spans="1:31" ht="13.5" customHeight="1">
      <c r="A82" s="57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56"/>
    </row>
    <row r="83" spans="1:31" ht="13.5" customHeight="1">
      <c r="A83" s="57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56"/>
    </row>
    <row r="84" spans="1:31" ht="13.5" customHeight="1">
      <c r="A84" s="57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56"/>
    </row>
    <row r="85" spans="1:31" ht="13.5" customHeight="1">
      <c r="A85" s="57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56"/>
    </row>
    <row r="86" spans="1:31" ht="13.5" customHeight="1">
      <c r="A86" s="57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56"/>
    </row>
    <row r="87" spans="1:31" ht="13.5" customHeight="1">
      <c r="A87" s="57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56"/>
    </row>
    <row r="88" spans="1:31" ht="13.5" customHeight="1">
      <c r="A88" s="57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56"/>
    </row>
    <row r="89" spans="1:31" ht="13.5" customHeight="1"/>
    <row r="90" spans="1:31" ht="13.5" customHeight="1"/>
    <row r="91" spans="1:31" ht="13.5" customHeight="1"/>
    <row r="92" spans="1:31" ht="13.5" customHeight="1"/>
    <row r="93" spans="1:31" ht="13.5" customHeight="1"/>
    <row r="94" spans="1:31" ht="13.5" customHeight="1"/>
    <row r="95" spans="1:31" ht="13.5" customHeight="1"/>
    <row r="96" spans="1:31" ht="13.5" customHeight="1"/>
    <row r="97" ht="13.5" customHeight="1"/>
    <row r="98" ht="13.5" customHeight="1"/>
  </sheetData>
  <mergeCells count="13">
    <mergeCell ref="A1:AE1"/>
    <mergeCell ref="AG1:AN1"/>
    <mergeCell ref="AA2:AD2"/>
    <mergeCell ref="AG4:AH4"/>
    <mergeCell ref="AM4:AN4"/>
    <mergeCell ref="AM3:AN3"/>
    <mergeCell ref="AG3:AH3"/>
    <mergeCell ref="B57:AD88"/>
    <mergeCell ref="AG5:AN24"/>
    <mergeCell ref="B24:AD24"/>
    <mergeCell ref="C27:AD27"/>
    <mergeCell ref="B48:AD48"/>
    <mergeCell ref="AI28:AM32"/>
  </mergeCells>
  <phoneticPr fontId="1"/>
  <pageMargins left="0.15748031496062992" right="0.15748031496062992" top="0.23622047244094491" bottom="0.23622047244094491" header="0.15748031496062992" footer="0.15748031496062992"/>
  <pageSetup paperSize="9" scale="8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96"/>
  <sheetViews>
    <sheetView topLeftCell="A34" zoomScaleNormal="100" workbookViewId="0">
      <selection activeCell="L18" sqref="L18"/>
    </sheetView>
  </sheetViews>
  <sheetFormatPr defaultRowHeight="12.75"/>
  <cols>
    <col min="1" max="1" width="11.75" style="2" customWidth="1"/>
    <col min="2" max="2" width="18.75" style="2" customWidth="1"/>
    <col min="3" max="5" width="9" style="74"/>
    <col min="6" max="6" width="10.625" style="74" customWidth="1"/>
    <col min="7" max="9" width="9" style="74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43170</v>
      </c>
      <c r="D3" s="4">
        <v>43171</v>
      </c>
      <c r="E3" s="4">
        <v>43172</v>
      </c>
      <c r="F3" s="4">
        <v>43173</v>
      </c>
      <c r="G3" s="4">
        <v>43174</v>
      </c>
      <c r="H3" s="4">
        <v>43175</v>
      </c>
      <c r="I3" s="4">
        <v>43176</v>
      </c>
      <c r="J3" s="22"/>
    </row>
    <row r="4" spans="1:10" ht="13.5" customHeight="1">
      <c r="A4" s="17"/>
      <c r="B4" s="5" t="s">
        <v>0</v>
      </c>
      <c r="C4" s="78">
        <f>46+76</f>
        <v>122</v>
      </c>
      <c r="D4" s="78">
        <f>32+19</f>
        <v>51</v>
      </c>
      <c r="E4" s="78">
        <f>12+23</f>
        <v>35</v>
      </c>
      <c r="F4" s="78">
        <f>54+31</f>
        <v>85</v>
      </c>
      <c r="G4" s="78">
        <f>11+56</f>
        <v>67</v>
      </c>
      <c r="H4" s="78">
        <v>198</v>
      </c>
      <c r="I4" s="78">
        <f>64+69</f>
        <v>133</v>
      </c>
      <c r="J4" s="20"/>
    </row>
    <row r="5" spans="1:10" ht="13.5" customHeight="1">
      <c r="A5" s="17"/>
      <c r="B5" s="79" t="s">
        <v>3</v>
      </c>
      <c r="C5" s="74">
        <v>0</v>
      </c>
      <c r="D5" s="78">
        <v>105</v>
      </c>
      <c r="E5" s="78">
        <v>175</v>
      </c>
      <c r="F5" s="78">
        <v>50</v>
      </c>
      <c r="G5" s="78">
        <v>155</v>
      </c>
      <c r="H5" s="78">
        <v>124</v>
      </c>
      <c r="I5" s="78">
        <v>81</v>
      </c>
      <c r="J5" s="20"/>
    </row>
    <row r="6" spans="1:10" ht="13.5" customHeight="1">
      <c r="A6" s="17"/>
      <c r="B6" s="9" t="s">
        <v>1</v>
      </c>
      <c r="C6" s="78">
        <v>10</v>
      </c>
      <c r="D6" s="78">
        <v>7</v>
      </c>
      <c r="E6" s="78">
        <v>17</v>
      </c>
      <c r="F6" s="78">
        <v>75</v>
      </c>
      <c r="G6" s="78">
        <v>50</v>
      </c>
      <c r="H6" s="78">
        <v>48</v>
      </c>
      <c r="I6" s="78">
        <v>59</v>
      </c>
      <c r="J6" s="76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76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76"/>
    </row>
    <row r="9" spans="1:10" ht="13.5" customHeight="1">
      <c r="A9" s="17"/>
      <c r="B9" s="11"/>
      <c r="C9" s="78"/>
      <c r="D9" s="78"/>
      <c r="E9" s="78"/>
      <c r="F9" s="78"/>
      <c r="G9" s="78"/>
      <c r="H9" s="78"/>
      <c r="I9" s="78"/>
      <c r="J9" s="76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78"/>
      <c r="D13" s="78"/>
      <c r="E13" s="78"/>
      <c r="F13" s="78"/>
      <c r="G13" s="78"/>
      <c r="H13" s="78"/>
      <c r="I13" s="78"/>
      <c r="J13" s="20"/>
    </row>
    <row r="14" spans="1:10" ht="13.5" customHeight="1">
      <c r="A14" s="17"/>
      <c r="B14" s="7"/>
      <c r="C14" s="78"/>
      <c r="D14" s="78"/>
      <c r="E14" s="78"/>
      <c r="F14" s="78"/>
      <c r="G14" s="78"/>
      <c r="H14" s="78"/>
      <c r="I14" s="78"/>
      <c r="J14" s="20"/>
    </row>
    <row r="15" spans="1:10" ht="13.5" customHeight="1">
      <c r="A15" s="17"/>
      <c r="B15" s="7"/>
      <c r="C15" s="78"/>
      <c r="D15" s="78"/>
      <c r="E15" s="78"/>
      <c r="F15" s="78"/>
      <c r="G15" s="78"/>
      <c r="H15" s="78"/>
      <c r="I15" s="78"/>
      <c r="J15" s="20"/>
    </row>
    <row r="16" spans="1:10" ht="13.5" customHeight="1">
      <c r="A16" s="17"/>
      <c r="B16" s="7"/>
      <c r="C16" s="78"/>
      <c r="D16" s="78"/>
      <c r="E16" s="78"/>
      <c r="F16" s="78"/>
      <c r="G16" s="78"/>
      <c r="H16" s="78"/>
      <c r="I16" s="78"/>
      <c r="J16" s="20"/>
    </row>
    <row r="17" spans="1:10" ht="13.5" customHeight="1">
      <c r="A17" s="17"/>
      <c r="B17" s="7"/>
      <c r="C17" s="78"/>
      <c r="D17" s="78"/>
      <c r="E17" s="78"/>
      <c r="F17" s="78"/>
      <c r="G17" s="78"/>
      <c r="H17" s="78"/>
      <c r="I17" s="78"/>
      <c r="J17" s="20"/>
    </row>
    <row r="18" spans="1:10" ht="13.5" customHeight="1">
      <c r="A18" s="17"/>
      <c r="B18" s="7"/>
      <c r="C18" s="78"/>
      <c r="D18" s="78"/>
      <c r="E18" s="78"/>
      <c r="F18" s="78"/>
      <c r="G18" s="78"/>
      <c r="H18" s="78"/>
      <c r="I18" s="78"/>
      <c r="J18" s="20"/>
    </row>
    <row r="19" spans="1:10" ht="13.5" customHeight="1">
      <c r="A19" s="17"/>
      <c r="B19" s="7"/>
      <c r="C19" s="78"/>
      <c r="D19" s="78"/>
      <c r="E19" s="78"/>
      <c r="F19" s="78"/>
      <c r="G19" s="78"/>
      <c r="H19" s="78"/>
      <c r="I19" s="78"/>
      <c r="J19" s="20"/>
    </row>
    <row r="20" spans="1:10" ht="13.5" customHeight="1">
      <c r="A20" s="17"/>
      <c r="B20" s="7"/>
      <c r="C20" s="78"/>
      <c r="D20" s="78"/>
      <c r="E20" s="78"/>
      <c r="F20" s="78"/>
      <c r="G20" s="78"/>
      <c r="H20" s="78"/>
      <c r="I20" s="78"/>
      <c r="J20" s="20"/>
    </row>
    <row r="21" spans="1:10" ht="13.5" customHeight="1">
      <c r="A21" s="17"/>
      <c r="B21" s="7"/>
      <c r="C21" s="78"/>
      <c r="D21" s="78"/>
      <c r="E21" s="78"/>
      <c r="F21" s="78"/>
      <c r="G21" s="78"/>
      <c r="H21" s="78"/>
      <c r="I21" s="78"/>
      <c r="J21" s="20"/>
    </row>
    <row r="22" spans="1:10" ht="13.5" customHeight="1">
      <c r="A22" s="17"/>
      <c r="B22" s="7"/>
      <c r="C22" s="78"/>
      <c r="D22" s="78"/>
      <c r="E22" s="78"/>
      <c r="F22" s="78"/>
      <c r="G22" s="78"/>
      <c r="H22" s="78"/>
      <c r="I22" s="78"/>
      <c r="J22" s="20"/>
    </row>
    <row r="23" spans="1:10" ht="13.5" customHeight="1">
      <c r="A23" s="17"/>
      <c r="B23" s="7"/>
      <c r="C23" s="78"/>
      <c r="D23" s="78"/>
      <c r="E23" s="78"/>
      <c r="F23" s="78"/>
      <c r="G23" s="78"/>
      <c r="H23" s="78"/>
      <c r="I23" s="78"/>
      <c r="J23" s="20"/>
    </row>
    <row r="24" spans="1:10" ht="31.5" customHeight="1" thickBot="1">
      <c r="A24" s="18"/>
      <c r="B24" s="127" t="s">
        <v>98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24"/>
      <c r="C28" s="12">
        <v>43170</v>
      </c>
      <c r="D28" s="12">
        <v>43171</v>
      </c>
      <c r="E28" s="12">
        <v>43172</v>
      </c>
      <c r="F28" s="12">
        <v>43173</v>
      </c>
      <c r="G28" s="12">
        <v>43174</v>
      </c>
      <c r="H28" s="12">
        <v>43175</v>
      </c>
      <c r="I28" s="12">
        <v>43176</v>
      </c>
      <c r="J28" s="20"/>
    </row>
    <row r="29" spans="1:10" ht="13.5" customHeight="1">
      <c r="A29" s="17"/>
      <c r="B29" s="13" t="s">
        <v>5</v>
      </c>
      <c r="C29" s="78">
        <v>8</v>
      </c>
      <c r="D29" s="78">
        <v>7</v>
      </c>
      <c r="E29" s="78">
        <v>17</v>
      </c>
      <c r="F29" s="78">
        <v>75</v>
      </c>
      <c r="G29" s="78">
        <v>49</v>
      </c>
      <c r="H29" s="78">
        <v>36</v>
      </c>
      <c r="I29" s="78">
        <v>59</v>
      </c>
      <c r="J29" s="20"/>
    </row>
    <row r="30" spans="1:10" ht="13.5" customHeight="1">
      <c r="A30" s="17"/>
      <c r="B30" s="14" t="s">
        <v>6</v>
      </c>
      <c r="C30" s="78">
        <v>2</v>
      </c>
      <c r="D30" s="78">
        <v>0</v>
      </c>
      <c r="E30" s="78">
        <v>0</v>
      </c>
      <c r="F30" s="78">
        <v>0</v>
      </c>
      <c r="G30" s="78">
        <v>1</v>
      </c>
      <c r="H30" s="78">
        <v>12</v>
      </c>
      <c r="I30" s="78">
        <v>0</v>
      </c>
      <c r="J30" s="20"/>
    </row>
    <row r="31" spans="1:10" ht="13.5" customHeight="1">
      <c r="A31" s="17"/>
      <c r="B31" s="7"/>
      <c r="C31" s="78"/>
      <c r="D31" s="78"/>
      <c r="E31" s="78"/>
      <c r="F31" s="78"/>
      <c r="G31" s="78"/>
      <c r="H31" s="78"/>
      <c r="I31" s="78"/>
      <c r="J31" s="20"/>
    </row>
    <row r="32" spans="1:10" ht="13.5" customHeight="1">
      <c r="A32" s="17"/>
      <c r="B32" s="7"/>
      <c r="C32" s="78"/>
      <c r="D32" s="78"/>
      <c r="E32" s="78"/>
      <c r="F32" s="78"/>
      <c r="G32" s="78"/>
      <c r="H32" s="78"/>
      <c r="I32" s="78"/>
      <c r="J32" s="20"/>
    </row>
    <row r="33" spans="1:10" ht="13.5" customHeight="1">
      <c r="A33" s="17"/>
      <c r="B33" s="7"/>
      <c r="C33" s="78"/>
      <c r="D33" s="78"/>
      <c r="E33" s="78"/>
      <c r="F33" s="78"/>
      <c r="G33" s="78"/>
      <c r="H33" s="78"/>
      <c r="I33" s="78"/>
      <c r="J33" s="20"/>
    </row>
    <row r="34" spans="1:10" ht="13.5" customHeight="1">
      <c r="A34" s="17"/>
      <c r="B34" s="7"/>
      <c r="C34" s="78"/>
      <c r="D34" s="78"/>
      <c r="E34" s="78"/>
      <c r="F34" s="78"/>
      <c r="G34" s="78"/>
      <c r="H34" s="78"/>
      <c r="I34" s="78"/>
      <c r="J34" s="20"/>
    </row>
    <row r="35" spans="1:10" ht="13.5" customHeight="1">
      <c r="A35" s="17"/>
      <c r="B35" s="7"/>
      <c r="C35" s="78"/>
      <c r="D35" s="78"/>
      <c r="E35" s="78"/>
      <c r="F35" s="78"/>
      <c r="G35" s="78"/>
      <c r="H35" s="78"/>
      <c r="I35" s="78"/>
      <c r="J35" s="20"/>
    </row>
    <row r="36" spans="1:10" ht="13.5" customHeight="1">
      <c r="A36" s="17"/>
      <c r="B36" s="7"/>
      <c r="C36" s="78"/>
      <c r="D36" s="78"/>
      <c r="E36" s="78"/>
      <c r="F36" s="78"/>
      <c r="G36" s="78"/>
      <c r="H36" s="78"/>
      <c r="I36" s="78"/>
      <c r="J36" s="20"/>
    </row>
    <row r="37" spans="1:10" ht="13.5" customHeight="1">
      <c r="A37" s="17"/>
      <c r="B37" s="7"/>
      <c r="C37" s="78"/>
      <c r="D37" s="78"/>
      <c r="E37" s="78"/>
      <c r="F37" s="78"/>
      <c r="G37" s="78"/>
      <c r="H37" s="78"/>
      <c r="I37" s="78"/>
      <c r="J37" s="20"/>
    </row>
    <row r="38" spans="1:10" ht="13.5" customHeight="1">
      <c r="A38" s="17"/>
      <c r="B38" s="7"/>
      <c r="C38" s="78"/>
      <c r="D38" s="78"/>
      <c r="E38" s="78"/>
      <c r="F38" s="78"/>
      <c r="G38" s="78"/>
      <c r="H38" s="78"/>
      <c r="I38" s="78"/>
      <c r="J38" s="20"/>
    </row>
    <row r="39" spans="1:10" ht="13.5" customHeight="1">
      <c r="A39" s="17"/>
      <c r="B39" s="7"/>
      <c r="C39" s="78"/>
      <c r="D39" s="78"/>
      <c r="E39" s="78"/>
      <c r="F39" s="78"/>
      <c r="G39" s="78"/>
      <c r="H39" s="78"/>
      <c r="I39" s="78"/>
      <c r="J39" s="20"/>
    </row>
    <row r="40" spans="1:10" ht="13.5" customHeight="1">
      <c r="A40" s="17"/>
      <c r="B40" s="7"/>
      <c r="C40" s="78"/>
      <c r="D40" s="78"/>
      <c r="E40" s="78"/>
      <c r="F40" s="78"/>
      <c r="G40" s="78"/>
      <c r="H40" s="78"/>
      <c r="I40" s="78"/>
      <c r="J40" s="20"/>
    </row>
    <row r="41" spans="1:10" ht="13.5" customHeight="1">
      <c r="A41" s="17"/>
      <c r="B41" s="7"/>
      <c r="C41" s="78"/>
      <c r="D41" s="78"/>
      <c r="E41" s="78"/>
      <c r="F41" s="78"/>
      <c r="G41" s="78"/>
      <c r="H41" s="78"/>
      <c r="I41" s="78"/>
      <c r="J41" s="20"/>
    </row>
    <row r="42" spans="1:10" ht="13.5" customHeight="1">
      <c r="A42" s="17"/>
      <c r="B42" s="7"/>
      <c r="C42" s="78"/>
      <c r="D42" s="78"/>
      <c r="E42" s="78"/>
      <c r="F42" s="78"/>
      <c r="G42" s="78"/>
      <c r="H42" s="78"/>
      <c r="I42" s="78"/>
      <c r="J42" s="20"/>
    </row>
    <row r="43" spans="1:10" ht="13.5" customHeight="1">
      <c r="A43" s="17"/>
      <c r="B43" s="7"/>
      <c r="C43" s="78"/>
      <c r="D43" s="78"/>
      <c r="E43" s="78"/>
      <c r="F43" s="78"/>
      <c r="G43" s="78"/>
      <c r="H43" s="78"/>
      <c r="I43" s="78"/>
      <c r="J43" s="20"/>
    </row>
    <row r="44" spans="1:10" ht="13.5" customHeight="1">
      <c r="A44" s="17"/>
      <c r="B44" s="7"/>
      <c r="C44" s="78"/>
      <c r="D44" s="78"/>
      <c r="E44" s="78"/>
      <c r="F44" s="78"/>
      <c r="G44" s="78"/>
      <c r="H44" s="78"/>
      <c r="I44" s="78"/>
      <c r="J44" s="20"/>
    </row>
    <row r="45" spans="1:10" ht="13.5" customHeight="1">
      <c r="A45" s="17"/>
      <c r="B45" s="7"/>
      <c r="C45" s="78"/>
      <c r="D45" s="78"/>
      <c r="E45" s="78"/>
      <c r="F45" s="78"/>
      <c r="G45" s="78"/>
      <c r="H45" s="78"/>
      <c r="I45" s="78"/>
      <c r="J45" s="20"/>
    </row>
    <row r="46" spans="1:10" ht="13.5" customHeight="1">
      <c r="A46" s="17"/>
      <c r="B46" s="7"/>
      <c r="C46" s="78"/>
      <c r="D46" s="78"/>
      <c r="E46" s="78"/>
      <c r="F46" s="78"/>
      <c r="G46" s="78"/>
      <c r="H46" s="78"/>
      <c r="I46" s="78"/>
      <c r="J46" s="20"/>
    </row>
    <row r="47" spans="1:10" ht="13.5" customHeight="1">
      <c r="A47" s="17"/>
      <c r="B47" s="7"/>
      <c r="C47" s="78"/>
      <c r="D47" s="78"/>
      <c r="E47" s="78"/>
      <c r="F47" s="78"/>
      <c r="G47" s="78"/>
      <c r="H47" s="78"/>
      <c r="I47" s="78"/>
      <c r="J47" s="20"/>
    </row>
    <row r="48" spans="1:10" ht="26.25" customHeight="1" thickBot="1">
      <c r="A48" s="18"/>
      <c r="B48" s="127" t="s">
        <v>98</v>
      </c>
      <c r="C48" s="127"/>
      <c r="D48" s="127"/>
      <c r="E48" s="127"/>
      <c r="F48" s="127"/>
      <c r="G48" s="127"/>
      <c r="H48" s="127"/>
      <c r="I48" s="127"/>
      <c r="J48" s="19"/>
    </row>
    <row r="49" spans="1:9" ht="13.5" customHeight="1"/>
    <row r="50" spans="1:9" ht="13.5" customHeight="1"/>
    <row r="51" spans="1:9" ht="13.5" customHeight="1">
      <c r="A51" s="25" t="s">
        <v>8</v>
      </c>
    </row>
    <row r="52" spans="1:9" ht="13.5" customHeight="1">
      <c r="A52" s="2" t="s">
        <v>9</v>
      </c>
      <c r="B52" s="32" t="s">
        <v>101</v>
      </c>
      <c r="F52" s="2"/>
      <c r="G52" s="2"/>
      <c r="H52" s="2"/>
      <c r="I52" s="2"/>
    </row>
    <row r="53" spans="1:9" ht="13.5" customHeight="1">
      <c r="A53" s="2" t="s">
        <v>59</v>
      </c>
      <c r="B53" s="2" t="s">
        <v>102</v>
      </c>
      <c r="F53" s="2"/>
      <c r="G53" s="2"/>
      <c r="H53" s="2"/>
      <c r="I53" s="2"/>
    </row>
    <row r="54" spans="1:9" ht="13.5" customHeight="1">
      <c r="A54" s="31" t="s">
        <v>103</v>
      </c>
      <c r="B54" s="2" t="s">
        <v>70</v>
      </c>
      <c r="F54" s="2"/>
      <c r="G54" s="2"/>
      <c r="H54" s="2"/>
      <c r="I54" s="2"/>
    </row>
    <row r="55" spans="1:9" ht="13.5" customHeight="1">
      <c r="A55" s="27" t="s">
        <v>25</v>
      </c>
      <c r="B55" s="2" t="s">
        <v>142</v>
      </c>
      <c r="F55" s="2"/>
      <c r="G55" s="2"/>
      <c r="H55" s="2"/>
      <c r="I55" s="2"/>
    </row>
    <row r="56" spans="1:9" ht="13.5" customHeight="1">
      <c r="B56" s="32"/>
      <c r="F56" s="2"/>
      <c r="G56" s="2"/>
      <c r="H56" s="2"/>
      <c r="I56" s="2"/>
    </row>
    <row r="57" spans="1:9" ht="13.5" customHeight="1">
      <c r="A57" s="2" t="s">
        <v>9</v>
      </c>
      <c r="B57" s="32" t="s">
        <v>105</v>
      </c>
      <c r="F57" s="2"/>
      <c r="G57" s="2"/>
      <c r="H57" s="2"/>
      <c r="I57" s="2"/>
    </row>
    <row r="58" spans="1:9" ht="13.5" customHeight="1">
      <c r="A58" s="2" t="s">
        <v>59</v>
      </c>
      <c r="B58" s="2" t="s">
        <v>106</v>
      </c>
      <c r="F58" s="2"/>
      <c r="G58" s="2"/>
      <c r="H58" s="2"/>
      <c r="I58" s="2"/>
    </row>
    <row r="59" spans="1:9" ht="13.5" customHeight="1">
      <c r="A59" s="31" t="s">
        <v>104</v>
      </c>
      <c r="B59" s="2" t="s">
        <v>61</v>
      </c>
      <c r="F59" s="2"/>
      <c r="G59" s="2"/>
      <c r="H59" s="2"/>
      <c r="I59" s="2"/>
    </row>
    <row r="60" spans="1:9" ht="13.5" customHeight="1">
      <c r="A60" s="27" t="s">
        <v>25</v>
      </c>
      <c r="B60" s="2" t="s">
        <v>144</v>
      </c>
      <c r="F60" s="2"/>
      <c r="G60" s="2"/>
      <c r="H60" s="2"/>
      <c r="I60" s="2"/>
    </row>
    <row r="61" spans="1:9" ht="13.5" customHeight="1">
      <c r="F61" s="2"/>
      <c r="G61" s="2"/>
      <c r="H61" s="2"/>
      <c r="I61" s="2"/>
    </row>
    <row r="62" spans="1:9" ht="13.5" customHeight="1">
      <c r="A62" s="2" t="s">
        <v>9</v>
      </c>
      <c r="B62" s="32" t="s">
        <v>105</v>
      </c>
      <c r="F62" s="2"/>
      <c r="G62" s="2"/>
      <c r="H62" s="2"/>
      <c r="I62" s="2"/>
    </row>
    <row r="63" spans="1:9" ht="13.5" customHeight="1">
      <c r="A63" s="2" t="s">
        <v>59</v>
      </c>
      <c r="B63" s="2" t="s">
        <v>106</v>
      </c>
      <c r="F63" s="2"/>
      <c r="G63" s="2"/>
      <c r="H63" s="2"/>
      <c r="I63" s="2"/>
    </row>
    <row r="64" spans="1:9" ht="13.5" customHeight="1">
      <c r="A64" s="31" t="s">
        <v>108</v>
      </c>
      <c r="B64" s="2" t="s">
        <v>109</v>
      </c>
      <c r="F64" s="2"/>
      <c r="G64" s="2"/>
      <c r="H64" s="2"/>
      <c r="I64" s="2"/>
    </row>
    <row r="65" spans="1:9" ht="13.5" customHeight="1">
      <c r="A65" s="27" t="s">
        <v>25</v>
      </c>
      <c r="B65" s="2" t="s">
        <v>107</v>
      </c>
      <c r="F65" s="2"/>
      <c r="G65" s="2"/>
      <c r="H65" s="2"/>
      <c r="I65" s="2"/>
    </row>
    <row r="66" spans="1:9" ht="13.5" customHeight="1">
      <c r="F66" s="2"/>
      <c r="G66" s="2"/>
      <c r="H66" s="2"/>
      <c r="I66" s="2"/>
    </row>
    <row r="67" spans="1:9" ht="13.5" customHeight="1">
      <c r="F67" s="2"/>
      <c r="G67" s="2"/>
      <c r="H67" s="2"/>
      <c r="I67" s="2"/>
    </row>
    <row r="68" spans="1:9" ht="13.5" customHeight="1">
      <c r="F68" s="2"/>
      <c r="G68" s="2"/>
      <c r="H68" s="2"/>
      <c r="I68" s="2"/>
    </row>
    <row r="69" spans="1:9" ht="13.5" customHeight="1">
      <c r="F69" s="2"/>
      <c r="G69" s="2"/>
      <c r="H69" s="2"/>
      <c r="I69" s="2"/>
    </row>
    <row r="70" spans="1:9" ht="13.5" customHeight="1">
      <c r="F70" s="2"/>
      <c r="G70" s="2"/>
      <c r="H70" s="2"/>
      <c r="I70" s="2"/>
    </row>
    <row r="71" spans="1:9" ht="13.5" customHeight="1">
      <c r="F71" s="2"/>
      <c r="G71" s="2"/>
      <c r="H71" s="2"/>
      <c r="I71" s="2"/>
    </row>
    <row r="72" spans="1:9" ht="13.5" customHeight="1"/>
    <row r="73" spans="1:9" ht="13.5" customHeight="1"/>
    <row r="74" spans="1:9" ht="13.5" customHeight="1"/>
    <row r="75" spans="1:9" ht="13.5" customHeight="1"/>
    <row r="76" spans="1:9" ht="13.5" customHeight="1"/>
    <row r="77" spans="1:9" ht="13.5" customHeight="1"/>
    <row r="78" spans="1:9" ht="13.5" customHeight="1"/>
    <row r="79" spans="1:9" ht="13.5" customHeight="1"/>
    <row r="80" spans="1:9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</sheetData>
  <mergeCells count="5">
    <mergeCell ref="A1:J1"/>
    <mergeCell ref="C2:I2"/>
    <mergeCell ref="B24:I24"/>
    <mergeCell ref="C27:I27"/>
    <mergeCell ref="B48:I48"/>
  </mergeCells>
  <phoneticPr fontId="1"/>
  <pageMargins left="0.15748031496062992" right="0.15748031496062992" top="0.23622047244094491" bottom="0.23622047244094491" header="0.15748031496062992" footer="0.15748031496062992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J96"/>
  <sheetViews>
    <sheetView topLeftCell="A7" zoomScaleNormal="100" workbookViewId="0">
      <selection activeCell="L24" sqref="L24"/>
    </sheetView>
  </sheetViews>
  <sheetFormatPr defaultRowHeight="12.75"/>
  <cols>
    <col min="1" max="1" width="11.75" style="2" customWidth="1"/>
    <col min="2" max="2" width="18.75" style="2" customWidth="1"/>
    <col min="3" max="5" width="9" style="74"/>
    <col min="6" max="6" width="10.625" style="74" customWidth="1"/>
    <col min="7" max="9" width="9" style="74"/>
    <col min="10" max="10" width="9" style="2"/>
    <col min="11" max="11" width="11.75" style="2" customWidth="1"/>
    <col min="12" max="12" width="23.375" style="2" customWidth="1"/>
    <col min="13" max="16384" width="9" style="2"/>
  </cols>
  <sheetData>
    <row r="1" spans="1:10" s="1" customFormat="1" ht="22.5" customHeight="1">
      <c r="A1" s="124" t="s">
        <v>2</v>
      </c>
      <c r="B1" s="124"/>
      <c r="C1" s="124"/>
      <c r="D1" s="124"/>
      <c r="E1" s="124"/>
      <c r="F1" s="124"/>
      <c r="G1" s="124"/>
      <c r="H1" s="124"/>
      <c r="I1" s="124"/>
      <c r="J1" s="124"/>
    </row>
    <row r="2" spans="1:10" s="1" customFormat="1" ht="15" thickBot="1">
      <c r="B2" s="2"/>
      <c r="C2" s="125"/>
      <c r="D2" s="125"/>
      <c r="E2" s="125"/>
      <c r="F2" s="125"/>
      <c r="G2" s="125"/>
      <c r="H2" s="125"/>
      <c r="I2" s="125"/>
    </row>
    <row r="3" spans="1:10" ht="13.5" customHeight="1">
      <c r="A3" s="15"/>
      <c r="B3" s="16"/>
      <c r="C3" s="4">
        <v>43177</v>
      </c>
      <c r="D3" s="4">
        <v>43178</v>
      </c>
      <c r="E3" s="4">
        <v>43179</v>
      </c>
      <c r="F3" s="4">
        <v>43180</v>
      </c>
      <c r="G3" s="4">
        <v>43181</v>
      </c>
      <c r="H3" s="4">
        <v>43182</v>
      </c>
      <c r="I3" s="4">
        <v>43183</v>
      </c>
      <c r="J3" s="22"/>
    </row>
    <row r="4" spans="1:10" ht="13.5" customHeight="1">
      <c r="A4" s="17"/>
      <c r="B4" s="5" t="s">
        <v>0</v>
      </c>
      <c r="C4" s="78">
        <f>49+93</f>
        <v>142</v>
      </c>
      <c r="D4" s="78">
        <v>110</v>
      </c>
      <c r="E4" s="78">
        <v>47</v>
      </c>
      <c r="F4" s="78">
        <v>56</v>
      </c>
      <c r="G4" s="78">
        <v>170</v>
      </c>
      <c r="H4" s="78">
        <v>112</v>
      </c>
      <c r="I4" s="78">
        <v>33</v>
      </c>
      <c r="J4" s="20"/>
    </row>
    <row r="5" spans="1:10" ht="13.5" customHeight="1">
      <c r="A5" s="17"/>
      <c r="B5" s="79" t="s">
        <v>3</v>
      </c>
      <c r="C5" s="74">
        <v>0</v>
      </c>
      <c r="D5" s="78">
        <v>56</v>
      </c>
      <c r="E5" s="78">
        <v>57</v>
      </c>
      <c r="F5" s="78">
        <v>10</v>
      </c>
      <c r="G5" s="78">
        <v>140</v>
      </c>
      <c r="H5" s="78">
        <v>371</v>
      </c>
      <c r="I5" s="78">
        <v>37</v>
      </c>
      <c r="J5" s="20"/>
    </row>
    <row r="6" spans="1:10" ht="13.5" customHeight="1">
      <c r="A6" s="17"/>
      <c r="B6" s="9" t="s">
        <v>1</v>
      </c>
      <c r="C6" s="78">
        <v>6</v>
      </c>
      <c r="D6" s="78">
        <v>22</v>
      </c>
      <c r="E6" s="78">
        <v>22</v>
      </c>
      <c r="F6" s="78">
        <v>6</v>
      </c>
      <c r="G6" s="78">
        <v>4</v>
      </c>
      <c r="H6" s="78">
        <v>13</v>
      </c>
      <c r="I6" s="78">
        <v>15</v>
      </c>
      <c r="J6" s="76"/>
    </row>
    <row r="7" spans="1:10" ht="13.5" customHeight="1">
      <c r="A7" s="17"/>
      <c r="B7" s="10"/>
      <c r="C7" s="10"/>
      <c r="D7" s="10"/>
      <c r="E7" s="10"/>
      <c r="F7" s="10"/>
      <c r="G7" s="10"/>
      <c r="H7" s="10"/>
      <c r="I7" s="10"/>
      <c r="J7" s="76"/>
    </row>
    <row r="8" spans="1:10" ht="13.5" customHeight="1">
      <c r="A8" s="17"/>
      <c r="B8" s="10"/>
      <c r="C8" s="10"/>
      <c r="D8" s="10"/>
      <c r="E8" s="10"/>
      <c r="F8" s="10"/>
      <c r="G8" s="10"/>
      <c r="H8" s="10"/>
      <c r="I8" s="10"/>
      <c r="J8" s="76"/>
    </row>
    <row r="9" spans="1:10" ht="13.5" customHeight="1">
      <c r="A9" s="17"/>
      <c r="B9" s="11"/>
      <c r="C9" s="78"/>
      <c r="D9" s="78"/>
      <c r="E9" s="78"/>
      <c r="F9" s="78"/>
      <c r="G9" s="78"/>
      <c r="H9" s="78"/>
      <c r="I9" s="78"/>
      <c r="J9" s="76"/>
    </row>
    <row r="10" spans="1:10" ht="13.5" customHeight="1">
      <c r="A10" s="17"/>
      <c r="B10" s="7"/>
      <c r="C10" s="7"/>
      <c r="D10" s="7"/>
      <c r="E10" s="7"/>
      <c r="F10" s="7"/>
      <c r="G10" s="7"/>
      <c r="H10" s="7"/>
      <c r="I10" s="7"/>
      <c r="J10" s="20"/>
    </row>
    <row r="11" spans="1:10" ht="13.5" customHeight="1">
      <c r="A11" s="17"/>
      <c r="B11" s="7"/>
      <c r="C11" s="7"/>
      <c r="D11" s="7"/>
      <c r="E11" s="7"/>
      <c r="F11" s="7"/>
      <c r="G11" s="7"/>
      <c r="H11" s="7"/>
      <c r="I11" s="7"/>
      <c r="J11" s="20"/>
    </row>
    <row r="12" spans="1:10" ht="13.5" customHeight="1">
      <c r="A12" s="17"/>
      <c r="B12" s="7"/>
      <c r="C12" s="7"/>
      <c r="D12" s="7"/>
      <c r="E12" s="7"/>
      <c r="F12" s="7"/>
      <c r="G12" s="7"/>
      <c r="H12" s="7"/>
      <c r="I12" s="7"/>
      <c r="J12" s="20"/>
    </row>
    <row r="13" spans="1:10" ht="13.5" customHeight="1">
      <c r="A13" s="17"/>
      <c r="B13" s="7"/>
      <c r="C13" s="78"/>
      <c r="D13" s="78"/>
      <c r="E13" s="78"/>
      <c r="F13" s="78"/>
      <c r="G13" s="78"/>
      <c r="H13" s="78"/>
      <c r="I13" s="78"/>
      <c r="J13" s="20"/>
    </row>
    <row r="14" spans="1:10" ht="13.5" customHeight="1">
      <c r="A14" s="17"/>
      <c r="B14" s="7"/>
      <c r="C14" s="78"/>
      <c r="D14" s="78"/>
      <c r="E14" s="78"/>
      <c r="F14" s="78"/>
      <c r="G14" s="78"/>
      <c r="H14" s="78"/>
      <c r="I14" s="78"/>
      <c r="J14" s="20"/>
    </row>
    <row r="15" spans="1:10" ht="13.5" customHeight="1">
      <c r="A15" s="17"/>
      <c r="B15" s="7"/>
      <c r="C15" s="78"/>
      <c r="D15" s="78"/>
      <c r="E15" s="78"/>
      <c r="F15" s="78"/>
      <c r="G15" s="78"/>
      <c r="H15" s="78"/>
      <c r="I15" s="78"/>
      <c r="J15" s="20"/>
    </row>
    <row r="16" spans="1:10" ht="13.5" customHeight="1">
      <c r="A16" s="17"/>
      <c r="B16" s="7"/>
      <c r="C16" s="78"/>
      <c r="D16" s="78"/>
      <c r="E16" s="78"/>
      <c r="F16" s="78"/>
      <c r="G16" s="78"/>
      <c r="H16" s="78"/>
      <c r="I16" s="78"/>
      <c r="J16" s="20"/>
    </row>
    <row r="17" spans="1:10" ht="13.5" customHeight="1">
      <c r="A17" s="17"/>
      <c r="B17" s="7"/>
      <c r="C17" s="78"/>
      <c r="D17" s="78"/>
      <c r="E17" s="78"/>
      <c r="F17" s="78"/>
      <c r="G17" s="78"/>
      <c r="H17" s="78"/>
      <c r="I17" s="78"/>
      <c r="J17" s="20"/>
    </row>
    <row r="18" spans="1:10" ht="13.5" customHeight="1">
      <c r="A18" s="17"/>
      <c r="B18" s="7"/>
      <c r="C18" s="78"/>
      <c r="D18" s="78"/>
      <c r="E18" s="78"/>
      <c r="F18" s="78"/>
      <c r="G18" s="78"/>
      <c r="H18" s="78"/>
      <c r="I18" s="78"/>
      <c r="J18" s="20"/>
    </row>
    <row r="19" spans="1:10" ht="13.5" customHeight="1">
      <c r="A19" s="17"/>
      <c r="B19" s="7"/>
      <c r="C19" s="78"/>
      <c r="D19" s="78"/>
      <c r="E19" s="78"/>
      <c r="F19" s="78"/>
      <c r="G19" s="78"/>
      <c r="H19" s="78"/>
      <c r="I19" s="78"/>
      <c r="J19" s="20"/>
    </row>
    <row r="20" spans="1:10" ht="13.5" customHeight="1">
      <c r="A20" s="17"/>
      <c r="B20" s="7"/>
      <c r="C20" s="78"/>
      <c r="D20" s="78"/>
      <c r="E20" s="78"/>
      <c r="F20" s="78"/>
      <c r="G20" s="78"/>
      <c r="H20" s="78"/>
      <c r="I20" s="78"/>
      <c r="J20" s="20"/>
    </row>
    <row r="21" spans="1:10" ht="13.5" customHeight="1">
      <c r="A21" s="17"/>
      <c r="B21" s="7"/>
      <c r="C21" s="78"/>
      <c r="D21" s="78"/>
      <c r="E21" s="78"/>
      <c r="F21" s="78"/>
      <c r="G21" s="78"/>
      <c r="H21" s="78"/>
      <c r="I21" s="78"/>
      <c r="J21" s="20"/>
    </row>
    <row r="22" spans="1:10" ht="13.5" customHeight="1">
      <c r="A22" s="17"/>
      <c r="B22" s="7"/>
      <c r="C22" s="78"/>
      <c r="D22" s="78"/>
      <c r="E22" s="78"/>
      <c r="F22" s="78"/>
      <c r="G22" s="78"/>
      <c r="H22" s="78"/>
      <c r="I22" s="78"/>
      <c r="J22" s="20"/>
    </row>
    <row r="23" spans="1:10" ht="13.5" customHeight="1">
      <c r="A23" s="17"/>
      <c r="B23" s="7"/>
      <c r="C23" s="78"/>
      <c r="D23" s="78"/>
      <c r="E23" s="78"/>
      <c r="F23" s="78"/>
      <c r="G23" s="78"/>
      <c r="H23" s="78"/>
      <c r="I23" s="78"/>
      <c r="J23" s="20"/>
    </row>
    <row r="24" spans="1:10" ht="31.5" customHeight="1" thickBot="1">
      <c r="A24" s="18"/>
      <c r="B24" s="127" t="s">
        <v>99</v>
      </c>
      <c r="C24" s="127"/>
      <c r="D24" s="127"/>
      <c r="E24" s="127"/>
      <c r="F24" s="127"/>
      <c r="G24" s="127"/>
      <c r="H24" s="127"/>
      <c r="I24" s="127"/>
      <c r="J24" s="19"/>
    </row>
    <row r="25" spans="1:10" ht="13.5" customHeight="1"/>
    <row r="26" spans="1:10" ht="13.5" customHeight="1" thickBot="1"/>
    <row r="27" spans="1:10" ht="13.5" customHeight="1">
      <c r="A27" s="15"/>
      <c r="B27" s="23"/>
      <c r="C27" s="126" t="s">
        <v>4</v>
      </c>
      <c r="D27" s="126"/>
      <c r="E27" s="126"/>
      <c r="F27" s="126"/>
      <c r="G27" s="126"/>
      <c r="H27" s="126"/>
      <c r="I27" s="126"/>
      <c r="J27" s="22"/>
    </row>
    <row r="28" spans="1:10" ht="13.5" customHeight="1">
      <c r="A28" s="17"/>
      <c r="B28" s="24"/>
      <c r="C28" s="12">
        <v>43177</v>
      </c>
      <c r="D28" s="12">
        <v>43178</v>
      </c>
      <c r="E28" s="12">
        <v>43179</v>
      </c>
      <c r="F28" s="12">
        <v>43180</v>
      </c>
      <c r="G28" s="12">
        <v>43181</v>
      </c>
      <c r="H28" s="12">
        <v>43182</v>
      </c>
      <c r="I28" s="12">
        <v>43183</v>
      </c>
      <c r="J28" s="20"/>
    </row>
    <row r="29" spans="1:10" ht="13.5" customHeight="1">
      <c r="A29" s="17"/>
      <c r="B29" s="13" t="s">
        <v>5</v>
      </c>
      <c r="C29" s="78">
        <v>6</v>
      </c>
      <c r="D29" s="78">
        <v>11</v>
      </c>
      <c r="E29" s="78">
        <v>19</v>
      </c>
      <c r="F29" s="78">
        <v>6</v>
      </c>
      <c r="G29" s="78">
        <v>3</v>
      </c>
      <c r="H29" s="78">
        <v>9</v>
      </c>
      <c r="I29" s="78">
        <v>15</v>
      </c>
      <c r="J29" s="20"/>
    </row>
    <row r="30" spans="1:10" ht="13.5" customHeight="1">
      <c r="A30" s="17"/>
      <c r="B30" s="14" t="s">
        <v>6</v>
      </c>
      <c r="C30" s="78">
        <v>0</v>
      </c>
      <c r="D30" s="78">
        <v>11</v>
      </c>
      <c r="E30" s="78">
        <v>3</v>
      </c>
      <c r="F30" s="78">
        <v>0</v>
      </c>
      <c r="G30" s="78">
        <v>1</v>
      </c>
      <c r="H30" s="78">
        <v>4</v>
      </c>
      <c r="I30" s="78">
        <v>0</v>
      </c>
      <c r="J30" s="20"/>
    </row>
    <row r="31" spans="1:10" ht="13.5" customHeight="1">
      <c r="A31" s="17"/>
      <c r="B31" s="7"/>
      <c r="C31" s="78"/>
      <c r="D31" s="78"/>
      <c r="E31" s="78"/>
      <c r="F31" s="78"/>
      <c r="G31" s="78"/>
      <c r="H31" s="78"/>
      <c r="I31" s="78"/>
      <c r="J31" s="20"/>
    </row>
    <row r="32" spans="1:10" ht="13.5" customHeight="1">
      <c r="A32" s="17"/>
      <c r="B32" s="7"/>
      <c r="C32" s="78"/>
      <c r="D32" s="78"/>
      <c r="E32" s="78"/>
      <c r="F32" s="78"/>
      <c r="G32" s="78"/>
      <c r="H32" s="78"/>
      <c r="I32" s="78"/>
      <c r="J32" s="20"/>
    </row>
    <row r="33" spans="1:10" ht="13.5" customHeight="1">
      <c r="A33" s="17"/>
      <c r="B33" s="7"/>
      <c r="C33" s="78"/>
      <c r="D33" s="78"/>
      <c r="E33" s="78"/>
      <c r="F33" s="78"/>
      <c r="G33" s="78"/>
      <c r="H33" s="78"/>
      <c r="I33" s="78"/>
      <c r="J33" s="20"/>
    </row>
    <row r="34" spans="1:10" ht="13.5" customHeight="1">
      <c r="A34" s="17"/>
      <c r="B34" s="7"/>
      <c r="C34" s="78"/>
      <c r="D34" s="78"/>
      <c r="E34" s="78"/>
      <c r="F34" s="78"/>
      <c r="G34" s="78"/>
      <c r="H34" s="78"/>
      <c r="I34" s="78"/>
      <c r="J34" s="20"/>
    </row>
    <row r="35" spans="1:10" ht="13.5" customHeight="1">
      <c r="A35" s="17"/>
      <c r="B35" s="7"/>
      <c r="C35" s="78"/>
      <c r="D35" s="78"/>
      <c r="E35" s="78"/>
      <c r="F35" s="78"/>
      <c r="G35" s="78"/>
      <c r="H35" s="78"/>
      <c r="I35" s="78"/>
      <c r="J35" s="20"/>
    </row>
    <row r="36" spans="1:10" ht="13.5" customHeight="1">
      <c r="A36" s="17"/>
      <c r="B36" s="7"/>
      <c r="C36" s="78"/>
      <c r="D36" s="78"/>
      <c r="E36" s="78"/>
      <c r="F36" s="78"/>
      <c r="G36" s="78"/>
      <c r="H36" s="78"/>
      <c r="I36" s="78"/>
      <c r="J36" s="20"/>
    </row>
    <row r="37" spans="1:10" ht="13.5" customHeight="1">
      <c r="A37" s="17"/>
      <c r="B37" s="7"/>
      <c r="C37" s="78"/>
      <c r="D37" s="78"/>
      <c r="E37" s="78"/>
      <c r="F37" s="78"/>
      <c r="G37" s="78"/>
      <c r="H37" s="78"/>
      <c r="I37" s="78"/>
      <c r="J37" s="20"/>
    </row>
    <row r="38" spans="1:10" ht="13.5" customHeight="1">
      <c r="A38" s="17"/>
      <c r="B38" s="7"/>
      <c r="C38" s="78"/>
      <c r="D38" s="78"/>
      <c r="E38" s="78"/>
      <c r="F38" s="78"/>
      <c r="G38" s="78"/>
      <c r="H38" s="78"/>
      <c r="I38" s="78"/>
      <c r="J38" s="20"/>
    </row>
    <row r="39" spans="1:10" ht="13.5" customHeight="1">
      <c r="A39" s="17"/>
      <c r="B39" s="7"/>
      <c r="C39" s="78"/>
      <c r="D39" s="78"/>
      <c r="E39" s="78"/>
      <c r="F39" s="78"/>
      <c r="G39" s="78"/>
      <c r="H39" s="78"/>
      <c r="I39" s="78"/>
      <c r="J39" s="20"/>
    </row>
    <row r="40" spans="1:10" ht="13.5" customHeight="1">
      <c r="A40" s="17"/>
      <c r="B40" s="7"/>
      <c r="C40" s="78"/>
      <c r="D40" s="78"/>
      <c r="E40" s="78"/>
      <c r="F40" s="78"/>
      <c r="G40" s="78"/>
      <c r="H40" s="78"/>
      <c r="I40" s="78"/>
      <c r="J40" s="20"/>
    </row>
    <row r="41" spans="1:10" ht="13.5" customHeight="1">
      <c r="A41" s="17"/>
      <c r="B41" s="7"/>
      <c r="C41" s="78"/>
      <c r="D41" s="78"/>
      <c r="E41" s="78"/>
      <c r="F41" s="78"/>
      <c r="G41" s="78"/>
      <c r="H41" s="78"/>
      <c r="I41" s="78"/>
      <c r="J41" s="20"/>
    </row>
    <row r="42" spans="1:10" ht="13.5" customHeight="1">
      <c r="A42" s="17"/>
      <c r="B42" s="7"/>
      <c r="C42" s="78"/>
      <c r="D42" s="78"/>
      <c r="E42" s="78"/>
      <c r="F42" s="78"/>
      <c r="G42" s="78"/>
      <c r="H42" s="78"/>
      <c r="I42" s="78"/>
      <c r="J42" s="20"/>
    </row>
    <row r="43" spans="1:10" ht="13.5" customHeight="1">
      <c r="A43" s="17"/>
      <c r="B43" s="7"/>
      <c r="C43" s="78"/>
      <c r="D43" s="78"/>
      <c r="E43" s="78"/>
      <c r="F43" s="78"/>
      <c r="G43" s="78"/>
      <c r="H43" s="78"/>
      <c r="I43" s="78"/>
      <c r="J43" s="20"/>
    </row>
    <row r="44" spans="1:10" ht="13.5" customHeight="1">
      <c r="A44" s="17"/>
      <c r="B44" s="7"/>
      <c r="C44" s="78"/>
      <c r="D44" s="78"/>
      <c r="E44" s="78"/>
      <c r="F44" s="78"/>
      <c r="G44" s="78"/>
      <c r="H44" s="78"/>
      <c r="I44" s="78"/>
      <c r="J44" s="20"/>
    </row>
    <row r="45" spans="1:10" ht="13.5" customHeight="1">
      <c r="A45" s="17"/>
      <c r="B45" s="7"/>
      <c r="C45" s="78"/>
      <c r="D45" s="78"/>
      <c r="E45" s="78"/>
      <c r="F45" s="78"/>
      <c r="G45" s="78"/>
      <c r="H45" s="78"/>
      <c r="I45" s="78"/>
      <c r="J45" s="20"/>
    </row>
    <row r="46" spans="1:10" ht="13.5" customHeight="1">
      <c r="A46" s="17"/>
      <c r="B46" s="7"/>
      <c r="C46" s="78"/>
      <c r="D46" s="78"/>
      <c r="E46" s="78"/>
      <c r="F46" s="78"/>
      <c r="G46" s="78"/>
      <c r="H46" s="78"/>
      <c r="I46" s="78"/>
      <c r="J46" s="20"/>
    </row>
    <row r="47" spans="1:10" ht="13.5" customHeight="1">
      <c r="A47" s="17"/>
      <c r="B47" s="7"/>
      <c r="C47" s="78"/>
      <c r="D47" s="78"/>
      <c r="E47" s="78"/>
      <c r="F47" s="78"/>
      <c r="G47" s="78"/>
      <c r="H47" s="78"/>
      <c r="I47" s="78"/>
      <c r="J47" s="20"/>
    </row>
    <row r="48" spans="1:10" ht="26.25" customHeight="1" thickBot="1">
      <c r="A48" s="18"/>
      <c r="B48" s="127" t="s">
        <v>99</v>
      </c>
      <c r="C48" s="127"/>
      <c r="D48" s="127"/>
      <c r="E48" s="127"/>
      <c r="F48" s="127"/>
      <c r="G48" s="127"/>
      <c r="H48" s="127"/>
      <c r="I48" s="127"/>
      <c r="J48" s="19"/>
    </row>
    <row r="49" spans="1:10" ht="13.5" customHeight="1"/>
    <row r="50" spans="1:10" ht="13.5" customHeight="1"/>
    <row r="51" spans="1:10" ht="13.5" customHeight="1">
      <c r="A51" s="25" t="s">
        <v>8</v>
      </c>
    </row>
    <row r="52" spans="1:10" ht="13.5" customHeight="1">
      <c r="A52" s="2" t="s">
        <v>9</v>
      </c>
      <c r="B52" s="32" t="s">
        <v>110</v>
      </c>
      <c r="F52" s="2" t="s">
        <v>9</v>
      </c>
      <c r="G52" s="2" t="s">
        <v>122</v>
      </c>
      <c r="H52" s="32"/>
    </row>
    <row r="53" spans="1:10" ht="13.5" customHeight="1">
      <c r="A53" s="2" t="s">
        <v>59</v>
      </c>
      <c r="B53" s="2" t="s">
        <v>111</v>
      </c>
      <c r="F53" s="2" t="s">
        <v>59</v>
      </c>
      <c r="G53" s="2" t="s">
        <v>120</v>
      </c>
      <c r="H53" s="2"/>
    </row>
    <row r="54" spans="1:10" ht="13.5" customHeight="1">
      <c r="A54" s="31" t="s">
        <v>114</v>
      </c>
      <c r="B54" s="2" t="s">
        <v>112</v>
      </c>
      <c r="F54" s="31" t="s">
        <v>119</v>
      </c>
      <c r="G54" s="27" t="s">
        <v>121</v>
      </c>
      <c r="H54" s="2"/>
    </row>
    <row r="55" spans="1:10" ht="13.5" customHeight="1">
      <c r="A55" s="27" t="s">
        <v>25</v>
      </c>
      <c r="B55" s="2" t="s">
        <v>146</v>
      </c>
      <c r="F55" s="27" t="s">
        <v>25</v>
      </c>
      <c r="G55" s="2" t="s">
        <v>107</v>
      </c>
      <c r="H55" s="2"/>
    </row>
    <row r="56" spans="1:10" ht="13.5" customHeight="1">
      <c r="B56" s="32"/>
      <c r="F56" s="85"/>
      <c r="G56" s="85"/>
      <c r="H56" s="32"/>
    </row>
    <row r="57" spans="1:10" ht="13.5" customHeight="1">
      <c r="A57" s="2" t="s">
        <v>9</v>
      </c>
      <c r="B57" s="32" t="s">
        <v>110</v>
      </c>
      <c r="F57" s="2" t="s">
        <v>9</v>
      </c>
      <c r="G57" s="2" t="s">
        <v>122</v>
      </c>
      <c r="H57" s="2"/>
    </row>
    <row r="58" spans="1:10" ht="13.5" customHeight="1">
      <c r="A58" s="2" t="s">
        <v>59</v>
      </c>
      <c r="B58" s="2" t="s">
        <v>111</v>
      </c>
      <c r="F58" s="2" t="s">
        <v>59</v>
      </c>
      <c r="G58" s="2" t="s">
        <v>120</v>
      </c>
      <c r="H58" s="2"/>
    </row>
    <row r="59" spans="1:10" ht="13.5" customHeight="1">
      <c r="A59" s="31" t="s">
        <v>115</v>
      </c>
      <c r="B59" s="2" t="s">
        <v>116</v>
      </c>
      <c r="F59" s="31" t="s">
        <v>123</v>
      </c>
      <c r="G59" s="27" t="s">
        <v>121</v>
      </c>
    </row>
    <row r="60" spans="1:10" ht="13.5" customHeight="1">
      <c r="A60" s="27" t="s">
        <v>25</v>
      </c>
      <c r="B60" s="2" t="s">
        <v>113</v>
      </c>
      <c r="F60" s="27" t="s">
        <v>25</v>
      </c>
      <c r="G60" s="2" t="s">
        <v>107</v>
      </c>
    </row>
    <row r="61" spans="1:10" ht="13.5" customHeight="1"/>
    <row r="62" spans="1:10" ht="13.5" customHeight="1">
      <c r="A62" s="2" t="s">
        <v>9</v>
      </c>
      <c r="B62" s="32" t="s">
        <v>105</v>
      </c>
      <c r="F62" s="2" t="s">
        <v>9</v>
      </c>
      <c r="G62" s="32" t="s">
        <v>110</v>
      </c>
      <c r="H62" s="85"/>
      <c r="I62" s="85"/>
      <c r="J62" s="85"/>
    </row>
    <row r="63" spans="1:10" ht="13.5" customHeight="1">
      <c r="A63" s="2" t="s">
        <v>59</v>
      </c>
      <c r="B63" s="2" t="s">
        <v>117</v>
      </c>
      <c r="F63" s="2" t="s">
        <v>59</v>
      </c>
      <c r="G63" s="2" t="s">
        <v>111</v>
      </c>
      <c r="H63" s="85"/>
      <c r="I63" s="85"/>
      <c r="J63" s="85"/>
    </row>
    <row r="64" spans="1:10" ht="13.5" customHeight="1">
      <c r="A64" s="31" t="s">
        <v>115</v>
      </c>
      <c r="B64" s="2" t="s">
        <v>118</v>
      </c>
      <c r="F64" s="31" t="s">
        <v>123</v>
      </c>
      <c r="G64" s="2" t="s">
        <v>72</v>
      </c>
      <c r="H64" s="85"/>
      <c r="I64" s="85"/>
      <c r="J64" s="85"/>
    </row>
    <row r="65" spans="1:10" ht="13.5" customHeight="1">
      <c r="A65" s="27" t="s">
        <v>25</v>
      </c>
      <c r="B65" s="2" t="s">
        <v>107</v>
      </c>
      <c r="F65" s="27" t="s">
        <v>25</v>
      </c>
      <c r="G65" s="2" t="s">
        <v>113</v>
      </c>
      <c r="H65" s="85"/>
      <c r="I65" s="85"/>
      <c r="J65" s="85"/>
    </row>
    <row r="66" spans="1:10" ht="13.5" customHeight="1">
      <c r="G66" s="132"/>
      <c r="H66" s="132"/>
      <c r="I66" s="132"/>
      <c r="J66" s="132"/>
    </row>
    <row r="67" spans="1:10" ht="13.5" customHeight="1"/>
    <row r="68" spans="1:10" ht="13.5" customHeight="1"/>
    <row r="69" spans="1:10" ht="13.5" customHeight="1"/>
    <row r="70" spans="1:10" ht="13.5" customHeight="1"/>
    <row r="71" spans="1:10" ht="13.5" customHeight="1"/>
    <row r="72" spans="1:10" ht="13.5" customHeight="1"/>
    <row r="73" spans="1:10" ht="13.5" customHeight="1"/>
    <row r="74" spans="1:10" ht="13.5" customHeight="1"/>
    <row r="75" spans="1:10" ht="13.5" customHeight="1"/>
    <row r="76" spans="1:10" ht="13.5" customHeight="1"/>
    <row r="77" spans="1:10" ht="13.5" customHeight="1"/>
    <row r="78" spans="1:10" ht="13.5" customHeight="1"/>
    <row r="79" spans="1:10" ht="13.5" customHeight="1"/>
    <row r="80" spans="1:1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</sheetData>
  <mergeCells count="6">
    <mergeCell ref="G66:J66"/>
    <mergeCell ref="A1:J1"/>
    <mergeCell ref="C2:I2"/>
    <mergeCell ref="B24:I24"/>
    <mergeCell ref="C27:I27"/>
    <mergeCell ref="B48:I48"/>
  </mergeCells>
  <phoneticPr fontId="1"/>
  <pageMargins left="0.15748031496062992" right="0.15748031496062992" top="0.23622047244094491" bottom="0.23622047244094491" header="0.15748031496062992" footer="0.15748031496062992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Week5</vt:lpstr>
      <vt:lpstr>Week6</vt:lpstr>
      <vt:lpstr>Week7</vt:lpstr>
      <vt:lpstr>Week8</vt:lpstr>
      <vt:lpstr>Week9</vt:lpstr>
      <vt:lpstr>Week10</vt:lpstr>
      <vt:lpstr>FEBRUARY</vt:lpstr>
      <vt:lpstr>Week11</vt:lpstr>
      <vt:lpstr>Week12</vt:lpstr>
      <vt:lpstr>Week13</vt:lpstr>
      <vt:lpstr>MARCH</vt:lpstr>
      <vt:lpstr>Week14</vt:lpstr>
      <vt:lpstr>Week15</vt:lpstr>
      <vt:lpstr>Week16</vt:lpstr>
      <vt:lpstr>Week17</vt:lpstr>
      <vt:lpstr>Sheet2</vt:lpstr>
      <vt:lpstr>Sheet3</vt:lpstr>
      <vt:lpstr>FEBRUARY!Print_Area</vt:lpstr>
      <vt:lpstr>MARCH!Print_Area</vt:lpstr>
      <vt:lpstr>Week10!Print_Area</vt:lpstr>
      <vt:lpstr>Week11!Print_Area</vt:lpstr>
      <vt:lpstr>Week12!Print_Area</vt:lpstr>
      <vt:lpstr>Week13!Print_Area</vt:lpstr>
      <vt:lpstr>Week14!Print_Area</vt:lpstr>
      <vt:lpstr>Week15!Print_Area</vt:lpstr>
      <vt:lpstr>Week16!Print_Area</vt:lpstr>
      <vt:lpstr>Week17!Print_Area</vt:lpstr>
      <vt:lpstr>Week5!Print_Area</vt:lpstr>
      <vt:lpstr>Week6!Print_Area</vt:lpstr>
      <vt:lpstr>Week7!Print_Area</vt:lpstr>
      <vt:lpstr>Week8!Print_Area</vt:lpstr>
      <vt:lpstr>Week9!Print_Area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 - Import Brokerage</dc:creator>
  <cp:lastModifiedBy>Elma - Import Brokerage</cp:lastModifiedBy>
  <cp:lastPrinted>2018-04-06T18:30:23Z</cp:lastPrinted>
  <dcterms:created xsi:type="dcterms:W3CDTF">2018-02-03T05:34:14Z</dcterms:created>
  <dcterms:modified xsi:type="dcterms:W3CDTF">2019-01-31T05:56:47Z</dcterms:modified>
</cp:coreProperties>
</file>