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  <sheet name="Sheet2" sheetId="2" state="hidden" r:id="rId2"/>
    <sheet name="Sheet3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<sst xmlns="http://schemas.openxmlformats.org/spreadsheetml/2006/main" count="232" uniqueCount="80">
  <si>
    <t>TH</t>
  </si>
  <si>
    <t>Frequency</t>
  </si>
  <si>
    <t>Sreading Factor(Optional)</t>
  </si>
  <si>
    <r>
      <t>1h</t>
    </r>
    <r>
      <rPr>
        <b/>
        <sz val="10"/>
        <color rgb="FF000000"/>
        <rFont val="宋体"/>
        <charset val="134"/>
      </rPr>
      <t>功耗（除</t>
    </r>
    <r>
      <rPr>
        <b/>
        <sz val="10"/>
        <color rgb="FF000000"/>
        <rFont val="Roboto"/>
        <charset val="134"/>
      </rPr>
      <t>lora</t>
    </r>
    <r>
      <rPr>
        <b/>
        <sz val="10"/>
        <color rgb="FF000000"/>
        <rFont val="宋体"/>
        <charset val="134"/>
      </rPr>
      <t>外所有）（</t>
    </r>
    <r>
      <rPr>
        <b/>
        <sz val="10"/>
        <color rgb="FF000000"/>
        <rFont val="Roboto"/>
        <charset val="134"/>
      </rPr>
      <t>mAh</t>
    </r>
    <r>
      <rPr>
        <b/>
        <sz val="10"/>
        <color rgb="FF000000"/>
        <rFont val="宋体"/>
        <charset val="134"/>
      </rPr>
      <t>）</t>
    </r>
  </si>
  <si>
    <r>
      <rPr>
        <b/>
        <sz val="10"/>
        <color rgb="FF000000"/>
        <rFont val="宋体"/>
        <charset val="134"/>
      </rPr>
      <t>单个</t>
    </r>
    <r>
      <rPr>
        <b/>
        <sz val="10"/>
        <color rgb="FF000000"/>
        <rFont val="Roboto"/>
        <charset val="134"/>
      </rPr>
      <t>lora</t>
    </r>
    <r>
      <rPr>
        <b/>
        <sz val="10"/>
        <color rgb="FF000000"/>
        <rFont val="宋体"/>
        <charset val="134"/>
      </rPr>
      <t>包功耗</t>
    </r>
    <r>
      <rPr>
        <b/>
        <sz val="10"/>
        <color rgb="FF000000"/>
        <rFont val="Roboto"/>
        <charset val="134"/>
      </rPr>
      <t>(uAh)</t>
    </r>
  </si>
  <si>
    <t>The number of LoRa packets in 1 hour</t>
  </si>
  <si>
    <r>
      <t>1h</t>
    </r>
    <r>
      <rPr>
        <b/>
        <sz val="10"/>
        <color rgb="FF000000"/>
        <rFont val="宋体"/>
        <charset val="134"/>
      </rPr>
      <t>总功耗</t>
    </r>
    <r>
      <rPr>
        <b/>
        <sz val="10"/>
        <color rgb="FF000000"/>
        <rFont val="Roboto"/>
        <charset val="134"/>
      </rPr>
      <t xml:space="preserve"> -
TH</t>
    </r>
  </si>
  <si>
    <r>
      <t>1day</t>
    </r>
    <r>
      <rPr>
        <b/>
        <sz val="10"/>
        <color rgb="FF000000"/>
        <rFont val="宋体"/>
        <charset val="134"/>
      </rPr>
      <t>功耗</t>
    </r>
    <r>
      <rPr>
        <b/>
        <sz val="10"/>
        <color rgb="FF000000"/>
        <rFont val="Roboto"/>
        <charset val="134"/>
      </rPr>
      <t xml:space="preserve">
</t>
    </r>
    <r>
      <rPr>
        <b/>
        <sz val="10"/>
        <color rgb="FF000000"/>
        <rFont val="宋体"/>
        <charset val="134"/>
      </rPr>
      <t>（</t>
    </r>
    <r>
      <rPr>
        <b/>
        <sz val="10"/>
        <color rgb="FF000000"/>
        <rFont val="Roboto"/>
        <charset val="134"/>
      </rPr>
      <t>mAh</t>
    </r>
    <r>
      <rPr>
        <b/>
        <sz val="10"/>
        <color rgb="FF000000"/>
        <rFont val="宋体"/>
        <charset val="134"/>
      </rPr>
      <t>）</t>
    </r>
    <r>
      <rPr>
        <b/>
        <sz val="10"/>
        <color rgb="FF000000"/>
        <rFont val="Roboto"/>
        <charset val="134"/>
      </rPr>
      <t>-
TH</t>
    </r>
  </si>
  <si>
    <r>
      <t>1</t>
    </r>
    <r>
      <rPr>
        <b/>
        <sz val="10"/>
        <color rgb="FF000000"/>
        <rFont val="宋体"/>
        <charset val="134"/>
      </rPr>
      <t>年功耗</t>
    </r>
    <r>
      <rPr>
        <b/>
        <sz val="10"/>
        <color rgb="FF000000"/>
        <rFont val="Roboto"/>
        <charset val="134"/>
      </rPr>
      <t xml:space="preserve">
</t>
    </r>
    <r>
      <rPr>
        <b/>
        <sz val="10"/>
        <color rgb="FF000000"/>
        <rFont val="宋体"/>
        <charset val="134"/>
      </rPr>
      <t>（</t>
    </r>
    <r>
      <rPr>
        <b/>
        <sz val="10"/>
        <color rgb="FF000000"/>
        <rFont val="Roboto"/>
        <charset val="134"/>
      </rPr>
      <t>mAh</t>
    </r>
    <r>
      <rPr>
        <b/>
        <sz val="10"/>
        <color rgb="FF000000"/>
        <rFont val="宋体"/>
        <charset val="134"/>
      </rPr>
      <t>）</t>
    </r>
    <r>
      <rPr>
        <b/>
        <sz val="10"/>
        <color rgb="FF000000"/>
        <rFont val="Roboto"/>
        <charset val="134"/>
      </rPr>
      <t>-
TILT</t>
    </r>
  </si>
  <si>
    <t>Battery capacity
(mAh)</t>
  </si>
  <si>
    <t>Lifespan(day)</t>
  </si>
  <si>
    <t>Lifespan(year)</t>
  </si>
  <si>
    <r>
      <t>CN470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Roboto"/>
        <charset val="134"/>
      </rPr>
      <t>94-95</t>
    </r>
    <r>
      <rPr>
        <sz val="10"/>
        <color rgb="FF000000"/>
        <rFont val="宋体"/>
        <charset val="134"/>
      </rPr>
      <t>）</t>
    </r>
  </si>
  <si>
    <t>SF10</t>
  </si>
  <si>
    <r>
      <t>AU915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Roboto"/>
        <charset val="134"/>
      </rPr>
      <t>62-63</t>
    </r>
    <r>
      <rPr>
        <sz val="10"/>
        <color rgb="FF000000"/>
        <rFont val="宋体"/>
        <charset val="134"/>
      </rPr>
      <t>）</t>
    </r>
  </si>
  <si>
    <t>IN865</t>
  </si>
  <si>
    <t>TILT</t>
  </si>
  <si>
    <r>
      <t>单个</t>
    </r>
    <r>
      <rPr>
        <b/>
        <sz val="10"/>
        <color rgb="FF000000"/>
        <rFont val="Roboto"/>
        <charset val="134"/>
      </rPr>
      <t>lora</t>
    </r>
    <r>
      <rPr>
        <b/>
        <sz val="10"/>
        <color rgb="FF000000"/>
        <rFont val="宋体"/>
        <charset val="134"/>
      </rPr>
      <t>包功耗</t>
    </r>
    <r>
      <rPr>
        <b/>
        <sz val="10"/>
        <color rgb="FF000000"/>
        <rFont val="Roboto"/>
        <charset val="134"/>
      </rPr>
      <t>(uAh)</t>
    </r>
  </si>
  <si>
    <r>
      <t>1h</t>
    </r>
    <r>
      <rPr>
        <b/>
        <sz val="10"/>
        <color rgb="FF000000"/>
        <rFont val="宋体"/>
        <charset val="134"/>
      </rPr>
      <t>总功耗</t>
    </r>
    <r>
      <rPr>
        <b/>
        <sz val="10"/>
        <color rgb="FF000000"/>
        <rFont val="Roboto"/>
        <charset val="134"/>
      </rPr>
      <t xml:space="preserve"> -
TILT</t>
    </r>
  </si>
  <si>
    <t>SF9</t>
  </si>
  <si>
    <t>EM320-TH</t>
  </si>
  <si>
    <r>
      <rPr>
        <sz val="11"/>
        <color rgb="FF000000"/>
        <rFont val="Microsoft YaHei"/>
        <charset val="134"/>
      </rPr>
      <t>传感器采集功耗</t>
    </r>
  </si>
  <si>
    <r>
      <rPr>
        <sz val="10"/>
        <color rgb="FF000000"/>
        <rFont val="宋体"/>
        <charset val="134"/>
      </rPr>
      <t>组合</t>
    </r>
  </si>
  <si>
    <r>
      <rPr>
        <sz val="10"/>
        <color rgb="FF000000"/>
        <rFont val="宋体"/>
        <charset val="134"/>
      </rPr>
      <t>频段</t>
    </r>
  </si>
  <si>
    <r>
      <rPr>
        <sz val="10"/>
        <color rgb="FF000000"/>
        <rFont val="宋体"/>
        <charset val="134"/>
      </rPr>
      <t>速率</t>
    </r>
  </si>
  <si>
    <r>
      <t>LoRa</t>
    </r>
    <r>
      <rPr>
        <sz val="10"/>
        <color rgb="FF000000"/>
        <rFont val="Microsoft YaHei"/>
        <charset val="134"/>
      </rPr>
      <t>总功耗</t>
    </r>
    <r>
      <rPr>
        <sz val="10"/>
        <color rgb="FF000000"/>
        <rFont val="Roboto"/>
        <charset val="134"/>
      </rPr>
      <t>(uAh)</t>
    </r>
  </si>
  <si>
    <r>
      <t>lora</t>
    </r>
    <r>
      <rPr>
        <sz val="10"/>
        <color rgb="FF000000"/>
        <rFont val="Microsoft YaHei"/>
        <charset val="134"/>
      </rPr>
      <t>时长</t>
    </r>
  </si>
  <si>
    <r>
      <rPr>
        <sz val="10"/>
        <color rgb="FF000000"/>
        <rFont val="Microsoft YaHei"/>
        <charset val="134"/>
      </rPr>
      <t>最大电流值</t>
    </r>
  </si>
  <si>
    <r>
      <rPr>
        <sz val="10"/>
        <color rgb="FF000000"/>
        <rFont val="Microsoft YaHei"/>
        <charset val="134"/>
      </rPr>
      <t>倾斜传感器</t>
    </r>
    <r>
      <rPr>
        <sz val="10"/>
        <color rgb="FF000000"/>
        <rFont val="Roboto"/>
        <charset val="134"/>
      </rPr>
      <t xml:space="preserve">
</t>
    </r>
    <r>
      <rPr>
        <sz val="10"/>
        <color rgb="FF000000"/>
        <rFont val="Microsoft YaHei"/>
        <charset val="134"/>
      </rPr>
      <t>周期</t>
    </r>
    <r>
      <rPr>
        <sz val="10"/>
        <color rgb="FF000000"/>
        <rFont val="Roboto"/>
        <charset val="134"/>
      </rPr>
      <t>640ms</t>
    </r>
    <r>
      <rPr>
        <sz val="10"/>
        <color rgb="FF000000"/>
        <rFont val="Microsoft YaHei"/>
        <charset val="134"/>
      </rPr>
      <t>一次</t>
    </r>
  </si>
  <si>
    <t>12nAh/40ms</t>
  </si>
  <si>
    <r>
      <rPr>
        <sz val="10"/>
        <color rgb="FF000000"/>
        <rFont val="Microsoft YaHei"/>
        <charset val="134"/>
      </rPr>
      <t>温湿度</t>
    </r>
  </si>
  <si>
    <t>38nAh/56ms</t>
  </si>
  <si>
    <r>
      <t>AU915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Roboto"/>
        <charset val="134"/>
      </rPr>
      <t>62-63</t>
    </r>
    <r>
      <rPr>
        <sz val="10"/>
        <color rgb="FF000000"/>
        <rFont val="宋体"/>
        <charset val="134"/>
      </rPr>
      <t>）</t>
    </r>
    <r>
      <rPr>
        <sz val="10"/>
        <color rgb="FF000000"/>
        <rFont val="Roboto"/>
        <charset val="134"/>
      </rPr>
      <t>SF7</t>
    </r>
  </si>
  <si>
    <r>
      <t>AU915</t>
    </r>
    <r>
      <rPr>
        <sz val="10"/>
        <color rgb="FF000000"/>
        <rFont val="Microsoft YaHei"/>
        <charset val="134"/>
      </rPr>
      <t>（</t>
    </r>
    <r>
      <rPr>
        <sz val="10"/>
        <color rgb="FF000000"/>
        <rFont val="Roboto"/>
        <charset val="134"/>
      </rPr>
      <t>62-63</t>
    </r>
    <r>
      <rPr>
        <sz val="10"/>
        <color rgb="FF000000"/>
        <rFont val="Microsoft YaHei"/>
        <charset val="134"/>
      </rPr>
      <t>）</t>
    </r>
  </si>
  <si>
    <t>SF7</t>
  </si>
  <si>
    <r>
      <t>AU915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Roboto"/>
        <charset val="134"/>
      </rPr>
      <t>62-63</t>
    </r>
    <r>
      <rPr>
        <sz val="10"/>
        <color rgb="FF000000"/>
        <rFont val="宋体"/>
        <charset val="134"/>
      </rPr>
      <t>）</t>
    </r>
    <r>
      <rPr>
        <sz val="10"/>
        <color rgb="FF000000"/>
        <rFont val="Roboto"/>
        <charset val="134"/>
      </rPr>
      <t>SF8</t>
    </r>
  </si>
  <si>
    <t>SF8</t>
  </si>
  <si>
    <r>
      <rPr>
        <sz val="11"/>
        <color rgb="FF000000"/>
        <rFont val="Microsoft YaHei"/>
        <charset val="134"/>
      </rPr>
      <t>通用</t>
    </r>
  </si>
  <si>
    <r>
      <t>AU915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Roboto"/>
        <charset val="134"/>
      </rPr>
      <t>62-63</t>
    </r>
    <r>
      <rPr>
        <sz val="10"/>
        <color rgb="FF000000"/>
        <rFont val="宋体"/>
        <charset val="134"/>
      </rPr>
      <t>）</t>
    </r>
    <r>
      <rPr>
        <sz val="10"/>
        <color rgb="FF000000"/>
        <rFont val="Roboto"/>
        <charset val="134"/>
      </rPr>
      <t>SF9</t>
    </r>
  </si>
  <si>
    <r>
      <rPr>
        <sz val="10"/>
        <color rgb="FF000000"/>
        <rFont val="Microsoft YaHei"/>
        <charset val="134"/>
      </rPr>
      <t>喂狗（平均电流</t>
    </r>
    <r>
      <rPr>
        <sz val="10"/>
        <color rgb="FF000000"/>
        <rFont val="Roboto"/>
        <charset val="134"/>
      </rPr>
      <t>/13s</t>
    </r>
    <r>
      <rPr>
        <sz val="10"/>
        <color rgb="FF000000"/>
        <rFont val="Microsoft YaHei"/>
        <charset val="134"/>
      </rPr>
      <t>总功耗</t>
    </r>
    <r>
      <rPr>
        <sz val="10"/>
        <color rgb="FF000000"/>
        <rFont val="Roboto"/>
        <charset val="134"/>
      </rPr>
      <t>)-nAh</t>
    </r>
  </si>
  <si>
    <r>
      <rPr>
        <sz val="10"/>
        <color rgb="FF000000"/>
        <rFont val="Microsoft YaHei"/>
        <charset val="134"/>
      </rPr>
      <t>开机低功耗</t>
    </r>
    <r>
      <rPr>
        <sz val="10"/>
        <color rgb="FF000000"/>
        <rFont val="Roboto"/>
        <charset val="134"/>
      </rPr>
      <t>(uA)</t>
    </r>
  </si>
  <si>
    <r>
      <rPr>
        <sz val="10"/>
        <color rgb="FF000000"/>
        <rFont val="宋体"/>
        <charset val="134"/>
      </rPr>
      <t>关机低功耗</t>
    </r>
    <r>
      <rPr>
        <sz val="10"/>
        <color rgb="FF000000"/>
        <rFont val="Roboto"/>
        <charset val="134"/>
      </rPr>
      <t>(uA)</t>
    </r>
  </si>
  <si>
    <r>
      <rPr>
        <sz val="10"/>
        <color rgb="FF000000"/>
        <rFont val="宋体"/>
        <charset val="134"/>
      </rPr>
      <t>备注</t>
    </r>
  </si>
  <si>
    <r>
      <t>AU915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Roboto"/>
        <charset val="134"/>
      </rPr>
      <t>62-63</t>
    </r>
    <r>
      <rPr>
        <sz val="10"/>
        <color rgb="FF000000"/>
        <rFont val="宋体"/>
        <charset val="134"/>
      </rPr>
      <t>）</t>
    </r>
    <r>
      <rPr>
        <sz val="10"/>
        <color rgb="FF000000"/>
        <rFont val="Roboto"/>
        <charset val="134"/>
      </rPr>
      <t>SF10</t>
    </r>
  </si>
  <si>
    <t>42nAh</t>
  </si>
  <si>
    <r>
      <t>US915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Roboto"/>
        <charset val="134"/>
      </rPr>
      <t>0-1</t>
    </r>
    <r>
      <rPr>
        <sz val="10"/>
        <color rgb="FF000000"/>
        <rFont val="宋体"/>
        <charset val="134"/>
      </rPr>
      <t>）</t>
    </r>
    <r>
      <rPr>
        <sz val="10"/>
        <color rgb="FF000000"/>
        <rFont val="Roboto"/>
        <charset val="134"/>
      </rPr>
      <t>SF9</t>
    </r>
  </si>
  <si>
    <r>
      <t>US915</t>
    </r>
    <r>
      <rPr>
        <sz val="10"/>
        <color rgb="FF000000"/>
        <rFont val="Microsoft YaHei"/>
        <charset val="134"/>
      </rPr>
      <t>（</t>
    </r>
    <r>
      <rPr>
        <sz val="10"/>
        <color rgb="FF000000"/>
        <rFont val="Roboto"/>
        <charset val="134"/>
      </rPr>
      <t>0-1</t>
    </r>
    <r>
      <rPr>
        <sz val="10"/>
        <color rgb="FF000000"/>
        <rFont val="Microsoft YaHei"/>
        <charset val="134"/>
      </rPr>
      <t>）</t>
    </r>
  </si>
  <si>
    <t>30nAh</t>
  </si>
  <si>
    <r>
      <t>US915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Roboto"/>
        <charset val="134"/>
      </rPr>
      <t>0-1</t>
    </r>
    <r>
      <rPr>
        <sz val="10"/>
        <color rgb="FF000000"/>
        <rFont val="宋体"/>
        <charset val="134"/>
      </rPr>
      <t>）</t>
    </r>
    <r>
      <rPr>
        <sz val="10"/>
        <color rgb="FF000000"/>
        <rFont val="Roboto"/>
        <charset val="134"/>
      </rPr>
      <t>SF10</t>
    </r>
  </si>
  <si>
    <t>AS923SF9</t>
  </si>
  <si>
    <t>AS923</t>
  </si>
  <si>
    <t>AS923SF10</t>
  </si>
  <si>
    <t>KR920SF9</t>
  </si>
  <si>
    <t>KR920</t>
  </si>
  <si>
    <t>KR920SF10</t>
  </si>
  <si>
    <r>
      <t>CN470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Roboto"/>
        <charset val="134"/>
      </rPr>
      <t>94-95</t>
    </r>
    <r>
      <rPr>
        <sz val="10"/>
        <color rgb="FF000000"/>
        <rFont val="宋体"/>
        <charset val="134"/>
      </rPr>
      <t>）</t>
    </r>
    <r>
      <rPr>
        <sz val="10"/>
        <color rgb="FF000000"/>
        <rFont val="Roboto"/>
        <charset val="134"/>
      </rPr>
      <t>SF7</t>
    </r>
  </si>
  <si>
    <r>
      <t>CN470</t>
    </r>
    <r>
      <rPr>
        <sz val="10"/>
        <color rgb="FF000000"/>
        <rFont val="Microsoft YaHei"/>
        <charset val="134"/>
      </rPr>
      <t>（</t>
    </r>
    <r>
      <rPr>
        <sz val="10"/>
        <color rgb="FF000000"/>
        <rFont val="Roboto"/>
        <charset val="134"/>
      </rPr>
      <t>94-95</t>
    </r>
    <r>
      <rPr>
        <sz val="10"/>
        <color rgb="FF000000"/>
        <rFont val="Microsoft YaHei"/>
        <charset val="134"/>
      </rPr>
      <t>）</t>
    </r>
  </si>
  <si>
    <r>
      <t>CN470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Roboto"/>
        <charset val="134"/>
      </rPr>
      <t>94-95</t>
    </r>
    <r>
      <rPr>
        <sz val="10"/>
        <color rgb="FF000000"/>
        <rFont val="宋体"/>
        <charset val="134"/>
      </rPr>
      <t>）</t>
    </r>
    <r>
      <rPr>
        <sz val="10"/>
        <color rgb="FF000000"/>
        <rFont val="Roboto"/>
        <charset val="134"/>
      </rPr>
      <t>SF8</t>
    </r>
  </si>
  <si>
    <r>
      <t>CN470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Roboto"/>
        <charset val="134"/>
      </rPr>
      <t>94-95</t>
    </r>
    <r>
      <rPr>
        <sz val="10"/>
        <color rgb="FF000000"/>
        <rFont val="宋体"/>
        <charset val="134"/>
      </rPr>
      <t>）</t>
    </r>
    <r>
      <rPr>
        <sz val="10"/>
        <color rgb="FF000000"/>
        <rFont val="Roboto"/>
        <charset val="134"/>
      </rPr>
      <t>SF9</t>
    </r>
  </si>
  <si>
    <r>
      <t>CN470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Roboto"/>
        <charset val="134"/>
      </rPr>
      <t>94-95</t>
    </r>
    <r>
      <rPr>
        <sz val="10"/>
        <color rgb="FF000000"/>
        <rFont val="宋体"/>
        <charset val="134"/>
      </rPr>
      <t>）</t>
    </r>
    <r>
      <rPr>
        <sz val="10"/>
        <color rgb="FF000000"/>
        <rFont val="Roboto"/>
        <charset val="134"/>
      </rPr>
      <t>SF10</t>
    </r>
  </si>
  <si>
    <r>
      <t>CN470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Roboto"/>
        <charset val="134"/>
      </rPr>
      <t>94-95</t>
    </r>
    <r>
      <rPr>
        <sz val="10"/>
        <color rgb="FF000000"/>
        <rFont val="宋体"/>
        <charset val="134"/>
      </rPr>
      <t>）</t>
    </r>
    <r>
      <rPr>
        <sz val="10"/>
        <color rgb="FF000000"/>
        <rFont val="Roboto"/>
        <charset val="134"/>
      </rPr>
      <t>SF11</t>
    </r>
  </si>
  <si>
    <t>SF11</t>
  </si>
  <si>
    <r>
      <t>CN470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Roboto"/>
        <charset val="134"/>
      </rPr>
      <t>94-95</t>
    </r>
    <r>
      <rPr>
        <sz val="10"/>
        <color rgb="FF000000"/>
        <rFont val="宋体"/>
        <charset val="134"/>
      </rPr>
      <t>）</t>
    </r>
    <r>
      <rPr>
        <sz val="10"/>
        <color rgb="FF000000"/>
        <rFont val="Roboto"/>
        <charset val="134"/>
      </rPr>
      <t>SF12</t>
    </r>
  </si>
  <si>
    <t>SF12</t>
  </si>
  <si>
    <r>
      <t>CN470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Roboto"/>
        <charset val="134"/>
      </rPr>
      <t>0-1</t>
    </r>
    <r>
      <rPr>
        <sz val="10"/>
        <color rgb="FF000000"/>
        <rFont val="宋体"/>
        <charset val="134"/>
      </rPr>
      <t>）</t>
    </r>
    <r>
      <rPr>
        <sz val="10"/>
        <color rgb="FF000000"/>
        <rFont val="Roboto"/>
        <charset val="134"/>
      </rPr>
      <t>SF9</t>
    </r>
  </si>
  <si>
    <r>
      <t>CN470</t>
    </r>
    <r>
      <rPr>
        <sz val="10"/>
        <color rgb="FF000000"/>
        <rFont val="Microsoft YaHei"/>
        <charset val="134"/>
      </rPr>
      <t>（</t>
    </r>
    <r>
      <rPr>
        <sz val="10"/>
        <color rgb="FF000000"/>
        <rFont val="Roboto"/>
        <charset val="134"/>
      </rPr>
      <t>0-1</t>
    </r>
    <r>
      <rPr>
        <sz val="10"/>
        <color rgb="FF000000"/>
        <rFont val="Microsoft YaHei"/>
        <charset val="134"/>
      </rPr>
      <t>）</t>
    </r>
  </si>
  <si>
    <r>
      <t>CN470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Roboto"/>
        <charset val="134"/>
      </rPr>
      <t>0-1</t>
    </r>
    <r>
      <rPr>
        <sz val="10"/>
        <color rgb="FF000000"/>
        <rFont val="宋体"/>
        <charset val="134"/>
      </rPr>
      <t>）</t>
    </r>
    <r>
      <rPr>
        <sz val="10"/>
        <color rgb="FF000000"/>
        <rFont val="Roboto"/>
        <charset val="134"/>
      </rPr>
      <t>SF10</t>
    </r>
  </si>
  <si>
    <t>IN865SF7</t>
  </si>
  <si>
    <t>IN865SF8</t>
  </si>
  <si>
    <t>IN865SF9</t>
  </si>
  <si>
    <t>IN865SF10</t>
  </si>
  <si>
    <t>IN865SF11</t>
  </si>
  <si>
    <t>IN865SF12</t>
  </si>
  <si>
    <t>RU864SF9</t>
  </si>
  <si>
    <t>RU864</t>
  </si>
  <si>
    <t>RU864SF10</t>
  </si>
  <si>
    <t>EU868SF9</t>
  </si>
  <si>
    <t>EU868</t>
  </si>
  <si>
    <t>EU868SF10</t>
  </si>
  <si>
    <t>EM320-TILT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</si>
</sst>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);[Red]\(0.000\)"/>
  </numFmts>
  <fonts count="30">
    <font>
      <sz val="11"/>
      <color theme="1"/>
      <name val="宋体"/>
      <charset val="134"/>
      <scheme val="minor"/>
    </font>
    <font>
      <b/>
      <sz val="11"/>
      <color theme="1"/>
      <name val="Roboto"/>
      <charset val="134"/>
    </font>
    <font>
      <sz val="11"/>
      <color theme="1"/>
      <name val="Roboto"/>
      <charset val="134"/>
    </font>
    <font>
      <sz val="10"/>
      <color rgb="FF000000"/>
      <name val="Roboto"/>
      <charset val="134"/>
    </font>
    <font>
      <b/>
      <sz val="10"/>
      <color rgb="FF000000"/>
      <name val="Roboto"/>
      <charset val="134"/>
    </font>
    <font>
      <b/>
      <sz val="10"/>
      <color rgb="FF000000"/>
      <name val="宋体"/>
      <charset val="134"/>
    </font>
    <font>
      <sz val="11"/>
      <color rgb="FF000000"/>
      <name val="Roboto"/>
      <charset val="134"/>
    </font>
    <font>
      <b/>
      <sz val="10"/>
      <color rgb="FFFF0000"/>
      <name val="Roboto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rgb="FF000000"/>
      <name val="宋体"/>
      <charset val="134"/>
    </font>
    <font>
      <sz val="11"/>
      <color rgb="FF000000"/>
      <name val="Microsoft YaHei"/>
      <charset val="134"/>
    </font>
    <font>
      <sz val="10"/>
      <color rgb="FF000000"/>
      <name val="Microsoft YaHe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FFC8B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E1B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7" borderId="8" applyNumberFormat="0" applyAlignment="0" applyProtection="0">
      <alignment vertical="center"/>
    </xf>
    <xf numFmtId="0" fontId="17" fillId="8" borderId="9" applyNumberFormat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19" fillId="9" borderId="10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176" fontId="3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176" fontId="3" fillId="3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5"/>
  <sheetViews>
    <sheetView tabSelected="1" workbookViewId="0">
      <selection activeCell="A7" sqref="A7"/>
    </sheetView>
  </sheetViews>
  <sheetFormatPr defaultColWidth="9" defaultRowHeight="14.4"/>
  <cols>
    <col min="1" max="1" width="19.1296296296296" style="2" customWidth="1"/>
    <col min="2" max="2" width="16.6296296296296" style="2" customWidth="1"/>
    <col min="3" max="3" width="18.8796296296296" style="2" hidden="1" customWidth="1"/>
    <col min="4" max="4" width="16.5" style="2" hidden="1" customWidth="1"/>
    <col min="5" max="5" width="18.1111111111111" style="2" customWidth="1"/>
    <col min="6" max="8" width="9" style="2" hidden="1" customWidth="1"/>
    <col min="9" max="9" width="15" style="2" customWidth="1"/>
    <col min="10" max="10" width="14" style="2" customWidth="1"/>
    <col min="11" max="11" width="18.6296296296296" style="2" customWidth="1"/>
    <col min="12" max="16384" width="9" style="2"/>
  </cols>
  <sheetData>
    <row r="1" ht="13.5" customHeight="1" spans="1:14">
      <c r="A1" s="3"/>
      <c r="B1" s="3"/>
      <c r="C1" s="3"/>
      <c r="D1" s="3"/>
      <c r="E1" s="3"/>
      <c r="F1" s="3"/>
      <c r="G1" s="3"/>
      <c r="H1" s="3"/>
      <c r="I1" s="3"/>
      <c r="J1" s="24" t="s">
        <v>0</v>
      </c>
      <c r="K1" s="24"/>
      <c r="L1" s="3"/>
      <c r="M1" s="3"/>
      <c r="N1" s="3"/>
    </row>
    <row r="2" s="1" customFormat="1" ht="52.8" spans="1:14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25" t="s">
        <v>10</v>
      </c>
      <c r="K2" s="25" t="s">
        <v>11</v>
      </c>
      <c r="L2" s="26"/>
      <c r="M2" s="26"/>
      <c r="N2" s="27"/>
    </row>
    <row r="3" spans="1:14">
      <c r="A3" s="5" t="s">
        <v>12</v>
      </c>
      <c r="B3" s="6" t="s">
        <v>13</v>
      </c>
      <c r="C3" s="7">
        <v>0.015</v>
      </c>
      <c r="D3" s="8">
        <f>VLOOKUP(A3&amp;B3,$A$15:$E$42,4,0)</f>
        <v>10.413</v>
      </c>
      <c r="E3" s="6">
        <v>6</v>
      </c>
      <c r="F3" s="9">
        <f t="shared" ref="F3:F10" si="0">C3+D3*E3/1000</f>
        <v>0.077478</v>
      </c>
      <c r="G3" s="9">
        <f t="shared" ref="G3:G10" si="1">F3*24</f>
        <v>1.859472</v>
      </c>
      <c r="H3" s="9">
        <f t="shared" ref="H3:H10" si="2">G3*366</f>
        <v>680.566752</v>
      </c>
      <c r="I3" s="6">
        <v>5400</v>
      </c>
      <c r="J3" s="9">
        <f t="shared" ref="J3:J10" si="3">I3*0.8/G3</f>
        <v>2323.24014558972</v>
      </c>
      <c r="K3" s="9">
        <f t="shared" ref="K3:K10" si="4">J3/365</f>
        <v>6.36504149476635</v>
      </c>
      <c r="L3" s="3"/>
      <c r="M3" s="3"/>
      <c r="N3" s="3"/>
    </row>
    <row r="4" spans="1:14">
      <c r="A4" s="5" t="s">
        <v>14</v>
      </c>
      <c r="B4" s="6" t="s">
        <v>13</v>
      </c>
      <c r="C4" s="7">
        <v>0.015</v>
      </c>
      <c r="D4" s="8">
        <f>VLOOKUP(A4&amp;B4,$A$15:$E$42,4,0)</f>
        <v>12.825</v>
      </c>
      <c r="E4" s="6">
        <v>6</v>
      </c>
      <c r="F4" s="9">
        <f t="shared" si="0"/>
        <v>0.09195</v>
      </c>
      <c r="G4" s="9">
        <f t="shared" si="1"/>
        <v>2.2068</v>
      </c>
      <c r="H4" s="9">
        <f t="shared" si="2"/>
        <v>807.6888</v>
      </c>
      <c r="I4" s="6">
        <v>5400</v>
      </c>
      <c r="J4" s="9">
        <f t="shared" si="3"/>
        <v>1957.58564437194</v>
      </c>
      <c r="K4" s="9">
        <f t="shared" si="4"/>
        <v>5.36324834074505</v>
      </c>
      <c r="L4" s="3"/>
      <c r="M4" s="3"/>
      <c r="N4" s="3"/>
    </row>
    <row r="5" spans="1:15">
      <c r="A5" s="5" t="s">
        <v>15</v>
      </c>
      <c r="B5" s="6" t="s">
        <v>13</v>
      </c>
      <c r="C5" s="7">
        <v>0.015</v>
      </c>
      <c r="D5" s="8">
        <f>VLOOKUP(A5&amp;B5,$A$15:$E$42,4,0)</f>
        <v>10.442</v>
      </c>
      <c r="E5" s="6">
        <v>6</v>
      </c>
      <c r="F5" s="9">
        <f t="shared" si="0"/>
        <v>0.077652</v>
      </c>
      <c r="G5" s="9">
        <f t="shared" si="1"/>
        <v>1.863648</v>
      </c>
      <c r="H5" s="9">
        <f t="shared" si="2"/>
        <v>682.095168</v>
      </c>
      <c r="I5" s="6">
        <v>5400</v>
      </c>
      <c r="J5" s="9">
        <f t="shared" si="3"/>
        <v>2318.03430690774</v>
      </c>
      <c r="K5" s="9">
        <f t="shared" si="4"/>
        <v>6.35077892303491</v>
      </c>
      <c r="L5" s="3"/>
      <c r="M5" s="3"/>
      <c r="N5" s="3"/>
      <c r="O5" s="28"/>
    </row>
    <row r="6" ht="13.5" customHeight="1" spans="1:14">
      <c r="A6" s="3"/>
      <c r="B6" s="3"/>
      <c r="C6" s="3"/>
      <c r="D6" s="3"/>
      <c r="E6" s="3"/>
      <c r="F6" s="3"/>
      <c r="G6" s="3"/>
      <c r="H6" s="3"/>
      <c r="I6" s="3"/>
      <c r="J6" s="24" t="s">
        <v>16</v>
      </c>
      <c r="K6" s="24"/>
      <c r="L6" s="3"/>
      <c r="M6" s="3"/>
      <c r="N6" s="3"/>
    </row>
    <row r="7" s="1" customFormat="1" ht="52.8" spans="1:14">
      <c r="A7" s="4" t="s">
        <v>1</v>
      </c>
      <c r="B7" s="4" t="s">
        <v>2</v>
      </c>
      <c r="C7" s="4" t="s">
        <v>3</v>
      </c>
      <c r="D7" s="10" t="s">
        <v>17</v>
      </c>
      <c r="E7" s="4" t="s">
        <v>5</v>
      </c>
      <c r="F7" s="4" t="s">
        <v>18</v>
      </c>
      <c r="G7" s="4" t="s">
        <v>7</v>
      </c>
      <c r="H7" s="4" t="s">
        <v>8</v>
      </c>
      <c r="I7" s="4" t="s">
        <v>9</v>
      </c>
      <c r="J7" s="25" t="s">
        <v>10</v>
      </c>
      <c r="K7" s="25" t="s">
        <v>10</v>
      </c>
      <c r="L7" s="26"/>
      <c r="M7" s="26"/>
      <c r="N7" s="26"/>
    </row>
    <row r="8" spans="1:14">
      <c r="A8" s="5" t="s">
        <v>12</v>
      </c>
      <c r="B8" s="6" t="s">
        <v>19</v>
      </c>
      <c r="C8" s="11">
        <v>0.08</v>
      </c>
      <c r="D8" s="12">
        <f>VLOOKUP(A8&amp;B8,$A$47:$E$74,4,0)</f>
        <v>6.21</v>
      </c>
      <c r="E8" s="6">
        <v>6</v>
      </c>
      <c r="F8" s="13">
        <f t="shared" si="0"/>
        <v>0.11726</v>
      </c>
      <c r="G8" s="13">
        <f t="shared" si="1"/>
        <v>2.81424</v>
      </c>
      <c r="H8" s="13">
        <f t="shared" si="2"/>
        <v>1030.01184</v>
      </c>
      <c r="I8" s="6">
        <v>5400</v>
      </c>
      <c r="J8" s="9">
        <f t="shared" si="3"/>
        <v>1535.05031553812</v>
      </c>
      <c r="K8" s="9">
        <f t="shared" si="4"/>
        <v>4.20561730284417</v>
      </c>
      <c r="L8" s="3"/>
      <c r="M8" s="3"/>
      <c r="N8" s="3"/>
    </row>
    <row r="9" spans="1:14">
      <c r="A9" s="5" t="s">
        <v>14</v>
      </c>
      <c r="B9" s="6" t="s">
        <v>19</v>
      </c>
      <c r="C9" s="11">
        <v>0.08</v>
      </c>
      <c r="D9" s="12">
        <f>VLOOKUP(A9&amp;B9,$A$47:$E$74,4,0)</f>
        <v>7.339</v>
      </c>
      <c r="E9" s="6">
        <v>6</v>
      </c>
      <c r="F9" s="13">
        <f t="shared" si="0"/>
        <v>0.124034</v>
      </c>
      <c r="G9" s="13">
        <f t="shared" si="1"/>
        <v>2.976816</v>
      </c>
      <c r="H9" s="13">
        <f t="shared" si="2"/>
        <v>1089.514656</v>
      </c>
      <c r="I9" s="6">
        <v>5400</v>
      </c>
      <c r="J9" s="9">
        <f t="shared" si="3"/>
        <v>1451.21498943838</v>
      </c>
      <c r="K9" s="9">
        <f t="shared" si="4"/>
        <v>3.97593147791337</v>
      </c>
      <c r="L9" s="3"/>
      <c r="M9" s="3"/>
      <c r="N9" s="3"/>
    </row>
    <row r="10" spans="1:14">
      <c r="A10" s="5" t="s">
        <v>15</v>
      </c>
      <c r="B10" s="6" t="s">
        <v>19</v>
      </c>
      <c r="C10" s="11">
        <v>0.08</v>
      </c>
      <c r="D10" s="12">
        <f>VLOOKUP(A10&amp;B10,$A$47:$E$74,4,0)</f>
        <v>6.044</v>
      </c>
      <c r="E10" s="6">
        <v>6</v>
      </c>
      <c r="F10" s="13">
        <f t="shared" si="0"/>
        <v>0.116264</v>
      </c>
      <c r="G10" s="13">
        <f t="shared" si="1"/>
        <v>2.790336</v>
      </c>
      <c r="H10" s="13">
        <f t="shared" si="2"/>
        <v>1021.262976</v>
      </c>
      <c r="I10" s="6">
        <v>5400</v>
      </c>
      <c r="J10" s="9">
        <f t="shared" si="3"/>
        <v>1548.20064680383</v>
      </c>
      <c r="K10" s="9">
        <f t="shared" si="4"/>
        <v>4.24164560768171</v>
      </c>
      <c r="L10" s="3"/>
      <c r="M10" s="3"/>
      <c r="N10" s="3"/>
    </row>
    <row r="11" hidden="1" spans="1:14">
      <c r="A11" s="3"/>
      <c r="B11" s="14"/>
      <c r="C11" s="14"/>
      <c r="D11" s="14"/>
      <c r="E11" s="3"/>
      <c r="F11" s="3"/>
      <c r="G11" s="14"/>
      <c r="H11" s="3"/>
      <c r="I11" s="3"/>
      <c r="J11" s="3"/>
      <c r="K11" s="3"/>
      <c r="L11" s="3"/>
      <c r="M11" s="3"/>
      <c r="N11" s="3"/>
    </row>
    <row r="12" hidden="1" spans="1:14">
      <c r="A12" s="3"/>
      <c r="B12" s="14"/>
      <c r="C12" s="14"/>
      <c r="D12" s="14"/>
      <c r="E12" s="3"/>
      <c r="F12" s="3"/>
      <c r="G12" s="14"/>
      <c r="H12" s="3"/>
      <c r="I12" s="3"/>
      <c r="J12" s="3"/>
      <c r="K12" s="3"/>
      <c r="L12" s="3"/>
      <c r="M12" s="3"/>
      <c r="N12" s="3"/>
    </row>
    <row r="13" ht="16.5" hidden="1" customHeight="1" spans="1:14">
      <c r="A13" s="15" t="s">
        <v>20</v>
      </c>
      <c r="B13" s="15"/>
      <c r="C13" s="15"/>
      <c r="D13" s="15"/>
      <c r="E13" s="15"/>
      <c r="F13" s="15"/>
      <c r="G13" s="14"/>
      <c r="H13" s="16" t="s">
        <v>21</v>
      </c>
      <c r="I13" s="16"/>
      <c r="J13" s="16"/>
      <c r="K13" s="16"/>
      <c r="L13" s="3"/>
      <c r="M13" s="3"/>
      <c r="N13" s="3"/>
    </row>
    <row r="14" ht="75" hidden="1" spans="1:14">
      <c r="A14" s="15" t="s">
        <v>22</v>
      </c>
      <c r="B14" s="17" t="s">
        <v>23</v>
      </c>
      <c r="C14" s="17" t="s">
        <v>24</v>
      </c>
      <c r="D14" s="17" t="s">
        <v>25</v>
      </c>
      <c r="E14" s="17" t="s">
        <v>26</v>
      </c>
      <c r="F14" s="17" t="s">
        <v>27</v>
      </c>
      <c r="G14" s="3"/>
      <c r="H14" s="18" t="s">
        <v>28</v>
      </c>
      <c r="I14" s="29" t="s">
        <v>29</v>
      </c>
      <c r="J14" s="18" t="s">
        <v>30</v>
      </c>
      <c r="K14" s="29" t="s">
        <v>31</v>
      </c>
      <c r="L14" s="3"/>
      <c r="M14" s="3"/>
      <c r="N14" s="3"/>
    </row>
    <row r="15" ht="36" hidden="1" customHeight="1" spans="1:14">
      <c r="A15" s="17" t="s">
        <v>32</v>
      </c>
      <c r="B15" s="15" t="s">
        <v>33</v>
      </c>
      <c r="C15" s="15" t="s">
        <v>34</v>
      </c>
      <c r="D15" s="19">
        <v>2.507</v>
      </c>
      <c r="E15" s="19">
        <v>2.22</v>
      </c>
      <c r="F15" s="19">
        <v>120.48</v>
      </c>
      <c r="G15" s="20"/>
      <c r="H15" s="3"/>
      <c r="I15" s="3"/>
      <c r="J15" s="3"/>
      <c r="K15" s="3"/>
      <c r="L15" s="3"/>
      <c r="M15" s="3"/>
      <c r="N15" s="3"/>
    </row>
    <row r="16" ht="36" hidden="1" customHeight="1" spans="1:14">
      <c r="A16" s="17" t="s">
        <v>35</v>
      </c>
      <c r="B16" s="15" t="s">
        <v>33</v>
      </c>
      <c r="C16" s="15" t="s">
        <v>36</v>
      </c>
      <c r="D16" s="19">
        <v>4.241</v>
      </c>
      <c r="E16" s="19">
        <v>2.27</v>
      </c>
      <c r="F16" s="19"/>
      <c r="G16" s="20"/>
      <c r="H16" s="16" t="s">
        <v>37</v>
      </c>
      <c r="I16" s="16"/>
      <c r="J16" s="16"/>
      <c r="K16" s="16"/>
      <c r="L16" s="3"/>
      <c r="M16" s="3"/>
      <c r="N16" s="3"/>
    </row>
    <row r="17" ht="60" hidden="1" spans="1:14">
      <c r="A17" s="17" t="s">
        <v>38</v>
      </c>
      <c r="B17" s="15" t="s">
        <v>33</v>
      </c>
      <c r="C17" s="15" t="s">
        <v>19</v>
      </c>
      <c r="D17" s="19">
        <v>7.339</v>
      </c>
      <c r="E17" s="19">
        <v>2.36</v>
      </c>
      <c r="F17" s="19"/>
      <c r="G17" s="20"/>
      <c r="H17" s="21" t="s">
        <v>39</v>
      </c>
      <c r="I17" s="30" t="s">
        <v>40</v>
      </c>
      <c r="J17" s="30" t="s">
        <v>41</v>
      </c>
      <c r="K17" s="30" t="s">
        <v>42</v>
      </c>
      <c r="L17" s="3"/>
      <c r="M17" s="3"/>
      <c r="N17" s="3"/>
    </row>
    <row r="18" ht="26.4" hidden="1" spans="1:14">
      <c r="A18" s="17" t="s">
        <v>43</v>
      </c>
      <c r="B18" s="15" t="s">
        <v>33</v>
      </c>
      <c r="C18" s="15" t="s">
        <v>13</v>
      </c>
      <c r="D18" s="19">
        <v>12.825</v>
      </c>
      <c r="E18" s="19">
        <v>2.53</v>
      </c>
      <c r="F18" s="19"/>
      <c r="G18" s="20"/>
      <c r="H18" s="22" t="s">
        <v>44</v>
      </c>
      <c r="I18" s="22">
        <v>8.593</v>
      </c>
      <c r="J18" s="22">
        <v>8.014</v>
      </c>
      <c r="K18" s="22" t="s">
        <v>0</v>
      </c>
      <c r="L18" s="3"/>
      <c r="M18" s="3"/>
      <c r="N18" s="3"/>
    </row>
    <row r="19" ht="24" hidden="1" customHeight="1" spans="1:14">
      <c r="A19" s="17" t="s">
        <v>45</v>
      </c>
      <c r="B19" s="15" t="s">
        <v>46</v>
      </c>
      <c r="C19" s="15" t="s">
        <v>19</v>
      </c>
      <c r="D19" s="19">
        <v>5.895</v>
      </c>
      <c r="E19" s="19">
        <v>2.36</v>
      </c>
      <c r="F19" s="19">
        <v>95.17</v>
      </c>
      <c r="G19" s="3"/>
      <c r="H19" s="22" t="s">
        <v>47</v>
      </c>
      <c r="I19" s="22">
        <v>9.455</v>
      </c>
      <c r="J19" s="22">
        <v>8.21</v>
      </c>
      <c r="K19" s="22" t="s">
        <v>16</v>
      </c>
      <c r="L19" s="23"/>
      <c r="M19" s="23"/>
      <c r="N19" s="23"/>
    </row>
    <row r="20" ht="15" hidden="1" spans="1:14">
      <c r="A20" s="17" t="s">
        <v>48</v>
      </c>
      <c r="B20" s="15" t="s">
        <v>46</v>
      </c>
      <c r="C20" s="15" t="s">
        <v>13</v>
      </c>
      <c r="D20" s="19">
        <v>10.245</v>
      </c>
      <c r="E20" s="19">
        <v>2.54</v>
      </c>
      <c r="F20" s="19"/>
      <c r="G20" s="3"/>
      <c r="H20" s="23"/>
      <c r="I20" s="23"/>
      <c r="J20" s="23"/>
      <c r="K20" s="23"/>
      <c r="L20" s="23"/>
      <c r="M20" s="23"/>
      <c r="N20" s="23"/>
    </row>
    <row r="21" ht="16.5" hidden="1" customHeight="1" spans="1:14">
      <c r="A21" s="17" t="s">
        <v>49</v>
      </c>
      <c r="B21" s="15" t="s">
        <v>50</v>
      </c>
      <c r="C21" s="15" t="s">
        <v>19</v>
      </c>
      <c r="D21" s="19">
        <v>5.279</v>
      </c>
      <c r="E21" s="19">
        <v>2.35</v>
      </c>
      <c r="F21" s="19">
        <v>84.58</v>
      </c>
      <c r="G21" s="20"/>
      <c r="H21" s="3"/>
      <c r="I21" s="3"/>
      <c r="J21" s="3"/>
      <c r="K21" s="3"/>
      <c r="L21" s="23"/>
      <c r="M21" s="23"/>
      <c r="N21" s="23"/>
    </row>
    <row r="22" ht="16.5" hidden="1" customHeight="1" spans="1:14">
      <c r="A22" s="17" t="s">
        <v>51</v>
      </c>
      <c r="B22" s="15" t="s">
        <v>50</v>
      </c>
      <c r="C22" s="15" t="s">
        <v>13</v>
      </c>
      <c r="D22" s="19">
        <v>9.226</v>
      </c>
      <c r="E22" s="19">
        <v>2.55</v>
      </c>
      <c r="F22" s="19"/>
      <c r="G22" s="20"/>
      <c r="H22" s="3"/>
      <c r="I22" s="3"/>
      <c r="J22" s="3"/>
      <c r="K22" s="3"/>
      <c r="L22" s="23"/>
      <c r="M22" s="23"/>
      <c r="N22" s="23"/>
    </row>
    <row r="23" ht="49.5" hidden="1" customHeight="1" spans="1:14">
      <c r="A23" s="17" t="s">
        <v>52</v>
      </c>
      <c r="B23" s="15" t="s">
        <v>53</v>
      </c>
      <c r="C23" s="15" t="s">
        <v>19</v>
      </c>
      <c r="D23" s="19">
        <v>4.088</v>
      </c>
      <c r="E23" s="19">
        <v>2.52</v>
      </c>
      <c r="F23" s="19">
        <v>58.58</v>
      </c>
      <c r="G23" s="20"/>
      <c r="H23" s="3"/>
      <c r="I23" s="3"/>
      <c r="J23" s="3"/>
      <c r="K23" s="3"/>
      <c r="L23" s="23"/>
      <c r="M23" s="23"/>
      <c r="N23" s="23"/>
    </row>
    <row r="24" hidden="1" spans="1:14">
      <c r="A24" s="17" t="s">
        <v>54</v>
      </c>
      <c r="B24" s="15" t="s">
        <v>53</v>
      </c>
      <c r="C24" s="15" t="s">
        <v>13</v>
      </c>
      <c r="D24" s="19">
        <v>6.737</v>
      </c>
      <c r="E24" s="19">
        <v>2.69</v>
      </c>
      <c r="F24" s="19"/>
      <c r="G24" s="20"/>
      <c r="H24" s="3"/>
      <c r="I24" s="3"/>
      <c r="J24" s="3"/>
      <c r="K24" s="3"/>
      <c r="L24" s="23"/>
      <c r="M24" s="23"/>
      <c r="N24" s="23"/>
    </row>
    <row r="25" ht="36" hidden="1" customHeight="1" spans="1:14">
      <c r="A25" s="17" t="s">
        <v>55</v>
      </c>
      <c r="B25" s="15" t="s">
        <v>56</v>
      </c>
      <c r="C25" s="15" t="s">
        <v>34</v>
      </c>
      <c r="D25" s="19">
        <v>2.339</v>
      </c>
      <c r="E25" s="19">
        <v>2.36</v>
      </c>
      <c r="F25" s="19">
        <v>95.03</v>
      </c>
      <c r="G25" s="20"/>
      <c r="H25" s="3"/>
      <c r="I25" s="3"/>
      <c r="J25" s="3"/>
      <c r="K25" s="3"/>
      <c r="L25" s="23"/>
      <c r="M25" s="23"/>
      <c r="N25" s="23"/>
    </row>
    <row r="26" ht="15" hidden="1" spans="1:14">
      <c r="A26" s="17" t="s">
        <v>57</v>
      </c>
      <c r="B26" s="15" t="s">
        <v>56</v>
      </c>
      <c r="C26" s="15" t="s">
        <v>36</v>
      </c>
      <c r="D26" s="19">
        <v>3.62</v>
      </c>
      <c r="E26" s="19">
        <v>2.45</v>
      </c>
      <c r="F26" s="19"/>
      <c r="G26" s="20"/>
      <c r="H26" s="3"/>
      <c r="I26" s="3"/>
      <c r="J26" s="3"/>
      <c r="K26" s="3"/>
      <c r="L26" s="23"/>
      <c r="M26" s="23"/>
      <c r="N26" s="23"/>
    </row>
    <row r="27" ht="15" hidden="1" spans="1:14">
      <c r="A27" s="17" t="s">
        <v>58</v>
      </c>
      <c r="B27" s="15" t="s">
        <v>56</v>
      </c>
      <c r="C27" s="15" t="s">
        <v>19</v>
      </c>
      <c r="D27" s="19">
        <v>6.062</v>
      </c>
      <c r="E27" s="19">
        <v>2.52</v>
      </c>
      <c r="F27" s="19"/>
      <c r="G27" s="20"/>
      <c r="H27" s="3"/>
      <c r="I27" s="3"/>
      <c r="J27" s="3"/>
      <c r="K27" s="3"/>
      <c r="L27" s="23"/>
      <c r="M27" s="23"/>
      <c r="N27" s="23"/>
    </row>
    <row r="28" ht="26.4" hidden="1" spans="1:14">
      <c r="A28" s="17" t="s">
        <v>59</v>
      </c>
      <c r="B28" s="15" t="s">
        <v>56</v>
      </c>
      <c r="C28" s="15" t="s">
        <v>13</v>
      </c>
      <c r="D28" s="19">
        <v>10.413</v>
      </c>
      <c r="E28" s="19">
        <v>2.68</v>
      </c>
      <c r="F28" s="19"/>
      <c r="G28" s="20"/>
      <c r="H28" s="3"/>
      <c r="I28" s="3"/>
      <c r="J28" s="3"/>
      <c r="K28" s="3"/>
      <c r="L28" s="3"/>
      <c r="M28" s="23"/>
      <c r="N28" s="23"/>
    </row>
    <row r="29" ht="26.4" hidden="1" spans="1:14">
      <c r="A29" s="17" t="s">
        <v>60</v>
      </c>
      <c r="B29" s="15" t="s">
        <v>56</v>
      </c>
      <c r="C29" s="15" t="s">
        <v>61</v>
      </c>
      <c r="D29" s="19">
        <v>22.449</v>
      </c>
      <c r="E29" s="19">
        <v>3.12</v>
      </c>
      <c r="F29" s="19"/>
      <c r="G29" s="20"/>
      <c r="H29" s="3"/>
      <c r="I29" s="3"/>
      <c r="J29" s="3"/>
      <c r="K29" s="3"/>
      <c r="L29" s="23"/>
      <c r="M29" s="23"/>
      <c r="N29" s="23"/>
    </row>
    <row r="30" ht="26.4" hidden="1" spans="1:14">
      <c r="A30" s="17" t="s">
        <v>62</v>
      </c>
      <c r="B30" s="15" t="s">
        <v>56</v>
      </c>
      <c r="C30" s="15" t="s">
        <v>63</v>
      </c>
      <c r="D30" s="19">
        <v>39.902</v>
      </c>
      <c r="E30" s="19">
        <v>3.81</v>
      </c>
      <c r="F30" s="19"/>
      <c r="G30" s="20"/>
      <c r="H30" s="3"/>
      <c r="I30" s="3"/>
      <c r="J30" s="3"/>
      <c r="K30" s="3"/>
      <c r="L30" s="23"/>
      <c r="M30" s="23"/>
      <c r="N30" s="23"/>
    </row>
    <row r="31" ht="24" hidden="1" customHeight="1" spans="1:14">
      <c r="A31" s="17" t="s">
        <v>64</v>
      </c>
      <c r="B31" s="15" t="s">
        <v>65</v>
      </c>
      <c r="C31" s="15" t="s">
        <v>19</v>
      </c>
      <c r="D31" s="19">
        <v>3.79</v>
      </c>
      <c r="E31" s="19">
        <v>2.55</v>
      </c>
      <c r="F31" s="19">
        <v>55.3</v>
      </c>
      <c r="G31" s="20"/>
      <c r="H31" s="3"/>
      <c r="I31" s="3"/>
      <c r="J31" s="3"/>
      <c r="K31" s="3"/>
      <c r="L31" s="3"/>
      <c r="M31" s="3"/>
      <c r="N31" s="3"/>
    </row>
    <row r="32" ht="15" hidden="1" spans="1:14">
      <c r="A32" s="17" t="s">
        <v>66</v>
      </c>
      <c r="B32" s="15" t="s">
        <v>65</v>
      </c>
      <c r="C32" s="15" t="s">
        <v>13</v>
      </c>
      <c r="D32" s="19">
        <v>6.371</v>
      </c>
      <c r="E32" s="19">
        <v>2.67</v>
      </c>
      <c r="F32" s="19"/>
      <c r="G32" s="20"/>
      <c r="H32" s="3"/>
      <c r="I32" s="3"/>
      <c r="J32" s="3"/>
      <c r="K32" s="3"/>
      <c r="L32" s="3"/>
      <c r="M32" s="3"/>
      <c r="N32" s="3"/>
    </row>
    <row r="33" ht="16.5" hidden="1" customHeight="1" spans="1:14">
      <c r="A33" s="17" t="s">
        <v>67</v>
      </c>
      <c r="B33" s="15" t="s">
        <v>15</v>
      </c>
      <c r="C33" s="15" t="s">
        <v>34</v>
      </c>
      <c r="D33" s="19">
        <v>2.133</v>
      </c>
      <c r="E33" s="19">
        <v>2.22</v>
      </c>
      <c r="F33" s="19">
        <v>95.719</v>
      </c>
      <c r="G33" s="20"/>
      <c r="H33" s="3"/>
      <c r="I33" s="3"/>
      <c r="J33" s="3"/>
      <c r="K33" s="3"/>
      <c r="L33" s="3"/>
      <c r="M33" s="3"/>
      <c r="N33" s="3"/>
    </row>
    <row r="34" hidden="1" spans="1:14">
      <c r="A34" s="17" t="s">
        <v>68</v>
      </c>
      <c r="B34" s="15" t="s">
        <v>15</v>
      </c>
      <c r="C34" s="15" t="s">
        <v>36</v>
      </c>
      <c r="D34" s="19">
        <v>3.555</v>
      </c>
      <c r="E34" s="19">
        <v>2.28</v>
      </c>
      <c r="F34" s="19"/>
      <c r="G34" s="20"/>
      <c r="H34" s="3"/>
      <c r="I34" s="3"/>
      <c r="J34" s="3"/>
      <c r="K34" s="3"/>
      <c r="L34" s="3"/>
      <c r="M34" s="3"/>
      <c r="N34" s="3"/>
    </row>
    <row r="35" hidden="1" spans="1:14">
      <c r="A35" s="17" t="s">
        <v>69</v>
      </c>
      <c r="B35" s="15" t="s">
        <v>15</v>
      </c>
      <c r="C35" s="15" t="s">
        <v>19</v>
      </c>
      <c r="D35" s="19">
        <v>5.913</v>
      </c>
      <c r="E35" s="19">
        <v>2.39</v>
      </c>
      <c r="F35" s="19"/>
      <c r="G35" s="20"/>
      <c r="H35" s="3"/>
      <c r="I35" s="3"/>
      <c r="J35" s="3"/>
      <c r="K35" s="3"/>
      <c r="L35" s="3"/>
      <c r="M35" s="3"/>
      <c r="N35" s="3"/>
    </row>
    <row r="36" hidden="1" spans="1:14">
      <c r="A36" s="17" t="s">
        <v>70</v>
      </c>
      <c r="B36" s="15" t="s">
        <v>15</v>
      </c>
      <c r="C36" s="15" t="s">
        <v>13</v>
      </c>
      <c r="D36" s="19">
        <v>10.442</v>
      </c>
      <c r="E36" s="19">
        <v>2.52</v>
      </c>
      <c r="F36" s="19"/>
      <c r="G36" s="20"/>
      <c r="H36" s="3"/>
      <c r="I36" s="3"/>
      <c r="J36" s="3"/>
      <c r="K36" s="3"/>
      <c r="L36" s="3"/>
      <c r="M36" s="3"/>
      <c r="N36" s="23"/>
    </row>
    <row r="37" hidden="1" spans="1:14">
      <c r="A37" s="17" t="s">
        <v>71</v>
      </c>
      <c r="B37" s="15" t="s">
        <v>15</v>
      </c>
      <c r="C37" s="15" t="s">
        <v>61</v>
      </c>
      <c r="D37" s="19">
        <v>22.214</v>
      </c>
      <c r="E37" s="19">
        <v>3</v>
      </c>
      <c r="F37" s="19"/>
      <c r="G37" s="20"/>
      <c r="H37" s="3"/>
      <c r="I37" s="3"/>
      <c r="J37" s="3"/>
      <c r="K37" s="3"/>
      <c r="L37" s="3"/>
      <c r="M37" s="3"/>
      <c r="N37" s="23"/>
    </row>
    <row r="38" hidden="1" spans="1:14">
      <c r="A38" s="17" t="s">
        <v>72</v>
      </c>
      <c r="B38" s="15" t="s">
        <v>15</v>
      </c>
      <c r="C38" s="15" t="s">
        <v>63</v>
      </c>
      <c r="D38" s="19">
        <v>40.038</v>
      </c>
      <c r="E38" s="19">
        <v>3.68</v>
      </c>
      <c r="F38" s="19"/>
      <c r="G38" s="20"/>
      <c r="H38" s="3"/>
      <c r="I38" s="3"/>
      <c r="J38" s="3"/>
      <c r="K38" s="3"/>
      <c r="L38" s="3"/>
      <c r="M38" s="3"/>
      <c r="N38" s="23"/>
    </row>
    <row r="39" ht="16.5" hidden="1" customHeight="1" spans="1:14">
      <c r="A39" s="17" t="s">
        <v>73</v>
      </c>
      <c r="B39" s="15" t="s">
        <v>74</v>
      </c>
      <c r="C39" s="15" t="s">
        <v>19</v>
      </c>
      <c r="D39" s="19">
        <v>5.412</v>
      </c>
      <c r="E39" s="19">
        <v>2.54</v>
      </c>
      <c r="F39" s="19">
        <v>82.22</v>
      </c>
      <c r="G39" s="20"/>
      <c r="H39" s="3"/>
      <c r="I39" s="23"/>
      <c r="J39" s="23"/>
      <c r="K39" s="23"/>
      <c r="L39" s="23"/>
      <c r="M39" s="23"/>
      <c r="N39" s="23"/>
    </row>
    <row r="40" hidden="1" spans="1:14">
      <c r="A40" s="17" t="s">
        <v>75</v>
      </c>
      <c r="B40" s="15" t="s">
        <v>74</v>
      </c>
      <c r="C40" s="15" t="s">
        <v>13</v>
      </c>
      <c r="D40" s="19">
        <v>9.16</v>
      </c>
      <c r="E40" s="19">
        <v>2.69</v>
      </c>
      <c r="F40" s="19"/>
      <c r="G40" s="20"/>
      <c r="H40" s="3"/>
      <c r="I40" s="23"/>
      <c r="J40" s="23"/>
      <c r="K40" s="23"/>
      <c r="L40" s="23"/>
      <c r="M40" s="23"/>
      <c r="N40" s="23"/>
    </row>
    <row r="41" ht="16.5" hidden="1" customHeight="1" spans="1:14">
      <c r="A41" s="17" t="s">
        <v>76</v>
      </c>
      <c r="B41" s="15" t="s">
        <v>77</v>
      </c>
      <c r="C41" s="15" t="s">
        <v>19</v>
      </c>
      <c r="D41" s="19">
        <v>5.184</v>
      </c>
      <c r="E41" s="19">
        <v>2.37</v>
      </c>
      <c r="F41" s="19">
        <v>81.74</v>
      </c>
      <c r="G41" s="20"/>
      <c r="H41" s="23"/>
      <c r="I41" s="23"/>
      <c r="J41" s="23"/>
      <c r="K41" s="23"/>
      <c r="L41" s="23"/>
      <c r="M41" s="23"/>
      <c r="N41" s="23"/>
    </row>
    <row r="42" hidden="1" spans="1:14">
      <c r="A42" s="17" t="s">
        <v>78</v>
      </c>
      <c r="B42" s="15" t="s">
        <v>77</v>
      </c>
      <c r="C42" s="15" t="s">
        <v>13</v>
      </c>
      <c r="D42" s="19">
        <v>8.915</v>
      </c>
      <c r="E42" s="19">
        <v>2.54</v>
      </c>
      <c r="F42" s="19"/>
      <c r="G42" s="20"/>
      <c r="H42" s="23"/>
      <c r="I42" s="23"/>
      <c r="J42" s="23"/>
      <c r="K42" s="23"/>
      <c r="L42" s="23"/>
      <c r="M42" s="23"/>
      <c r="N42" s="23"/>
    </row>
    <row r="43" hidden="1" spans="1:14">
      <c r="A43" s="3"/>
      <c r="B43" s="3"/>
      <c r="C43" s="3"/>
      <c r="D43" s="3"/>
      <c r="E43" s="3"/>
      <c r="F43" s="3"/>
      <c r="G43" s="20"/>
      <c r="H43" s="14"/>
      <c r="I43" s="14"/>
      <c r="J43" s="14"/>
      <c r="K43" s="14"/>
      <c r="L43" s="14"/>
      <c r="M43" s="14"/>
      <c r="N43" s="14"/>
    </row>
    <row r="44" hidden="1" spans="1:14">
      <c r="A44" s="3"/>
      <c r="B44" s="3"/>
      <c r="C44" s="3"/>
      <c r="D44" s="3"/>
      <c r="E44" s="3"/>
      <c r="F44" s="3"/>
      <c r="G44" s="20"/>
      <c r="H44" s="14"/>
      <c r="I44" s="14"/>
      <c r="J44" s="14"/>
      <c r="K44" s="14"/>
      <c r="L44" s="14"/>
      <c r="M44" s="14"/>
      <c r="N44" s="14"/>
    </row>
    <row r="45" ht="16.5" hidden="1" customHeight="1" spans="1:14">
      <c r="A45" s="15" t="s">
        <v>79</v>
      </c>
      <c r="B45" s="15"/>
      <c r="C45" s="15"/>
      <c r="D45" s="15"/>
      <c r="E45" s="15"/>
      <c r="F45" s="15"/>
      <c r="G45" s="3"/>
      <c r="H45" s="3"/>
      <c r="I45" s="3"/>
      <c r="J45" s="3"/>
      <c r="K45" s="3"/>
      <c r="L45" s="3"/>
      <c r="M45" s="3"/>
      <c r="N45" s="3"/>
    </row>
    <row r="46" ht="30" hidden="1" spans="1:14">
      <c r="A46" s="15" t="s">
        <v>22</v>
      </c>
      <c r="B46" s="17" t="s">
        <v>23</v>
      </c>
      <c r="C46" s="17" t="s">
        <v>24</v>
      </c>
      <c r="D46" s="17" t="s">
        <v>25</v>
      </c>
      <c r="E46" s="17" t="s">
        <v>26</v>
      </c>
      <c r="F46" s="17" t="s">
        <v>27</v>
      </c>
      <c r="G46" s="3"/>
      <c r="H46" s="3"/>
      <c r="I46" s="3"/>
      <c r="J46" s="3"/>
      <c r="K46" s="3"/>
      <c r="L46" s="3"/>
      <c r="M46" s="3"/>
      <c r="N46" s="3"/>
    </row>
    <row r="47" ht="36" hidden="1" customHeight="1" spans="1:14">
      <c r="A47" s="17" t="s">
        <v>32</v>
      </c>
      <c r="B47" s="15" t="s">
        <v>33</v>
      </c>
      <c r="C47" s="15" t="s">
        <v>34</v>
      </c>
      <c r="D47" s="19">
        <v>2.507</v>
      </c>
      <c r="E47" s="19">
        <v>2.22</v>
      </c>
      <c r="F47" s="19">
        <v>120.48</v>
      </c>
      <c r="G47" s="3"/>
      <c r="H47" s="3"/>
      <c r="I47" s="3"/>
      <c r="J47" s="3"/>
      <c r="K47" s="3"/>
      <c r="L47" s="3"/>
      <c r="M47" s="3"/>
      <c r="N47" s="3"/>
    </row>
    <row r="48" ht="15" hidden="1" spans="1:14">
      <c r="A48" s="17" t="s">
        <v>35</v>
      </c>
      <c r="B48" s="15" t="s">
        <v>33</v>
      </c>
      <c r="C48" s="15" t="s">
        <v>36</v>
      </c>
      <c r="D48" s="19">
        <v>4.241</v>
      </c>
      <c r="E48" s="19">
        <v>2.27</v>
      </c>
      <c r="F48" s="19"/>
      <c r="G48" s="3"/>
      <c r="H48" s="3"/>
      <c r="I48" s="3"/>
      <c r="J48" s="3"/>
      <c r="K48" s="3"/>
      <c r="L48" s="3"/>
      <c r="M48" s="3"/>
      <c r="N48" s="3"/>
    </row>
    <row r="49" ht="15" hidden="1" spans="1:14">
      <c r="A49" s="17" t="s">
        <v>38</v>
      </c>
      <c r="B49" s="15" t="s">
        <v>33</v>
      </c>
      <c r="C49" s="15" t="s">
        <v>19</v>
      </c>
      <c r="D49" s="19">
        <v>7.339</v>
      </c>
      <c r="E49" s="19">
        <v>2.36</v>
      </c>
      <c r="F49" s="19"/>
      <c r="G49" s="3"/>
      <c r="H49" s="3"/>
      <c r="I49" s="3"/>
      <c r="J49" s="3"/>
      <c r="K49" s="3"/>
      <c r="L49" s="3"/>
      <c r="M49" s="3"/>
      <c r="N49" s="3"/>
    </row>
    <row r="50" ht="26.4" hidden="1" spans="1:14">
      <c r="A50" s="17" t="s">
        <v>43</v>
      </c>
      <c r="B50" s="15" t="s">
        <v>33</v>
      </c>
      <c r="C50" s="15" t="s">
        <v>13</v>
      </c>
      <c r="D50" s="19">
        <v>13.067</v>
      </c>
      <c r="E50" s="19">
        <v>2.53</v>
      </c>
      <c r="F50" s="19"/>
      <c r="G50" s="3"/>
      <c r="H50" s="3"/>
      <c r="I50" s="3"/>
      <c r="J50" s="3"/>
      <c r="K50" s="3"/>
      <c r="L50" s="3"/>
      <c r="M50" s="3"/>
      <c r="N50" s="3"/>
    </row>
    <row r="51" ht="24" hidden="1" customHeight="1" spans="1:14">
      <c r="A51" s="17" t="s">
        <v>45</v>
      </c>
      <c r="B51" s="15" t="s">
        <v>46</v>
      </c>
      <c r="C51" s="15" t="s">
        <v>19</v>
      </c>
      <c r="D51" s="19">
        <v>5.369</v>
      </c>
      <c r="E51" s="19">
        <v>2.35</v>
      </c>
      <c r="F51" s="19">
        <v>85.86</v>
      </c>
      <c r="G51" s="3"/>
      <c r="H51" s="3"/>
      <c r="I51" s="3"/>
      <c r="J51" s="3"/>
      <c r="K51" s="3"/>
      <c r="L51" s="3"/>
      <c r="M51" s="3"/>
      <c r="N51" s="3"/>
    </row>
    <row r="52" ht="15" hidden="1" spans="1:14">
      <c r="A52" s="17" t="s">
        <v>48</v>
      </c>
      <c r="B52" s="15" t="s">
        <v>46</v>
      </c>
      <c r="C52" s="15" t="s">
        <v>13</v>
      </c>
      <c r="D52" s="19">
        <v>9.323</v>
      </c>
      <c r="E52" s="19">
        <v>2.52</v>
      </c>
      <c r="F52" s="19"/>
      <c r="G52" s="3"/>
      <c r="H52" s="3"/>
      <c r="I52" s="3"/>
      <c r="J52" s="3"/>
      <c r="K52" s="3"/>
      <c r="L52" s="3"/>
      <c r="M52" s="3"/>
      <c r="N52" s="3"/>
    </row>
    <row r="53" ht="16.5" hidden="1" customHeight="1" spans="1:14">
      <c r="A53" s="17" t="s">
        <v>49</v>
      </c>
      <c r="B53" s="15" t="s">
        <v>50</v>
      </c>
      <c r="C53" s="15" t="s">
        <v>19</v>
      </c>
      <c r="D53" s="19">
        <v>4.968</v>
      </c>
      <c r="E53" s="19">
        <v>2.36</v>
      </c>
      <c r="F53" s="19">
        <v>78.95</v>
      </c>
      <c r="G53" s="3"/>
      <c r="H53" s="3"/>
      <c r="I53" s="3"/>
      <c r="J53" s="3"/>
      <c r="K53" s="3"/>
      <c r="L53" s="3"/>
      <c r="M53" s="3"/>
      <c r="N53" s="3"/>
    </row>
    <row r="54" hidden="1" spans="1:14">
      <c r="A54" s="17" t="s">
        <v>51</v>
      </c>
      <c r="B54" s="15" t="s">
        <v>50</v>
      </c>
      <c r="C54" s="15" t="s">
        <v>13</v>
      </c>
      <c r="D54" s="19">
        <v>8.661</v>
      </c>
      <c r="E54" s="19">
        <v>2.55</v>
      </c>
      <c r="F54" s="19"/>
      <c r="G54" s="3"/>
      <c r="H54" s="3"/>
      <c r="I54" s="3"/>
      <c r="J54" s="3"/>
      <c r="K54" s="3"/>
      <c r="L54" s="3"/>
      <c r="M54" s="3"/>
      <c r="N54" s="3"/>
    </row>
    <row r="55" ht="16.5" hidden="1" customHeight="1" spans="1:14">
      <c r="A55" s="17" t="s">
        <v>52</v>
      </c>
      <c r="B55" s="15" t="s">
        <v>53</v>
      </c>
      <c r="C55" s="15" t="s">
        <v>19</v>
      </c>
      <c r="D55" s="19">
        <v>3.873</v>
      </c>
      <c r="E55" s="19">
        <v>2.51</v>
      </c>
      <c r="F55" s="19">
        <v>57.31</v>
      </c>
      <c r="G55" s="3"/>
      <c r="H55" s="3"/>
      <c r="I55" s="3"/>
      <c r="J55" s="3"/>
      <c r="K55" s="3"/>
      <c r="L55" s="3"/>
      <c r="M55" s="3"/>
      <c r="N55" s="3"/>
    </row>
    <row r="56" hidden="1" spans="1:14">
      <c r="A56" s="17" t="s">
        <v>54</v>
      </c>
      <c r="B56" s="15" t="s">
        <v>53</v>
      </c>
      <c r="C56" s="15" t="s">
        <v>13</v>
      </c>
      <c r="D56" s="19">
        <v>7.315</v>
      </c>
      <c r="E56" s="19">
        <v>2.76</v>
      </c>
      <c r="F56" s="19"/>
      <c r="G56" s="3"/>
      <c r="H56" s="3"/>
      <c r="I56" s="3"/>
      <c r="J56" s="3"/>
      <c r="K56" s="3"/>
      <c r="L56" s="3"/>
      <c r="M56" s="3"/>
      <c r="N56" s="3"/>
    </row>
    <row r="57" ht="36" hidden="1" customHeight="1" spans="1:14">
      <c r="A57" s="17" t="s">
        <v>55</v>
      </c>
      <c r="B57" s="15" t="s">
        <v>56</v>
      </c>
      <c r="C57" s="15" t="s">
        <v>34</v>
      </c>
      <c r="D57" s="19">
        <v>2.307</v>
      </c>
      <c r="E57" s="19">
        <v>2.36</v>
      </c>
      <c r="F57" s="19">
        <v>96.34</v>
      </c>
      <c r="G57" s="3"/>
      <c r="H57" s="3"/>
      <c r="I57" s="3"/>
      <c r="J57" s="3"/>
      <c r="K57" s="3"/>
      <c r="L57" s="3"/>
      <c r="M57" s="3"/>
      <c r="N57" s="3"/>
    </row>
    <row r="58" ht="15" hidden="1" spans="1:14">
      <c r="A58" s="17" t="s">
        <v>57</v>
      </c>
      <c r="B58" s="15" t="s">
        <v>56</v>
      </c>
      <c r="C58" s="15" t="s">
        <v>36</v>
      </c>
      <c r="D58" s="19">
        <v>3.647</v>
      </c>
      <c r="E58" s="19">
        <v>2.45</v>
      </c>
      <c r="F58" s="19"/>
      <c r="G58" s="3"/>
      <c r="H58" s="3"/>
      <c r="I58" s="3"/>
      <c r="J58" s="3"/>
      <c r="K58" s="3"/>
      <c r="L58" s="3"/>
      <c r="M58" s="3"/>
      <c r="N58" s="3"/>
    </row>
    <row r="59" ht="15" hidden="1" spans="1:14">
      <c r="A59" s="17" t="s">
        <v>58</v>
      </c>
      <c r="B59" s="15" t="s">
        <v>56</v>
      </c>
      <c r="C59" s="15" t="s">
        <v>19</v>
      </c>
      <c r="D59" s="19">
        <v>6.21</v>
      </c>
      <c r="E59" s="19">
        <v>2.58</v>
      </c>
      <c r="F59" s="19"/>
      <c r="G59" s="3"/>
      <c r="H59" s="3"/>
      <c r="I59" s="3"/>
      <c r="J59" s="3"/>
      <c r="K59" s="3"/>
      <c r="L59" s="3"/>
      <c r="M59" s="3"/>
      <c r="N59" s="3"/>
    </row>
    <row r="60" ht="26.4" hidden="1" spans="1:14">
      <c r="A60" s="17" t="s">
        <v>59</v>
      </c>
      <c r="B60" s="15" t="s">
        <v>56</v>
      </c>
      <c r="C60" s="15" t="s">
        <v>13</v>
      </c>
      <c r="D60" s="19">
        <v>11.657</v>
      </c>
      <c r="E60" s="19">
        <v>2.73</v>
      </c>
      <c r="F60" s="19"/>
      <c r="G60" s="3"/>
      <c r="H60" s="3"/>
      <c r="I60" s="3"/>
      <c r="J60" s="3"/>
      <c r="K60" s="3"/>
      <c r="L60" s="3"/>
      <c r="M60" s="3"/>
      <c r="N60" s="3"/>
    </row>
    <row r="61" ht="26.4" hidden="1" spans="1:14">
      <c r="A61" s="17" t="s">
        <v>60</v>
      </c>
      <c r="B61" s="15" t="s">
        <v>56</v>
      </c>
      <c r="C61" s="15" t="s">
        <v>61</v>
      </c>
      <c r="D61" s="19">
        <v>22.761</v>
      </c>
      <c r="E61" s="19">
        <v>3.18</v>
      </c>
      <c r="F61" s="19"/>
      <c r="G61" s="3"/>
      <c r="H61" s="3"/>
      <c r="I61" s="3"/>
      <c r="J61" s="3"/>
      <c r="K61" s="3"/>
      <c r="L61" s="3"/>
      <c r="M61" s="3"/>
      <c r="N61" s="3"/>
    </row>
    <row r="62" ht="26.4" hidden="1" spans="1:14">
      <c r="A62" s="17" t="s">
        <v>62</v>
      </c>
      <c r="B62" s="15" t="s">
        <v>56</v>
      </c>
      <c r="C62" s="15" t="s">
        <v>63</v>
      </c>
      <c r="D62" s="19">
        <v>53.57</v>
      </c>
      <c r="E62" s="19">
        <v>4.35</v>
      </c>
      <c r="F62" s="19"/>
      <c r="G62" s="3"/>
      <c r="H62" s="3"/>
      <c r="I62" s="3"/>
      <c r="J62" s="3"/>
      <c r="K62" s="3"/>
      <c r="L62" s="3"/>
      <c r="M62" s="3"/>
      <c r="N62" s="3"/>
    </row>
    <row r="63" ht="24" hidden="1" customHeight="1" spans="1:14">
      <c r="A63" s="17" t="s">
        <v>64</v>
      </c>
      <c r="B63" s="15" t="s">
        <v>65</v>
      </c>
      <c r="C63" s="15" t="s">
        <v>19</v>
      </c>
      <c r="D63" s="19">
        <v>3.955</v>
      </c>
      <c r="E63" s="19">
        <v>2.51</v>
      </c>
      <c r="F63" s="19">
        <v>58.15</v>
      </c>
      <c r="G63" s="3"/>
      <c r="H63" s="3"/>
      <c r="I63" s="3"/>
      <c r="J63" s="3"/>
      <c r="K63" s="3"/>
      <c r="L63" s="3"/>
      <c r="M63" s="3"/>
      <c r="N63" s="3"/>
    </row>
    <row r="64" ht="15" hidden="1" spans="1:14">
      <c r="A64" s="17" t="s">
        <v>66</v>
      </c>
      <c r="B64" s="15" t="s">
        <v>65</v>
      </c>
      <c r="C64" s="15" t="s">
        <v>13</v>
      </c>
      <c r="D64" s="19">
        <v>7.299</v>
      </c>
      <c r="E64" s="19">
        <v>2.74</v>
      </c>
      <c r="F64" s="19"/>
      <c r="G64" s="3"/>
      <c r="H64" s="3"/>
      <c r="I64" s="3"/>
      <c r="J64" s="3"/>
      <c r="K64" s="3"/>
      <c r="L64" s="3"/>
      <c r="M64" s="3"/>
      <c r="N64" s="3"/>
    </row>
    <row r="65" ht="16.5" hidden="1" customHeight="1" spans="1:14">
      <c r="A65" s="17" t="s">
        <v>67</v>
      </c>
      <c r="B65" s="15" t="s">
        <v>15</v>
      </c>
      <c r="C65" s="15" t="s">
        <v>34</v>
      </c>
      <c r="D65" s="19">
        <v>2.13</v>
      </c>
      <c r="E65" s="19">
        <v>2.23</v>
      </c>
      <c r="F65" s="19">
        <v>97.44</v>
      </c>
      <c r="G65" s="3"/>
      <c r="H65" s="3"/>
      <c r="I65" s="3"/>
      <c r="J65" s="3"/>
      <c r="K65" s="3"/>
      <c r="L65" s="3"/>
      <c r="M65" s="3"/>
      <c r="N65" s="3"/>
    </row>
    <row r="66" hidden="1" spans="1:14">
      <c r="A66" s="17" t="s">
        <v>68</v>
      </c>
      <c r="B66" s="15" t="s">
        <v>15</v>
      </c>
      <c r="C66" s="15" t="s">
        <v>36</v>
      </c>
      <c r="D66" s="19">
        <v>3.579</v>
      </c>
      <c r="E66" s="19">
        <v>2.29</v>
      </c>
      <c r="F66" s="19"/>
      <c r="G66" s="3"/>
      <c r="H66" s="3"/>
      <c r="I66" s="3"/>
      <c r="J66" s="3"/>
      <c r="K66" s="3"/>
      <c r="L66" s="3"/>
      <c r="M66" s="3"/>
      <c r="N66" s="3"/>
    </row>
    <row r="67" hidden="1" spans="1:14">
      <c r="A67" s="17" t="s">
        <v>69</v>
      </c>
      <c r="B67" s="15" t="s">
        <v>15</v>
      </c>
      <c r="C67" s="15" t="s">
        <v>19</v>
      </c>
      <c r="D67" s="19">
        <v>6.044</v>
      </c>
      <c r="E67" s="19">
        <v>2.36</v>
      </c>
      <c r="F67" s="19"/>
      <c r="G67" s="3"/>
      <c r="H67" s="3"/>
      <c r="I67" s="3"/>
      <c r="J67" s="3"/>
      <c r="K67" s="3"/>
      <c r="L67" s="3"/>
      <c r="M67" s="3"/>
      <c r="N67" s="3"/>
    </row>
    <row r="68" hidden="1" spans="1:14">
      <c r="A68" s="17" t="s">
        <v>70</v>
      </c>
      <c r="B68" s="15" t="s">
        <v>15</v>
      </c>
      <c r="C68" s="15" t="s">
        <v>13</v>
      </c>
      <c r="D68" s="19">
        <v>11.657</v>
      </c>
      <c r="E68" s="19">
        <v>2.56</v>
      </c>
      <c r="F68" s="19"/>
      <c r="G68" s="3"/>
      <c r="H68" s="3"/>
      <c r="I68" s="3"/>
      <c r="J68" s="3"/>
      <c r="K68" s="3"/>
      <c r="L68" s="3"/>
      <c r="M68" s="3"/>
      <c r="N68" s="3"/>
    </row>
    <row r="69" hidden="1" spans="1:14">
      <c r="A69" s="17" t="s">
        <v>71</v>
      </c>
      <c r="B69" s="15" t="s">
        <v>15</v>
      </c>
      <c r="C69" s="15" t="s">
        <v>61</v>
      </c>
      <c r="D69" s="19">
        <v>22.631</v>
      </c>
      <c r="E69" s="19">
        <v>3.01</v>
      </c>
      <c r="F69" s="19"/>
      <c r="G69" s="3"/>
      <c r="H69" s="3"/>
      <c r="I69" s="3"/>
      <c r="J69" s="3"/>
      <c r="K69" s="3"/>
      <c r="L69" s="3"/>
      <c r="M69" s="3"/>
      <c r="N69" s="3"/>
    </row>
    <row r="70" hidden="1" spans="1:14">
      <c r="A70" s="17" t="s">
        <v>72</v>
      </c>
      <c r="B70" s="15" t="s">
        <v>15</v>
      </c>
      <c r="C70" s="15" t="s">
        <v>63</v>
      </c>
      <c r="D70" s="19">
        <v>40.308</v>
      </c>
      <c r="E70" s="19">
        <v>3.68</v>
      </c>
      <c r="F70" s="19"/>
      <c r="G70" s="3"/>
      <c r="H70" s="3"/>
      <c r="I70" s="3"/>
      <c r="J70" s="3"/>
      <c r="K70" s="3"/>
      <c r="L70" s="3"/>
      <c r="M70" s="3"/>
      <c r="N70" s="3"/>
    </row>
    <row r="71" ht="16.5" hidden="1" customHeight="1" spans="1:14">
      <c r="A71" s="17" t="s">
        <v>73</v>
      </c>
      <c r="B71" s="15" t="s">
        <v>74</v>
      </c>
      <c r="C71" s="15" t="s">
        <v>19</v>
      </c>
      <c r="D71" s="19">
        <v>5.377</v>
      </c>
      <c r="E71" s="19">
        <v>2.52</v>
      </c>
      <c r="F71" s="19">
        <v>81.55</v>
      </c>
      <c r="G71" s="3"/>
      <c r="H71" s="3"/>
      <c r="I71" s="3"/>
      <c r="J71" s="3"/>
      <c r="K71" s="3"/>
      <c r="L71" s="3"/>
      <c r="M71" s="3"/>
      <c r="N71" s="3"/>
    </row>
    <row r="72" hidden="1" spans="1:14">
      <c r="A72" s="17" t="s">
        <v>75</v>
      </c>
      <c r="B72" s="15" t="s">
        <v>74</v>
      </c>
      <c r="C72" s="15" t="s">
        <v>13</v>
      </c>
      <c r="D72" s="19">
        <v>10.086</v>
      </c>
      <c r="E72" s="19">
        <v>2.73</v>
      </c>
      <c r="F72" s="19"/>
      <c r="G72" s="3"/>
      <c r="H72" s="3"/>
      <c r="I72" s="3"/>
      <c r="J72" s="3"/>
      <c r="K72" s="3"/>
      <c r="L72" s="3"/>
      <c r="M72" s="3"/>
      <c r="N72" s="3"/>
    </row>
    <row r="73" ht="16.5" hidden="1" customHeight="1" spans="1:14">
      <c r="A73" s="17" t="s">
        <v>76</v>
      </c>
      <c r="B73" s="15" t="s">
        <v>77</v>
      </c>
      <c r="C73" s="15" t="s">
        <v>19</v>
      </c>
      <c r="D73" s="19">
        <v>5.12</v>
      </c>
      <c r="E73" s="19">
        <v>2.36</v>
      </c>
      <c r="F73" s="19">
        <v>80.83</v>
      </c>
      <c r="G73" s="3"/>
      <c r="H73" s="3"/>
      <c r="I73" s="3"/>
      <c r="J73" s="3"/>
      <c r="K73" s="3"/>
      <c r="L73" s="3"/>
      <c r="M73" s="3"/>
      <c r="N73" s="3"/>
    </row>
    <row r="74" hidden="1" spans="1:14">
      <c r="A74" s="17" t="s">
        <v>78</v>
      </c>
      <c r="B74" s="15" t="s">
        <v>77</v>
      </c>
      <c r="C74" s="15" t="s">
        <v>13</v>
      </c>
      <c r="D74" s="19">
        <v>9.869</v>
      </c>
      <c r="E74" s="19">
        <v>2.58</v>
      </c>
      <c r="F74" s="19"/>
      <c r="G74" s="3"/>
      <c r="H74" s="3"/>
      <c r="I74" s="3"/>
      <c r="J74" s="3"/>
      <c r="K74" s="3"/>
      <c r="L74" s="3"/>
      <c r="M74" s="3"/>
      <c r="N74" s="3"/>
    </row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</sheetData>
  <sheetProtection password="89EC" sheet="1" objects="1"/>
  <mergeCells count="24">
    <mergeCell ref="J1:K1"/>
    <mergeCell ref="J6:K6"/>
    <mergeCell ref="A13:F13"/>
    <mergeCell ref="H13:K13"/>
    <mergeCell ref="H16:K16"/>
    <mergeCell ref="A45:F45"/>
    <mergeCell ref="F15:F18"/>
    <mergeCell ref="F19:F20"/>
    <mergeCell ref="F21:F22"/>
    <mergeCell ref="F23:F24"/>
    <mergeCell ref="F25:F30"/>
    <mergeCell ref="F31:F32"/>
    <mergeCell ref="F33:F38"/>
    <mergeCell ref="F39:F40"/>
    <mergeCell ref="F41:F42"/>
    <mergeCell ref="F47:F50"/>
    <mergeCell ref="F51:F52"/>
    <mergeCell ref="F53:F54"/>
    <mergeCell ref="F55:F56"/>
    <mergeCell ref="F57:F62"/>
    <mergeCell ref="F63:F64"/>
    <mergeCell ref="F65:F70"/>
    <mergeCell ref="F71:F72"/>
    <mergeCell ref="F73:F74"/>
  </mergeCells>
  <dataValidations count="2">
    <dataValidation type="list" allowBlank="1" showInputMessage="1" showErrorMessage="1" sqref="A3:A5 A8:A10">
      <formula1>"AU915（62-63）,US915（0-1）,AS923,KR920,CN470（94-95）,CN470（0-1）,IN865,RU864,EU868"</formula1>
    </dataValidation>
    <dataValidation type="list" allowBlank="1" showInputMessage="1" showErrorMessage="1" sqref="B3:B5 B8:B10">
      <formula1>"SF7,SF8,SF9,SF10,SF11,SF12"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VICKY</cp:lastModifiedBy>
  <dcterms:created xsi:type="dcterms:W3CDTF">2022-10-26T08:48:00Z</dcterms:created>
  <dcterms:modified xsi:type="dcterms:W3CDTF">2024-04-15T10:06:14Z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801DFF359F3E46EAB40B88FF5FF2D021_13</vt:lpwstr>
  </property>
  <property fmtid="{D5CDD505-2E9C-101B-9397-08002B2CF9AE}" pid="3" name="KSOProductBuildVer">
    <vt:lpwstr>2052-12.1.0.16388</vt:lpwstr>
  </property>
</Properties>
</file>