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P3" i="1"/>
  <c r="P4" i="1"/>
  <c r="P5" i="1"/>
  <c r="P6" i="1"/>
  <c r="P7" i="1"/>
  <c r="P8" i="1"/>
  <c r="P9" i="1"/>
  <c r="P10" i="1"/>
  <c r="P11" i="1"/>
  <c r="P12" i="1"/>
  <c r="P13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O3" i="1"/>
  <c r="O4" i="1"/>
  <c r="O5" i="1"/>
  <c r="O6" i="1"/>
  <c r="O7" i="1"/>
  <c r="O8" i="1"/>
  <c r="O9" i="1"/>
  <c r="O10" i="1"/>
  <c r="O11" i="1"/>
  <c r="O12" i="1"/>
  <c r="O13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M3" i="1"/>
  <c r="M4" i="1"/>
  <c r="M5" i="1"/>
  <c r="M6" i="1"/>
  <c r="M7" i="1"/>
  <c r="M8" i="1"/>
  <c r="M9" i="1"/>
  <c r="M10" i="1"/>
  <c r="M11" i="1"/>
  <c r="M12" i="1"/>
  <c r="M13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K3" i="1"/>
  <c r="K4" i="1"/>
  <c r="K5" i="1"/>
  <c r="K6" i="1"/>
  <c r="K7" i="1"/>
  <c r="K8" i="1"/>
  <c r="K9" i="1"/>
  <c r="K10" i="1"/>
  <c r="K11" i="1"/>
  <c r="K12" i="1"/>
  <c r="K13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J3" i="1"/>
  <c r="J4" i="1"/>
  <c r="J5" i="1"/>
  <c r="J6" i="1"/>
  <c r="J7" i="1"/>
  <c r="J8" i="1"/>
  <c r="J9" i="1"/>
  <c r="J10" i="1"/>
  <c r="J11" i="1"/>
  <c r="J12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I3" i="1"/>
  <c r="I4" i="1"/>
  <c r="I5" i="1"/>
  <c r="I6" i="1"/>
  <c r="I7" i="1"/>
  <c r="I8" i="1"/>
  <c r="I9" i="1"/>
  <c r="I10" i="1"/>
  <c r="I11" i="1"/>
  <c r="I12" i="1"/>
  <c r="I13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4" i="1"/>
  <c r="H5" i="1"/>
  <c r="H6" i="1"/>
  <c r="H7" i="1"/>
  <c r="H8" i="1"/>
  <c r="H9" i="1"/>
  <c r="H10" i="1"/>
  <c r="H11" i="1"/>
  <c r="H12" i="1"/>
  <c r="H13" i="1"/>
  <c r="H2" i="1"/>
  <c r="E3" i="1"/>
  <c r="E4" i="1"/>
  <c r="E5" i="1"/>
  <c r="E6" i="1"/>
  <c r="E7" i="1"/>
  <c r="E8" i="1"/>
  <c r="E9" i="1"/>
  <c r="E10" i="1"/>
  <c r="E11" i="1"/>
  <c r="E12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D6" i="1"/>
  <c r="D7" i="1"/>
  <c r="D8" i="1"/>
  <c r="D9" i="1"/>
  <c r="D10" i="1"/>
  <c r="D11" i="1"/>
  <c r="D12" i="1"/>
  <c r="D13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<sst xmlns="http://schemas.openxmlformats.org/spreadsheetml/2006/main" count="16" uniqueCount="15">
  <si>
    <t>Yrs</t>
  </si>
  <si>
    <t>Periods</t>
  </si>
  <si>
    <t>Profit %</t>
  </si>
  <si>
    <t>B-C</t>
  </si>
  <si>
    <t>Saved</t>
  </si>
  <si>
    <t>House $</t>
  </si>
  <si>
    <t>Propety tax</t>
  </si>
  <si>
    <t>House price increase</t>
  </si>
  <si>
    <t>House compound interest</t>
  </si>
  <si>
    <t>Mortgage cost</t>
  </si>
  <si>
    <t>House Profit</t>
  </si>
  <si>
    <t>Saved interest rate</t>
  </si>
  <si>
    <t>Savings compound interest</t>
  </si>
  <si>
    <t>Year invest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</si>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</sst>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Normal="100" workbookViewId="0">
      <selection activeCell="K17" sqref="K17"/>
    </sheetView>
  </sheetViews>
  <sheetFormatPr defaultRowHeight="14.5" x14ac:dyDescent="0.35"/>
  <cols>
    <col min="2" max="2" width="5.08984375" customWidth="1"/>
    <col min="3" max="3" width="4.6328125" customWidth="1"/>
    <col min="4" max="4" width="4.1796875" customWidth="1"/>
    <col min="5" max="5" width="11.453125" bestFit="1" customWidth="1"/>
    <col min="6" max="6" width="4.54296875" customWidth="1"/>
    <col min="7" max="7" width="4" customWidth="1"/>
    <col min="9" max="9" width="11.453125" bestFit="1" customWidth="1"/>
    <col min="10" max="10" width="14.36328125" customWidth="1"/>
    <col min="12" max="12" width="5.54296875" customWidth="1"/>
    <col min="13" max="13" width="11.81640625" customWidth="1"/>
    <col min="14" max="14" width="8.984375E-2" customWidth="1"/>
    <col min="15" max="15" width="9.36328125" customWidth="1"/>
    <col min="16" max="16" width="11.26953125" customWidth="1"/>
    <col min="17" max="17" width="12.81640625" customWidth="1"/>
  </cols>
  <sheetData>
    <row r="1" spans="1:17" x14ac:dyDescent="0.35">
      <c r="A1" t="s">
        <v>5</v>
      </c>
      <c r="B1" t="s">
        <v>6</v>
      </c>
      <c r="C1" t="s">
        <v>7</v>
      </c>
      <c r="D1" t="s">
        <v>3</v>
      </c>
      <c r="E1" t="s">
        <v>8</v>
      </c>
      <c r="F1" t="s">
        <v>0</v>
      </c>
      <c r="G1" t="s">
        <v>1</v>
      </c>
      <c r="H1" t="s">
        <v>9</v>
      </c>
      <c r="I1" t="s">
        <v>10</v>
      </c>
      <c r="J1" t="s">
        <v>2</v>
      </c>
      <c r="K1" t="s">
        <v>4</v>
      </c>
      <c r="L1" t="s">
        <v>11</v>
      </c>
      <c r="M1" t="s">
        <v>12</v>
      </c>
      <c r="O1" t="s">
        <v>13</v>
      </c>
      <c r="P1" t="s">
        <v>13</v>
      </c>
      <c r="Q1" t="s">
        <v>14</v>
      </c>
    </row>
    <row r="2" spans="1:17" x14ac:dyDescent="0.35">
      <c r="A2">
        <v>250000</v>
      </c>
      <c r="B2" s="1">
        <v>0.04</v>
      </c>
      <c r="C2" s="1">
        <v>0.06</v>
      </c>
      <c r="D2" s="1">
        <f>C2-B2</f>
        <v>1.9999999999999997E-2</v>
      </c>
      <c r="E2" s="2">
        <f>FV(D2/G2,F2*G2,0,-A2)</f>
        <v>337380.43986321049</v>
      </c>
      <c r="F2">
        <v>15</v>
      </c>
      <c r="G2">
        <v>12</v>
      </c>
      <c r="H2">
        <f>(A2*B2)*F2</f>
        <v>150000</v>
      </c>
      <c r="I2" s="2">
        <f>E2-H2</f>
        <v>187380.43986321049</v>
      </c>
      <c r="J2" s="2">
        <f>I2-A2</f>
        <v>-62619.560136789514</v>
      </c>
      <c r="K2">
        <f>250000-A2</f>
        <v>0</v>
      </c>
      <c r="L2" s="1">
        <v>0.1</v>
      </c>
      <c r="M2" s="2">
        <f>FV(L2/G2, F2*G2,0,-K2)</f>
        <v>0</v>
      </c>
      <c r="N2" s="2"/>
      <c r="O2">
        <f>(K2/F2)</f>
        <v>0</v>
      </c>
      <c r="P2" s="2">
        <f>FV(L2,F2,-O2,0)</f>
        <v>0</v>
      </c>
      <c r="Q2" s="2">
        <f>J2+P2</f>
        <v>-62619.560136789514</v>
      </c>
    </row>
    <row r="3" spans="1:17" x14ac:dyDescent="0.35">
      <c r="A3">
        <v>250000</v>
      </c>
      <c r="B3" s="1">
        <v>0.04</v>
      </c>
      <c r="C3" s="1">
        <v>0.04</v>
      </c>
      <c r="D3" s="1">
        <f t="shared" ref="D3:D27" si="0">C3-B3</f>
        <v>0</v>
      </c>
      <c r="E3" s="2">
        <f t="shared" ref="E3:E27" si="1">FV(D3/G3,F3*G3,0,-A3)</f>
        <v>250000</v>
      </c>
      <c r="F3">
        <v>15</v>
      </c>
      <c r="G3">
        <v>12</v>
      </c>
      <c r="H3">
        <f t="shared" ref="H3:H27" si="2">(A3*B3)*F3</f>
        <v>150000</v>
      </c>
      <c r="I3" s="2">
        <f t="shared" ref="I3:I27" si="3">E3-H3</f>
        <v>100000</v>
      </c>
      <c r="J3" s="2">
        <f>I3-A3</f>
        <v>-150000</v>
      </c>
      <c r="K3">
        <f t="shared" ref="K3:K27" si="4">250000-A3</f>
        <v>0</v>
      </c>
      <c r="L3" s="1">
        <v>0.08</v>
      </c>
      <c r="M3" s="2">
        <f t="shared" ref="M3:M27" si="5">FV(L3/G3, F3*G3,0,-K3)</f>
        <v>0</v>
      </c>
      <c r="N3" s="2"/>
      <c r="O3">
        <f t="shared" ref="O3:O27" si="6">(K3/F3)</f>
        <v>0</v>
      </c>
      <c r="P3" s="2">
        <f t="shared" ref="P3:P27" si="7">FV(L3,F3,-O3,0)</f>
        <v>0</v>
      </c>
      <c r="Q3" s="2">
        <f t="shared" ref="Q3:Q27" si="8">J3+P3</f>
        <v>-150000</v>
      </c>
    </row>
    <row r="4" spans="1:17" x14ac:dyDescent="0.35">
      <c r="A4">
        <v>250000</v>
      </c>
      <c r="B4" s="1">
        <v>0.04</v>
      </c>
      <c r="C4" s="1">
        <v>0.02</v>
      </c>
      <c r="D4" s="1">
        <f t="shared" si="0"/>
        <v>-0.02</v>
      </c>
      <c r="E4" s="2">
        <f t="shared" si="1"/>
        <v>185158.20832157606</v>
      </c>
      <c r="F4">
        <v>15</v>
      </c>
      <c r="G4">
        <v>12</v>
      </c>
      <c r="H4">
        <f t="shared" si="2"/>
        <v>150000</v>
      </c>
      <c r="I4" s="2">
        <f t="shared" si="3"/>
        <v>35158.208321576065</v>
      </c>
      <c r="J4" s="2">
        <f t="shared" ref="J3:J27" si="9">I4-A4</f>
        <v>-214841.79167842394</v>
      </c>
      <c r="K4">
        <f t="shared" si="4"/>
        <v>0</v>
      </c>
      <c r="L4" s="1">
        <v>0.06</v>
      </c>
      <c r="M4" s="2">
        <f t="shared" si="5"/>
        <v>0</v>
      </c>
      <c r="N4" s="2"/>
      <c r="O4">
        <f t="shared" si="6"/>
        <v>0</v>
      </c>
      <c r="P4" s="2">
        <f t="shared" si="7"/>
        <v>0</v>
      </c>
      <c r="Q4" s="2">
        <f t="shared" si="8"/>
        <v>-214841.79167842394</v>
      </c>
    </row>
    <row r="5" spans="1:17" x14ac:dyDescent="0.35">
      <c r="A5">
        <v>250000</v>
      </c>
      <c r="B5" s="1">
        <v>0.03</v>
      </c>
      <c r="C5" s="1">
        <v>0.06</v>
      </c>
      <c r="D5" s="1">
        <f t="shared" si="0"/>
        <v>0.03</v>
      </c>
      <c r="E5" s="2">
        <f t="shared" si="1"/>
        <v>391857.93116699898</v>
      </c>
      <c r="F5">
        <v>15</v>
      </c>
      <c r="G5">
        <v>12</v>
      </c>
      <c r="H5">
        <f t="shared" si="2"/>
        <v>112500</v>
      </c>
      <c r="I5" s="2">
        <f t="shared" si="3"/>
        <v>279357.93116699898</v>
      </c>
      <c r="J5" s="2">
        <f t="shared" si="9"/>
        <v>29357.931166998984</v>
      </c>
      <c r="K5">
        <f t="shared" si="4"/>
        <v>0</v>
      </c>
      <c r="L5" s="1">
        <v>0.1</v>
      </c>
      <c r="M5" s="2">
        <f t="shared" si="5"/>
        <v>0</v>
      </c>
      <c r="N5" s="2"/>
      <c r="O5">
        <f t="shared" si="6"/>
        <v>0</v>
      </c>
      <c r="P5" s="2">
        <f t="shared" si="7"/>
        <v>0</v>
      </c>
      <c r="Q5" s="2">
        <f t="shared" si="8"/>
        <v>29357.931166998984</v>
      </c>
    </row>
    <row r="6" spans="1:17" x14ac:dyDescent="0.35">
      <c r="A6">
        <v>250000</v>
      </c>
      <c r="B6" s="1">
        <v>0.03</v>
      </c>
      <c r="C6" s="1">
        <v>0.04</v>
      </c>
      <c r="D6" s="1">
        <f t="shared" si="0"/>
        <v>1.0000000000000002E-2</v>
      </c>
      <c r="E6" s="2">
        <f t="shared" si="1"/>
        <v>290440.41766775009</v>
      </c>
      <c r="F6">
        <v>15</v>
      </c>
      <c r="G6">
        <v>12</v>
      </c>
      <c r="H6">
        <f t="shared" si="2"/>
        <v>112500</v>
      </c>
      <c r="I6" s="2">
        <f t="shared" si="3"/>
        <v>177940.41766775009</v>
      </c>
      <c r="J6" s="2">
        <f t="shared" si="9"/>
        <v>-72059.582332249905</v>
      </c>
      <c r="K6">
        <f t="shared" si="4"/>
        <v>0</v>
      </c>
      <c r="L6" s="1">
        <v>0.08</v>
      </c>
      <c r="M6" s="2">
        <f t="shared" si="5"/>
        <v>0</v>
      </c>
      <c r="N6" s="2"/>
      <c r="O6">
        <f t="shared" si="6"/>
        <v>0</v>
      </c>
      <c r="P6" s="2">
        <f t="shared" si="7"/>
        <v>0</v>
      </c>
      <c r="Q6" s="2">
        <f t="shared" si="8"/>
        <v>-72059.582332249905</v>
      </c>
    </row>
    <row r="7" spans="1:17" x14ac:dyDescent="0.35">
      <c r="A7">
        <v>250000</v>
      </c>
      <c r="B7" s="1">
        <v>0.03</v>
      </c>
      <c r="C7" s="1">
        <v>0.02</v>
      </c>
      <c r="D7" s="1">
        <f t="shared" si="0"/>
        <v>-9.9999999999999985E-3</v>
      </c>
      <c r="E7" s="2">
        <f t="shared" si="1"/>
        <v>215163.53848876045</v>
      </c>
      <c r="F7">
        <v>15</v>
      </c>
      <c r="G7">
        <v>12</v>
      </c>
      <c r="H7">
        <f t="shared" si="2"/>
        <v>112500</v>
      </c>
      <c r="I7" s="2">
        <f t="shared" si="3"/>
        <v>102663.53848876045</v>
      </c>
      <c r="J7" s="2">
        <f t="shared" si="9"/>
        <v>-147336.46151123955</v>
      </c>
      <c r="K7">
        <f t="shared" si="4"/>
        <v>0</v>
      </c>
      <c r="L7" s="1">
        <v>0.06</v>
      </c>
      <c r="M7" s="2">
        <f t="shared" si="5"/>
        <v>0</v>
      </c>
      <c r="N7" s="2"/>
      <c r="O7">
        <f t="shared" si="6"/>
        <v>0</v>
      </c>
      <c r="P7" s="2">
        <f t="shared" si="7"/>
        <v>0</v>
      </c>
      <c r="Q7" s="2">
        <f t="shared" si="8"/>
        <v>-147336.46151123955</v>
      </c>
    </row>
    <row r="8" spans="1:17" x14ac:dyDescent="0.35">
      <c r="A8">
        <v>250000</v>
      </c>
      <c r="B8" s="1">
        <v>0.02</v>
      </c>
      <c r="C8" s="1">
        <v>0.06</v>
      </c>
      <c r="D8" s="1">
        <f t="shared" si="0"/>
        <v>3.9999999999999994E-2</v>
      </c>
      <c r="E8" s="2">
        <f t="shared" si="1"/>
        <v>455075.40684257471</v>
      </c>
      <c r="F8">
        <v>15</v>
      </c>
      <c r="G8">
        <v>12</v>
      </c>
      <c r="H8">
        <f t="shared" si="2"/>
        <v>75000</v>
      </c>
      <c r="I8" s="2">
        <f t="shared" si="3"/>
        <v>380075.40684257471</v>
      </c>
      <c r="J8" s="2">
        <f t="shared" si="9"/>
        <v>130075.40684257471</v>
      </c>
      <c r="K8">
        <f t="shared" si="4"/>
        <v>0</v>
      </c>
      <c r="L8" s="1">
        <v>0.1</v>
      </c>
      <c r="M8" s="2">
        <f t="shared" si="5"/>
        <v>0</v>
      </c>
      <c r="N8" s="2"/>
      <c r="O8">
        <f t="shared" si="6"/>
        <v>0</v>
      </c>
      <c r="P8" s="2">
        <f t="shared" si="7"/>
        <v>0</v>
      </c>
      <c r="Q8" s="2">
        <f t="shared" si="8"/>
        <v>130075.40684257471</v>
      </c>
    </row>
    <row r="9" spans="1:17" x14ac:dyDescent="0.35">
      <c r="A9">
        <v>250000</v>
      </c>
      <c r="B9" s="1">
        <v>0.02</v>
      </c>
      <c r="C9" s="1">
        <v>0.04</v>
      </c>
      <c r="D9" s="1">
        <f t="shared" si="0"/>
        <v>0.02</v>
      </c>
      <c r="E9" s="2">
        <f t="shared" si="1"/>
        <v>337380.43986321049</v>
      </c>
      <c r="F9">
        <v>15</v>
      </c>
      <c r="G9">
        <v>12</v>
      </c>
      <c r="H9">
        <f t="shared" si="2"/>
        <v>75000</v>
      </c>
      <c r="I9" s="2">
        <f t="shared" si="3"/>
        <v>262380.43986321049</v>
      </c>
      <c r="J9" s="2">
        <f t="shared" si="9"/>
        <v>12380.439863210486</v>
      </c>
      <c r="K9">
        <f t="shared" si="4"/>
        <v>0</v>
      </c>
      <c r="L9" s="1">
        <v>0.08</v>
      </c>
      <c r="M9" s="2">
        <f t="shared" si="5"/>
        <v>0</v>
      </c>
      <c r="N9" s="2"/>
      <c r="O9">
        <f t="shared" si="6"/>
        <v>0</v>
      </c>
      <c r="P9" s="2">
        <f t="shared" si="7"/>
        <v>0</v>
      </c>
      <c r="Q9" s="2">
        <f t="shared" si="8"/>
        <v>12380.439863210486</v>
      </c>
    </row>
    <row r="10" spans="1:17" x14ac:dyDescent="0.35">
      <c r="A10">
        <v>250000</v>
      </c>
      <c r="B10" s="1">
        <v>0.02</v>
      </c>
      <c r="C10" s="1">
        <v>0.02</v>
      </c>
      <c r="D10" s="1">
        <f t="shared" si="0"/>
        <v>0</v>
      </c>
      <c r="E10" s="2">
        <f t="shared" si="1"/>
        <v>250000</v>
      </c>
      <c r="F10">
        <v>15</v>
      </c>
      <c r="G10">
        <v>12</v>
      </c>
      <c r="H10">
        <f t="shared" si="2"/>
        <v>75000</v>
      </c>
      <c r="I10" s="2">
        <f t="shared" si="3"/>
        <v>175000</v>
      </c>
      <c r="J10" s="2">
        <f t="shared" si="9"/>
        <v>-75000</v>
      </c>
      <c r="K10">
        <f t="shared" si="4"/>
        <v>0</v>
      </c>
      <c r="L10" s="1">
        <v>0.06</v>
      </c>
      <c r="M10" s="2">
        <f t="shared" si="5"/>
        <v>0</v>
      </c>
      <c r="N10" s="2"/>
      <c r="O10">
        <f t="shared" si="6"/>
        <v>0</v>
      </c>
      <c r="P10" s="2">
        <f t="shared" si="7"/>
        <v>0</v>
      </c>
      <c r="Q10" s="2">
        <f t="shared" si="8"/>
        <v>-75000</v>
      </c>
    </row>
    <row r="11" spans="1:17" x14ac:dyDescent="0.35">
      <c r="A11">
        <v>250000</v>
      </c>
      <c r="B11" s="1">
        <v>0.01</v>
      </c>
      <c r="C11" s="1">
        <v>0.06</v>
      </c>
      <c r="D11" s="1">
        <f t="shared" si="0"/>
        <v>4.9999999999999996E-2</v>
      </c>
      <c r="E11" s="2">
        <f t="shared" si="1"/>
        <v>528425.98310963553</v>
      </c>
      <c r="F11">
        <v>15</v>
      </c>
      <c r="G11">
        <v>12</v>
      </c>
      <c r="H11">
        <f t="shared" si="2"/>
        <v>37500</v>
      </c>
      <c r="I11" s="2">
        <f t="shared" si="3"/>
        <v>490925.98310963553</v>
      </c>
      <c r="J11" s="2">
        <f t="shared" si="9"/>
        <v>240925.98310963553</v>
      </c>
      <c r="K11">
        <f t="shared" si="4"/>
        <v>0</v>
      </c>
      <c r="L11" s="1">
        <v>0.1</v>
      </c>
      <c r="M11" s="2">
        <f t="shared" si="5"/>
        <v>0</v>
      </c>
      <c r="N11" s="2"/>
      <c r="O11">
        <f t="shared" si="6"/>
        <v>0</v>
      </c>
      <c r="P11" s="2">
        <f t="shared" si="7"/>
        <v>0</v>
      </c>
      <c r="Q11" s="2">
        <f t="shared" si="8"/>
        <v>240925.98310963553</v>
      </c>
    </row>
    <row r="12" spans="1:17" x14ac:dyDescent="0.35">
      <c r="A12">
        <v>250000</v>
      </c>
      <c r="B12" s="1">
        <v>0.01</v>
      </c>
      <c r="C12" s="1">
        <v>0.04</v>
      </c>
      <c r="D12" s="1">
        <f t="shared" si="0"/>
        <v>0.03</v>
      </c>
      <c r="E12" s="2">
        <f t="shared" si="1"/>
        <v>391857.93116699898</v>
      </c>
      <c r="F12">
        <v>15</v>
      </c>
      <c r="G12">
        <v>12</v>
      </c>
      <c r="H12">
        <f t="shared" si="2"/>
        <v>37500</v>
      </c>
      <c r="I12" s="2">
        <f t="shared" si="3"/>
        <v>354357.93116699898</v>
      </c>
      <c r="J12" s="2">
        <f t="shared" si="9"/>
        <v>104357.93116699898</v>
      </c>
      <c r="K12">
        <f t="shared" si="4"/>
        <v>0</v>
      </c>
      <c r="L12" s="1">
        <v>0.08</v>
      </c>
      <c r="M12" s="2">
        <f t="shared" si="5"/>
        <v>0</v>
      </c>
      <c r="N12" s="2"/>
      <c r="O12">
        <f t="shared" si="6"/>
        <v>0</v>
      </c>
      <c r="P12" s="2">
        <f t="shared" si="7"/>
        <v>0</v>
      </c>
      <c r="Q12" s="2">
        <f t="shared" si="8"/>
        <v>104357.93116699898</v>
      </c>
    </row>
    <row r="13" spans="1:17" x14ac:dyDescent="0.35">
      <c r="A13">
        <v>250000</v>
      </c>
      <c r="B13" s="1">
        <v>0.01</v>
      </c>
      <c r="C13" s="1">
        <v>0.02</v>
      </c>
      <c r="D13" s="1">
        <f t="shared" si="0"/>
        <v>0.01</v>
      </c>
      <c r="E13" s="2">
        <f t="shared" si="1"/>
        <v>290440.41766775009</v>
      </c>
      <c r="F13">
        <v>15</v>
      </c>
      <c r="G13">
        <v>12</v>
      </c>
      <c r="H13">
        <f t="shared" si="2"/>
        <v>37500</v>
      </c>
      <c r="I13" s="2">
        <f t="shared" si="3"/>
        <v>252940.41766775009</v>
      </c>
      <c r="J13" s="2">
        <f t="shared" si="9"/>
        <v>2940.4176677500946</v>
      </c>
      <c r="K13">
        <f t="shared" si="4"/>
        <v>0</v>
      </c>
      <c r="L13" s="1">
        <v>0.06</v>
      </c>
      <c r="M13" s="2">
        <f t="shared" si="5"/>
        <v>0</v>
      </c>
      <c r="N13" s="2"/>
      <c r="O13">
        <f t="shared" si="6"/>
        <v>0</v>
      </c>
      <c r="P13" s="2">
        <f t="shared" si="7"/>
        <v>0</v>
      </c>
      <c r="Q13" s="2">
        <f t="shared" si="8"/>
        <v>2940.4176677500946</v>
      </c>
    </row>
    <row r="14" spans="1:17" x14ac:dyDescent="0.35">
      <c r="D14" s="1"/>
      <c r="E14" s="2"/>
      <c r="I14" s="2"/>
      <c r="J14" s="2"/>
      <c r="M14" s="2"/>
      <c r="N14" s="2"/>
      <c r="P14" s="2"/>
      <c r="Q14" s="2"/>
    </row>
    <row r="15" spans="1:17" x14ac:dyDescent="0.35">
      <c r="D15" s="1"/>
      <c r="E15" s="2"/>
      <c r="I15" s="2"/>
      <c r="J15" s="2"/>
      <c r="M15" s="2"/>
      <c r="N15" s="2"/>
      <c r="P15" s="2"/>
      <c r="Q15" s="2"/>
    </row>
    <row r="16" spans="1:17" x14ac:dyDescent="0.35">
      <c r="A16">
        <v>100000</v>
      </c>
      <c r="B16" s="1">
        <v>0.04</v>
      </c>
      <c r="C16" s="1">
        <v>0.06</v>
      </c>
      <c r="D16" s="1">
        <f t="shared" si="0"/>
        <v>1.9999999999999997E-2</v>
      </c>
      <c r="E16" s="2">
        <f t="shared" si="1"/>
        <v>134952.17594528419</v>
      </c>
      <c r="F16">
        <v>15</v>
      </c>
      <c r="G16">
        <v>12</v>
      </c>
      <c r="H16">
        <f t="shared" si="2"/>
        <v>60000</v>
      </c>
      <c r="I16" s="2">
        <f t="shared" si="3"/>
        <v>74952.175945284194</v>
      </c>
      <c r="J16" s="2">
        <f t="shared" si="9"/>
        <v>-25047.824054715806</v>
      </c>
      <c r="K16">
        <f t="shared" si="4"/>
        <v>150000</v>
      </c>
      <c r="L16" s="1">
        <v>0.1</v>
      </c>
      <c r="M16" s="2">
        <f t="shared" si="5"/>
        <v>668087.93275979767</v>
      </c>
      <c r="N16" s="2"/>
      <c r="O16">
        <f t="shared" si="6"/>
        <v>10000</v>
      </c>
      <c r="P16" s="2">
        <f t="shared" si="7"/>
        <v>317724.81694156554</v>
      </c>
      <c r="Q16" s="2">
        <f t="shared" si="8"/>
        <v>292676.99288684974</v>
      </c>
    </row>
    <row r="17" spans="1:17" x14ac:dyDescent="0.35">
      <c r="A17">
        <v>100000</v>
      </c>
      <c r="B17" s="1">
        <v>0.04</v>
      </c>
      <c r="C17" s="1">
        <v>0.04</v>
      </c>
      <c r="D17" s="1">
        <f t="shared" si="0"/>
        <v>0</v>
      </c>
      <c r="E17" s="2">
        <f t="shared" si="1"/>
        <v>100000</v>
      </c>
      <c r="F17">
        <v>15</v>
      </c>
      <c r="G17">
        <v>12</v>
      </c>
      <c r="H17">
        <f t="shared" si="2"/>
        <v>60000</v>
      </c>
      <c r="I17" s="2">
        <f t="shared" si="3"/>
        <v>40000</v>
      </c>
      <c r="J17" s="2">
        <f t="shared" si="9"/>
        <v>-60000</v>
      </c>
      <c r="K17">
        <f t="shared" si="4"/>
        <v>150000</v>
      </c>
      <c r="L17" s="1">
        <v>0.08</v>
      </c>
      <c r="M17" s="2">
        <f t="shared" si="5"/>
        <v>496038.22161150194</v>
      </c>
      <c r="N17" s="2"/>
      <c r="O17">
        <f t="shared" si="6"/>
        <v>10000</v>
      </c>
      <c r="P17" s="2">
        <f t="shared" si="7"/>
        <v>271521.1392747839</v>
      </c>
      <c r="Q17" s="2">
        <f t="shared" si="8"/>
        <v>211521.1392747839</v>
      </c>
    </row>
    <row r="18" spans="1:17" x14ac:dyDescent="0.35">
      <c r="A18">
        <v>100000</v>
      </c>
      <c r="B18" s="1">
        <v>0.04</v>
      </c>
      <c r="C18" s="1">
        <v>0.02</v>
      </c>
      <c r="D18" s="1">
        <f t="shared" si="0"/>
        <v>-0.02</v>
      </c>
      <c r="E18" s="2">
        <f t="shared" si="1"/>
        <v>74063.283328630423</v>
      </c>
      <c r="F18">
        <v>15</v>
      </c>
      <c r="G18">
        <v>12</v>
      </c>
      <c r="H18">
        <f t="shared" si="2"/>
        <v>60000</v>
      </c>
      <c r="I18" s="2">
        <f t="shared" si="3"/>
        <v>14063.283328630423</v>
      </c>
      <c r="J18" s="2">
        <f t="shared" si="9"/>
        <v>-85936.716671369577</v>
      </c>
      <c r="K18">
        <f t="shared" si="4"/>
        <v>150000</v>
      </c>
      <c r="L18" s="1">
        <v>0.06</v>
      </c>
      <c r="M18" s="2">
        <f t="shared" si="5"/>
        <v>368114.03433707188</v>
      </c>
      <c r="N18" s="2"/>
      <c r="O18">
        <f t="shared" si="6"/>
        <v>10000</v>
      </c>
      <c r="P18" s="2">
        <f t="shared" si="7"/>
        <v>232759.69884994876</v>
      </c>
      <c r="Q18" s="2">
        <f t="shared" si="8"/>
        <v>146822.9821785792</v>
      </c>
    </row>
    <row r="19" spans="1:17" x14ac:dyDescent="0.35">
      <c r="A19">
        <v>100000</v>
      </c>
      <c r="B19" s="1">
        <v>0.03</v>
      </c>
      <c r="C19" s="1">
        <v>0.06</v>
      </c>
      <c r="D19" s="1">
        <f t="shared" si="0"/>
        <v>0.03</v>
      </c>
      <c r="E19" s="2">
        <f t="shared" si="1"/>
        <v>156743.17246679959</v>
      </c>
      <c r="F19">
        <v>15</v>
      </c>
      <c r="G19">
        <v>12</v>
      </c>
      <c r="H19">
        <f t="shared" si="2"/>
        <v>45000</v>
      </c>
      <c r="I19" s="2">
        <f t="shared" si="3"/>
        <v>111743.17246679959</v>
      </c>
      <c r="J19" s="2">
        <f t="shared" si="9"/>
        <v>11743.172466799588</v>
      </c>
      <c r="K19">
        <f t="shared" si="4"/>
        <v>150000</v>
      </c>
      <c r="L19" s="1">
        <v>0.1</v>
      </c>
      <c r="M19" s="2">
        <f t="shared" si="5"/>
        <v>668087.93275979767</v>
      </c>
      <c r="N19" s="2"/>
      <c r="O19">
        <f t="shared" si="6"/>
        <v>10000</v>
      </c>
      <c r="P19" s="2">
        <f t="shared" si="7"/>
        <v>317724.81694156554</v>
      </c>
      <c r="Q19" s="2">
        <f t="shared" si="8"/>
        <v>329467.9894083651</v>
      </c>
    </row>
    <row r="20" spans="1:17" x14ac:dyDescent="0.35">
      <c r="A20">
        <v>100000</v>
      </c>
      <c r="B20" s="1">
        <v>0.03</v>
      </c>
      <c r="C20" s="1">
        <v>0.04</v>
      </c>
      <c r="D20" s="1">
        <f t="shared" si="0"/>
        <v>1.0000000000000002E-2</v>
      </c>
      <c r="E20" s="2">
        <f t="shared" si="1"/>
        <v>116176.16706710003</v>
      </c>
      <c r="F20">
        <v>15</v>
      </c>
      <c r="G20">
        <v>12</v>
      </c>
      <c r="H20">
        <f t="shared" si="2"/>
        <v>45000</v>
      </c>
      <c r="I20" s="2">
        <f t="shared" si="3"/>
        <v>71176.167067100032</v>
      </c>
      <c r="J20" s="2">
        <f t="shared" si="9"/>
        <v>-28823.832932899968</v>
      </c>
      <c r="K20">
        <f t="shared" si="4"/>
        <v>150000</v>
      </c>
      <c r="L20" s="1">
        <v>0.08</v>
      </c>
      <c r="M20" s="2">
        <f t="shared" si="5"/>
        <v>496038.22161150194</v>
      </c>
      <c r="N20" s="2"/>
      <c r="O20">
        <f t="shared" si="6"/>
        <v>10000</v>
      </c>
      <c r="P20" s="2">
        <f t="shared" si="7"/>
        <v>271521.1392747839</v>
      </c>
      <c r="Q20" s="2">
        <f t="shared" si="8"/>
        <v>242697.30634188393</v>
      </c>
    </row>
    <row r="21" spans="1:17" x14ac:dyDescent="0.35">
      <c r="A21">
        <v>100000</v>
      </c>
      <c r="B21" s="1">
        <v>0.03</v>
      </c>
      <c r="C21" s="1">
        <v>0.02</v>
      </c>
      <c r="D21" s="1">
        <f t="shared" si="0"/>
        <v>-9.9999999999999985E-3</v>
      </c>
      <c r="E21" s="2">
        <f t="shared" si="1"/>
        <v>86065.415395504169</v>
      </c>
      <c r="F21">
        <v>15</v>
      </c>
      <c r="G21">
        <v>12</v>
      </c>
      <c r="H21">
        <f t="shared" si="2"/>
        <v>45000</v>
      </c>
      <c r="I21" s="2">
        <f t="shared" si="3"/>
        <v>41065.415395504169</v>
      </c>
      <c r="J21" s="2">
        <f t="shared" si="9"/>
        <v>-58934.584604495831</v>
      </c>
      <c r="K21">
        <f t="shared" si="4"/>
        <v>150000</v>
      </c>
      <c r="L21" s="1">
        <v>0.06</v>
      </c>
      <c r="M21" s="2">
        <f t="shared" si="5"/>
        <v>368114.03433707188</v>
      </c>
      <c r="N21" s="2"/>
      <c r="O21">
        <f t="shared" si="6"/>
        <v>10000</v>
      </c>
      <c r="P21" s="2">
        <f t="shared" si="7"/>
        <v>232759.69884994876</v>
      </c>
      <c r="Q21" s="2">
        <f t="shared" si="8"/>
        <v>173825.11424545292</v>
      </c>
    </row>
    <row r="22" spans="1:17" x14ac:dyDescent="0.35">
      <c r="A22">
        <v>100000</v>
      </c>
      <c r="B22" s="1">
        <v>0.02</v>
      </c>
      <c r="C22" s="1">
        <v>0.06</v>
      </c>
      <c r="D22" s="1">
        <f t="shared" si="0"/>
        <v>3.9999999999999994E-2</v>
      </c>
      <c r="E22" s="2">
        <f t="shared" si="1"/>
        <v>182030.16273702987</v>
      </c>
      <c r="F22">
        <v>15</v>
      </c>
      <c r="G22">
        <v>12</v>
      </c>
      <c r="H22">
        <f t="shared" si="2"/>
        <v>30000</v>
      </c>
      <c r="I22" s="2">
        <f t="shared" si="3"/>
        <v>152030.16273702987</v>
      </c>
      <c r="J22" s="2">
        <f t="shared" si="9"/>
        <v>52030.162737029867</v>
      </c>
      <c r="K22">
        <f t="shared" si="4"/>
        <v>150000</v>
      </c>
      <c r="L22" s="1">
        <v>0.1</v>
      </c>
      <c r="M22" s="2">
        <f t="shared" si="5"/>
        <v>668087.93275979767</v>
      </c>
      <c r="N22" s="2"/>
      <c r="O22">
        <f t="shared" si="6"/>
        <v>10000</v>
      </c>
      <c r="P22" s="2">
        <f t="shared" si="7"/>
        <v>317724.81694156554</v>
      </c>
      <c r="Q22" s="2">
        <f t="shared" si="8"/>
        <v>369754.97967859544</v>
      </c>
    </row>
    <row r="23" spans="1:17" x14ac:dyDescent="0.35">
      <c r="A23">
        <v>100000</v>
      </c>
      <c r="B23" s="1">
        <v>0.02</v>
      </c>
      <c r="C23" s="1">
        <v>0.04</v>
      </c>
      <c r="D23" s="1">
        <f t="shared" si="0"/>
        <v>0.02</v>
      </c>
      <c r="E23" s="2">
        <f t="shared" si="1"/>
        <v>134952.17594528419</v>
      </c>
      <c r="F23">
        <v>15</v>
      </c>
      <c r="G23">
        <v>12</v>
      </c>
      <c r="H23">
        <f t="shared" si="2"/>
        <v>30000</v>
      </c>
      <c r="I23" s="2">
        <f t="shared" si="3"/>
        <v>104952.17594528419</v>
      </c>
      <c r="J23" s="2">
        <f t="shared" si="9"/>
        <v>4952.1759452841943</v>
      </c>
      <c r="K23">
        <f t="shared" si="4"/>
        <v>150000</v>
      </c>
      <c r="L23" s="1">
        <v>0.08</v>
      </c>
      <c r="M23" s="2">
        <f t="shared" si="5"/>
        <v>496038.22161150194</v>
      </c>
      <c r="N23" s="2"/>
      <c r="O23">
        <f t="shared" si="6"/>
        <v>10000</v>
      </c>
      <c r="P23" s="2">
        <f t="shared" si="7"/>
        <v>271521.1392747839</v>
      </c>
      <c r="Q23" s="2">
        <f t="shared" si="8"/>
        <v>276473.31522006809</v>
      </c>
    </row>
    <row r="24" spans="1:17" x14ac:dyDescent="0.35">
      <c r="A24">
        <v>100000</v>
      </c>
      <c r="B24" s="1">
        <v>0.02</v>
      </c>
      <c r="C24" s="1">
        <v>0.02</v>
      </c>
      <c r="D24" s="1">
        <f t="shared" si="0"/>
        <v>0</v>
      </c>
      <c r="E24" s="2">
        <f t="shared" si="1"/>
        <v>100000</v>
      </c>
      <c r="F24">
        <v>15</v>
      </c>
      <c r="G24">
        <v>12</v>
      </c>
      <c r="H24">
        <f t="shared" si="2"/>
        <v>30000</v>
      </c>
      <c r="I24" s="2">
        <f t="shared" si="3"/>
        <v>70000</v>
      </c>
      <c r="J24" s="2">
        <f t="shared" si="9"/>
        <v>-30000</v>
      </c>
      <c r="K24">
        <f t="shared" si="4"/>
        <v>150000</v>
      </c>
      <c r="L24" s="1">
        <v>0.06</v>
      </c>
      <c r="M24" s="2">
        <f t="shared" si="5"/>
        <v>368114.03433707188</v>
      </c>
      <c r="N24" s="2"/>
      <c r="O24">
        <f t="shared" si="6"/>
        <v>10000</v>
      </c>
      <c r="P24" s="2">
        <f t="shared" si="7"/>
        <v>232759.69884994876</v>
      </c>
      <c r="Q24" s="2">
        <f t="shared" si="8"/>
        <v>202759.69884994876</v>
      </c>
    </row>
    <row r="25" spans="1:17" x14ac:dyDescent="0.35">
      <c r="A25">
        <v>100000</v>
      </c>
      <c r="B25" s="1">
        <v>0.01</v>
      </c>
      <c r="C25" s="1">
        <v>0.06</v>
      </c>
      <c r="D25" s="1">
        <f t="shared" si="0"/>
        <v>4.9999999999999996E-2</v>
      </c>
      <c r="E25" s="2">
        <f t="shared" si="1"/>
        <v>211370.3932438542</v>
      </c>
      <c r="F25">
        <v>15</v>
      </c>
      <c r="G25">
        <v>12</v>
      </c>
      <c r="H25">
        <f t="shared" si="2"/>
        <v>15000</v>
      </c>
      <c r="I25" s="2">
        <f t="shared" si="3"/>
        <v>196370.3932438542</v>
      </c>
      <c r="J25" s="2">
        <f t="shared" si="9"/>
        <v>96370.393243854196</v>
      </c>
      <c r="K25">
        <f t="shared" si="4"/>
        <v>150000</v>
      </c>
      <c r="L25" s="1">
        <v>0.1</v>
      </c>
      <c r="M25" s="2">
        <f t="shared" si="5"/>
        <v>668087.93275979767</v>
      </c>
      <c r="N25" s="2"/>
      <c r="O25">
        <f t="shared" si="6"/>
        <v>10000</v>
      </c>
      <c r="P25" s="2">
        <f t="shared" si="7"/>
        <v>317724.81694156554</v>
      </c>
      <c r="Q25" s="2">
        <f t="shared" si="8"/>
        <v>414095.21018541977</v>
      </c>
    </row>
    <row r="26" spans="1:17" x14ac:dyDescent="0.35">
      <c r="A26">
        <v>100000</v>
      </c>
      <c r="B26" s="1">
        <v>0.01</v>
      </c>
      <c r="C26" s="1">
        <v>0.04</v>
      </c>
      <c r="D26" s="1">
        <f t="shared" si="0"/>
        <v>0.03</v>
      </c>
      <c r="E26" s="2">
        <f t="shared" si="1"/>
        <v>156743.17246679959</v>
      </c>
      <c r="F26">
        <v>15</v>
      </c>
      <c r="G26">
        <v>12</v>
      </c>
      <c r="H26">
        <f t="shared" si="2"/>
        <v>15000</v>
      </c>
      <c r="I26" s="2">
        <f t="shared" si="3"/>
        <v>141743.17246679959</v>
      </c>
      <c r="J26" s="2">
        <f t="shared" si="9"/>
        <v>41743.172466799588</v>
      </c>
      <c r="K26">
        <f t="shared" si="4"/>
        <v>150000</v>
      </c>
      <c r="L26" s="1">
        <v>0.08</v>
      </c>
      <c r="M26" s="2">
        <f t="shared" si="5"/>
        <v>496038.22161150194</v>
      </c>
      <c r="N26" s="2"/>
      <c r="O26">
        <f t="shared" si="6"/>
        <v>10000</v>
      </c>
      <c r="P26" s="2">
        <f t="shared" si="7"/>
        <v>271521.1392747839</v>
      </c>
      <c r="Q26" s="2">
        <f t="shared" si="8"/>
        <v>313264.31174158351</v>
      </c>
    </row>
    <row r="27" spans="1:17" x14ac:dyDescent="0.35">
      <c r="A27">
        <v>100000</v>
      </c>
      <c r="B27" s="1">
        <v>0.01</v>
      </c>
      <c r="C27" s="1">
        <v>0.02</v>
      </c>
      <c r="D27" s="1">
        <f t="shared" si="0"/>
        <v>0.01</v>
      </c>
      <c r="E27" s="2">
        <f t="shared" si="1"/>
        <v>116176.16706710003</v>
      </c>
      <c r="F27">
        <v>15</v>
      </c>
      <c r="G27">
        <v>12</v>
      </c>
      <c r="H27">
        <f t="shared" si="2"/>
        <v>15000</v>
      </c>
      <c r="I27" s="2">
        <f t="shared" si="3"/>
        <v>101176.16706710003</v>
      </c>
      <c r="J27" s="2">
        <f t="shared" si="9"/>
        <v>1176.167067100032</v>
      </c>
      <c r="K27">
        <f t="shared" si="4"/>
        <v>150000</v>
      </c>
      <c r="L27" s="1">
        <v>0.06</v>
      </c>
      <c r="M27" s="2">
        <f t="shared" si="5"/>
        <v>368114.03433707188</v>
      </c>
      <c r="N27" s="2"/>
      <c r="O27">
        <f t="shared" si="6"/>
        <v>10000</v>
      </c>
      <c r="P27" s="2">
        <f t="shared" si="7"/>
        <v>232759.69884994876</v>
      </c>
      <c r="Q27" s="2">
        <f t="shared" si="8"/>
        <v>233935.8659170488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Hawkins</dc:creator>
  <cp:lastModifiedBy>Logan Hawkins</cp:lastModifiedBy>
  <dcterms:created xsi:type="dcterms:W3CDTF">2019-09-02T15:05:37Z</dcterms:created>
  <dcterms:modified xsi:type="dcterms:W3CDTF">2019-09-02T20:10:18Z</dcterms:modified>
</cp:coreProperties>
</file>