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c88935a940dcb/Documents/SEM 3/OT/OT LAB/"/>
    </mc:Choice>
  </mc:AlternateContent>
  <xr:revisionPtr revIDLastSave="1" documentId="8_{D64E4490-C4EB-48A0-AC35-CF0029759A7C}" xr6:coauthVersionLast="47" xr6:coauthVersionMax="47" xr10:uidLastSave="{F19EF7FF-4079-42AE-A5B2-88251CDFCF6C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B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" i="2"/>
  <c r="J19" i="1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" i="2"/>
  <c r="C3" i="2"/>
  <c r="K3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" i="2"/>
  <c r="E3" i="2"/>
  <c r="H3" i="2" s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F3" i="2"/>
  <c r="G3" i="2" s="1"/>
  <c r="J3" i="2" l="1"/>
  <c r="I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B20" i="1" l="1"/>
  <c r="C20" i="1" s="1"/>
  <c r="F20" i="1" s="1"/>
  <c r="D20" i="1"/>
  <c r="E20" i="1" s="1"/>
  <c r="G20" i="1"/>
  <c r="I20" i="1"/>
  <c r="B21" i="1"/>
  <c r="C21" i="1" s="1"/>
  <c r="F21" i="1" s="1"/>
  <c r="D21" i="1"/>
  <c r="E21" i="1"/>
  <c r="J21" i="1" s="1"/>
  <c r="G21" i="1"/>
  <c r="I21" i="1"/>
  <c r="B22" i="1"/>
  <c r="C22" i="1" s="1"/>
  <c r="F22" i="1" s="1"/>
  <c r="G22" i="1"/>
  <c r="I22" i="1"/>
  <c r="B23" i="1"/>
  <c r="C23" i="1" s="1"/>
  <c r="F23" i="1" s="1"/>
  <c r="D23" i="1"/>
  <c r="E23" i="1"/>
  <c r="J23" i="1" s="1"/>
  <c r="G23" i="1"/>
  <c r="I23" i="1"/>
  <c r="B24" i="1"/>
  <c r="C24" i="1" s="1"/>
  <c r="F24" i="1" s="1"/>
  <c r="G24" i="1"/>
  <c r="I24" i="1"/>
  <c r="B25" i="1"/>
  <c r="C25" i="1" s="1"/>
  <c r="F25" i="1" s="1"/>
  <c r="D25" i="1"/>
  <c r="E25" i="1"/>
  <c r="J25" i="1" s="1"/>
  <c r="G25" i="1"/>
  <c r="I25" i="1"/>
  <c r="B26" i="1"/>
  <c r="C26" i="1" s="1"/>
  <c r="F26" i="1" s="1"/>
  <c r="G26" i="1"/>
  <c r="I26" i="1"/>
  <c r="B27" i="1"/>
  <c r="C27" i="1" s="1"/>
  <c r="F27" i="1" s="1"/>
  <c r="D27" i="1"/>
  <c r="E27" i="1"/>
  <c r="J27" i="1" s="1"/>
  <c r="G27" i="1"/>
  <c r="I27" i="1"/>
  <c r="B28" i="1"/>
  <c r="C28" i="1" s="1"/>
  <c r="F28" i="1" s="1"/>
  <c r="G28" i="1"/>
  <c r="I28" i="1"/>
  <c r="B19" i="1"/>
  <c r="C19" i="1" s="1"/>
  <c r="F19" i="1" s="1"/>
  <c r="B5" i="1"/>
  <c r="D5" i="1"/>
  <c r="E5" i="1" s="1"/>
  <c r="G5" i="1"/>
  <c r="I5" i="1"/>
  <c r="B6" i="1"/>
  <c r="D6" i="1" s="1"/>
  <c r="E6" i="1" s="1"/>
  <c r="H6" i="1" s="1"/>
  <c r="G6" i="1"/>
  <c r="I6" i="1"/>
  <c r="B7" i="1"/>
  <c r="D7" i="1"/>
  <c r="E7" i="1" s="1"/>
  <c r="G7" i="1"/>
  <c r="I7" i="1"/>
  <c r="B8" i="1"/>
  <c r="D8" i="1"/>
  <c r="E8" i="1" s="1"/>
  <c r="G8" i="1"/>
  <c r="I8" i="1"/>
  <c r="B9" i="1"/>
  <c r="D9" i="1"/>
  <c r="E9" i="1" s="1"/>
  <c r="G9" i="1"/>
  <c r="I9" i="1"/>
  <c r="B10" i="1"/>
  <c r="D10" i="1"/>
  <c r="E10" i="1" s="1"/>
  <c r="H10" i="1" s="1"/>
  <c r="G10" i="1"/>
  <c r="I10" i="1"/>
  <c r="B11" i="1"/>
  <c r="D11" i="1"/>
  <c r="E11" i="1" s="1"/>
  <c r="G11" i="1"/>
  <c r="I11" i="1"/>
  <c r="B12" i="1"/>
  <c r="D12" i="1"/>
  <c r="E12" i="1" s="1"/>
  <c r="H12" i="1" s="1"/>
  <c r="G12" i="1"/>
  <c r="I12" i="1"/>
  <c r="B13" i="1"/>
  <c r="D13" i="1"/>
  <c r="E13" i="1" s="1"/>
  <c r="G13" i="1"/>
  <c r="I13" i="1"/>
  <c r="B4" i="1"/>
  <c r="I4" i="1"/>
  <c r="G4" i="1"/>
  <c r="I19" i="1"/>
  <c r="G19" i="1"/>
  <c r="K19" i="1" s="1"/>
  <c r="D19" i="1"/>
  <c r="E19" i="1" s="1"/>
  <c r="D4" i="1"/>
  <c r="E4" i="1" s="1"/>
  <c r="H4" i="1" s="1"/>
  <c r="H5" i="1" l="1"/>
  <c r="H11" i="1"/>
  <c r="H7" i="1"/>
  <c r="H13" i="1"/>
  <c r="H9" i="1"/>
  <c r="H8" i="1"/>
  <c r="H19" i="1"/>
  <c r="J20" i="1"/>
  <c r="H20" i="1"/>
  <c r="K28" i="1"/>
  <c r="K26" i="1"/>
  <c r="K24" i="1"/>
  <c r="K22" i="1"/>
  <c r="K20" i="1"/>
  <c r="H27" i="1"/>
  <c r="H25" i="1"/>
  <c r="H23" i="1"/>
  <c r="H21" i="1"/>
  <c r="D28" i="1"/>
  <c r="E28" i="1" s="1"/>
  <c r="K27" i="1"/>
  <c r="D26" i="1"/>
  <c r="E26" i="1" s="1"/>
  <c r="K25" i="1"/>
  <c r="D24" i="1"/>
  <c r="E24" i="1" s="1"/>
  <c r="K23" i="1"/>
  <c r="D22" i="1"/>
  <c r="E22" i="1" s="1"/>
  <c r="K21" i="1"/>
  <c r="J22" i="1" l="1"/>
  <c r="H22" i="1"/>
  <c r="J26" i="1"/>
  <c r="H26" i="1"/>
  <c r="J24" i="1"/>
  <c r="H24" i="1"/>
  <c r="J28" i="1"/>
  <c r="H28" i="1"/>
</calcChain>
</file>

<file path=xl/sharedStrings.xml><?xml version="1.0" encoding="utf-8"?>
<sst xmlns="http://schemas.openxmlformats.org/spreadsheetml/2006/main" count="39" uniqueCount="35">
  <si>
    <t>a</t>
  </si>
  <si>
    <t>f(x)=sinx</t>
  </si>
  <si>
    <t>f(x)=x^2</t>
  </si>
  <si>
    <t>dela</t>
  </si>
  <si>
    <t>a+dela</t>
  </si>
  <si>
    <t>f(a+dela)</t>
  </si>
  <si>
    <t>f(a)</t>
  </si>
  <si>
    <t>f'(a)=(f(a+dela)-f(a)/dela</t>
  </si>
  <si>
    <t>f'(a)=2x</t>
  </si>
  <si>
    <t>FORWARD DIFF</t>
  </si>
  <si>
    <t>CENTRAL DIFF</t>
  </si>
  <si>
    <t>x</t>
  </si>
  <si>
    <t>dela(x)</t>
  </si>
  <si>
    <t>x+dela(x)</t>
  </si>
  <si>
    <t>f(x+dela(x))</t>
  </si>
  <si>
    <t>f(x)</t>
  </si>
  <si>
    <t>f'(x)=(f(x+dela(x))-f(x))/dela(x)</t>
  </si>
  <si>
    <t>f'(x)=cosx</t>
  </si>
  <si>
    <t>f(x-dela(x)</t>
  </si>
  <si>
    <t>x-del(x)</t>
  </si>
  <si>
    <t>Direct</t>
  </si>
  <si>
    <t>f'(x)</t>
  </si>
  <si>
    <t>FORWARD</t>
  </si>
  <si>
    <t>BACKWARD</t>
  </si>
  <si>
    <t>CENTRAL</t>
  </si>
  <si>
    <t>ACTUAL DERIVATIVE VALUE</t>
  </si>
  <si>
    <t>BACKWARD DIFFERENCE</t>
  </si>
  <si>
    <t>DELTAX</t>
  </si>
  <si>
    <t>f'(x)=(f(x)-f(x-dela(x)))/dela(x)</t>
  </si>
  <si>
    <t>f'(x)=(f(x+dela(x))-f(x-dela(x)))/2*dela(x)</t>
  </si>
  <si>
    <t>X - delta X</t>
  </si>
  <si>
    <t>X + delta X</t>
  </si>
  <si>
    <t>F(X+ delta(X))</t>
  </si>
  <si>
    <t>F(X - delta(X))</t>
  </si>
  <si>
    <t>BACKWARD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</si>
</sst>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 wrapText="1"/>
    </xf>
    <xf numFmtId="164" fontId="4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f(x)=Sin(x)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20862492299699E-2"/>
          <c:y val="0.20492206079873818"/>
          <c:w val="0.938516549446892"/>
          <c:h val="0.77788695427156107"/>
        </c:manualLayout>
      </c:layout>
      <c:lineChart>
        <c:grouping val="stacke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FORWARD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Sheet1!$H$18:$H$28</c:f>
              <c:numCache>
                <c:formatCode>0.0000000000</c:formatCode>
                <c:ptCount val="11"/>
                <c:pt idx="0">
                  <c:v>0</c:v>
                </c:pt>
                <c:pt idx="1">
                  <c:v>0.54026023141862112</c:v>
                </c:pt>
                <c:pt idx="2">
                  <c:v>-0.41623776351529251</c:v>
                </c:pt>
                <c:pt idx="3">
                  <c:v>-0.99001364975222672</c:v>
                </c:pt>
                <c:pt idx="4">
                  <c:v>-0.65349224293603791</c:v>
                </c:pt>
                <c:pt idx="5">
                  <c:v>0.2839019047073954</c:v>
                </c:pt>
                <c:pt idx="6">
                  <c:v>0.96025405368765904</c:v>
                </c:pt>
                <c:pt idx="7">
                  <c:v>0.75367224747467454</c:v>
                </c:pt>
                <c:pt idx="8">
                  <c:v>-0.14589576156617823</c:v>
                </c:pt>
                <c:pt idx="9">
                  <c:v>-0.9113155921876126</c:v>
                </c:pt>
                <c:pt idx="10">
                  <c:v>-0.83879937869801857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8-44E3-B965-4597A5ECAC07}"/>
            </c:ext>
          </c:extLst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ACTUAL DERIVATIVE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Sheet1!$I$18:$I$28</c:f>
              <c:numCache>
                <c:formatCode>0.0000000000</c:formatCode>
                <c:ptCount val="11"/>
                <c:pt idx="0">
                  <c:v>0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8-44E3-B965-4597A5ECAC07}"/>
            </c:ext>
          </c:extLst>
        </c:ser>
        <c:ser>
          <c:idx val="2"/>
          <c:order val="2"/>
          <c:tx>
            <c:strRef>
              <c:f>Sheet1!$J$17</c:f>
              <c:strCache>
                <c:ptCount val="1"/>
                <c:pt idx="0">
                  <c:v>CENTRAL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Sheet1!$J$18:$J$28</c:f>
              <c:numCache>
                <c:formatCode>0.0000000000</c:formatCode>
                <c:ptCount val="11"/>
                <c:pt idx="0">
                  <c:v>0</c:v>
                </c:pt>
                <c:pt idx="1">
                  <c:v>0.54030230496771026</c:v>
                </c:pt>
                <c:pt idx="2">
                  <c:v>-0.4161468337729457</c:v>
                </c:pt>
                <c:pt idx="3">
                  <c:v>-0.98999248175117105</c:v>
                </c:pt>
                <c:pt idx="4">
                  <c:v>-0.6536436034329518</c:v>
                </c:pt>
                <c:pt idx="5">
                  <c:v>0.28366217364372837</c:v>
                </c:pt>
                <c:pt idx="6">
                  <c:v>0.96017022904075944</c:v>
                </c:pt>
                <c:pt idx="7">
                  <c:v>0.75390219277477699</c:v>
                </c:pt>
                <c:pt idx="8">
                  <c:v>-0.14550001828858572</c:v>
                </c:pt>
                <c:pt idx="9">
                  <c:v>-0.91113013888175243</c:v>
                </c:pt>
                <c:pt idx="10">
                  <c:v>-0.83907138923072777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8-44E3-B965-4597A5ECAC07}"/>
            </c:ext>
          </c:extLst>
        </c:ser>
        <c:ser>
          <c:idx val="3"/>
          <c:order val="3"/>
          <c:tx>
            <c:strRef>
              <c:f>Sheet1!$K$17</c:f>
              <c:strCache>
                <c:ptCount val="1"/>
                <c:pt idx="0">
                  <c:v>BACKWARD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Sheet1!$K$18:$K$28</c:f>
              <c:numCache>
                <c:formatCode>0.0000000000</c:formatCode>
                <c:ptCount val="11"/>
                <c:pt idx="0">
                  <c:v>0</c:v>
                </c:pt>
                <c:pt idx="1">
                  <c:v>0.5403443785167994</c:v>
                </c:pt>
                <c:pt idx="2">
                  <c:v>-0.41605590403059889</c:v>
                </c:pt>
                <c:pt idx="3">
                  <c:v>-0.98997131375011527</c:v>
                </c:pt>
                <c:pt idx="4">
                  <c:v>-0.65379496392986569</c:v>
                </c:pt>
                <c:pt idx="5">
                  <c:v>0.28342244258006133</c:v>
                </c:pt>
                <c:pt idx="6">
                  <c:v>0.96008640439385984</c:v>
                </c:pt>
                <c:pt idx="7">
                  <c:v>0.75413213807487955</c:v>
                </c:pt>
                <c:pt idx="8">
                  <c:v>-0.14510427501099321</c:v>
                </c:pt>
                <c:pt idx="9">
                  <c:v>-0.91094468557589225</c:v>
                </c:pt>
                <c:pt idx="10">
                  <c:v>-0.83934339976343697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8-44E3-B965-4597A5EC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19967"/>
        <c:axId val="444922463"/>
      </c:lineChart>
      <c:catAx>
        <c:axId val="4449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2463"/>
        <c:crosses val="autoZero"/>
        <c:auto val="1"/>
        <c:lblAlgn val="ctr"/>
        <c:lblOffset val="100"/>
        <c:noMultiLvlLbl val="0"/>
      </c:catAx>
      <c:valAx>
        <c:axId val="444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Sheet2!$C$3:$C$62</c:f>
              <c:numCache>
                <c:formatCode>General</c:formatCode>
                <c:ptCount val="60"/>
                <c:pt idx="0">
                  <c:v>-0.72093201982295052</c:v>
                </c:pt>
                <c:pt idx="1">
                  <c:v>-0.69207934187846187</c:v>
                </c:pt>
                <c:pt idx="2">
                  <c:v>-0.60499363628630143</c:v>
                </c:pt>
                <c:pt idx="3">
                  <c:v>-0.4995802951077542</c:v>
                </c:pt>
                <c:pt idx="4">
                  <c:v>-0.39210325738741891</c:v>
                </c:pt>
                <c:pt idx="5">
                  <c:v>-0.29094399024436735</c:v>
                </c:pt>
                <c:pt idx="6">
                  <c:v>-0.20027897185222804</c:v>
                </c:pt>
                <c:pt idx="7">
                  <c:v>-0.12169857304372814</c:v>
                </c:pt>
                <c:pt idx="8">
                  <c:v>-5.5223072640093608E-2</c:v>
                </c:pt>
                <c:pt idx="9">
                  <c:v>0</c:v>
                </c:pt>
                <c:pt idx="10">
                  <c:v>4.5231746560843479E-2</c:v>
                </c:pt>
                <c:pt idx="11">
                  <c:v>8.1853794570088692E-2</c:v>
                </c:pt>
                <c:pt idx="12">
                  <c:v>0.11120493931971906</c:v>
                </c:pt>
                <c:pt idx="13">
                  <c:v>0.13449977004385594</c:v>
                </c:pt>
                <c:pt idx="14">
                  <c:v>0.15279732667191093</c:v>
                </c:pt>
                <c:pt idx="15">
                  <c:v>0.16699797493953383</c:v>
                </c:pt>
                <c:pt idx="16">
                  <c:v>0.17785465144436896</c:v>
                </c:pt>
                <c:pt idx="17">
                  <c:v>0.18599022721542849</c:v>
                </c:pt>
                <c:pt idx="18">
                  <c:v>0.19191638305246977</c:v>
                </c:pt>
                <c:pt idx="19">
                  <c:v>0.19605162869370946</c:v>
                </c:pt>
                <c:pt idx="20">
                  <c:v>0.19873740452016331</c:v>
                </c:pt>
                <c:pt idx="21">
                  <c:v>0.20025192750249796</c:v>
                </c:pt>
                <c:pt idx="22">
                  <c:v>0.20082181670687166</c:v>
                </c:pt>
                <c:pt idx="23">
                  <c:v>0.20063170650277454</c:v>
                </c:pt>
                <c:pt idx="24">
                  <c:v>0.19983211804310172</c:v>
                </c:pt>
                <c:pt idx="25">
                  <c:v>0.19854586472320598</c:v>
                </c:pt>
                <c:pt idx="26">
                  <c:v>0.19687324536540404</c:v>
                </c:pt>
                <c:pt idx="27">
                  <c:v>0.19489624635719166</c:v>
                </c:pt>
                <c:pt idx="28">
                  <c:v>0.19268193951322324</c:v>
                </c:pt>
                <c:pt idx="29">
                  <c:v>0.19028523017926918</c:v>
                </c:pt>
                <c:pt idx="30">
                  <c:v>0.18775108175229138</c:v>
                </c:pt>
                <c:pt idx="31">
                  <c:v>0.18511631877647192</c:v>
                </c:pt>
                <c:pt idx="32">
                  <c:v>0.18241109088825155</c:v>
                </c:pt>
                <c:pt idx="33">
                  <c:v>0.17966006365577847</c:v>
                </c:pt>
                <c:pt idx="34">
                  <c:v>0.17688338924330355</c:v>
                </c:pt>
                <c:pt idx="35">
                  <c:v>0.17409749929763299</c:v>
                </c:pt>
                <c:pt idx="36">
                  <c:v>0.17131575402628033</c:v>
                </c:pt>
                <c:pt idx="37">
                  <c:v>0.16854897470907648</c:v>
                </c:pt>
                <c:pt idx="38">
                  <c:v>0.16580588151909953</c:v>
                </c:pt>
                <c:pt idx="39">
                  <c:v>0.16309345424939889</c:v>
                </c:pt>
                <c:pt idx="40">
                  <c:v>0.16041723012702735</c:v>
                </c:pt>
                <c:pt idx="41">
                  <c:v>0.15778155016770593</c:v>
                </c:pt>
                <c:pt idx="42">
                  <c:v>0.15518976334166912</c:v>
                </c:pt>
                <c:pt idx="43">
                  <c:v>0.15264439607174779</c:v>
                </c:pt>
                <c:pt idx="44">
                  <c:v>0.15014729317975239</c:v>
                </c:pt>
                <c:pt idx="45">
                  <c:v>0.14769973526649452</c:v>
                </c:pt>
                <c:pt idx="46">
                  <c:v>0.14530253659874789</c:v>
                </c:pt>
                <c:pt idx="47">
                  <c:v>0.14295612683911565</c:v>
                </c:pt>
                <c:pt idx="48">
                  <c:v>0.14066061935726881</c:v>
                </c:pt>
                <c:pt idx="49">
                  <c:v>0.13841586837569239</c:v>
                </c:pt>
                <c:pt idx="50">
                  <c:v>0.13622151680791608</c:v>
                </c:pt>
                <c:pt idx="51">
                  <c:v>0.13407703632471138</c:v>
                </c:pt>
                <c:pt idx="52">
                  <c:v>0.13198176091992159</c:v>
                </c:pt>
                <c:pt idx="53">
                  <c:v>0.12993491503128204</c:v>
                </c:pt>
                <c:pt idx="54">
                  <c:v>0.12793563709382458</c:v>
                </c:pt>
                <c:pt idx="55">
                  <c:v>0.12598299925705131</c:v>
                </c:pt>
                <c:pt idx="56">
                  <c:v>0.12407602387620854</c:v>
                </c:pt>
                <c:pt idx="57">
                  <c:v>0.12221369728802413</c:v>
                </c:pt>
                <c:pt idx="58">
                  <c:v>0.12039498129840677</c:v>
                </c:pt>
                <c:pt idx="59">
                  <c:v>0.11861882274077706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292-B9A3-DDB022BA40C2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f'(x)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Sheet2!$D$3:$D$62</c:f>
              <c:numCache>
                <c:formatCode>General</c:formatCode>
                <c:ptCount val="60"/>
                <c:pt idx="0">
                  <c:v>-0.33093330294349543</c:v>
                </c:pt>
                <c:pt idx="1">
                  <c:v>0.68605137054535914</c:v>
                </c:pt>
                <c:pt idx="2">
                  <c:v>0.99969382342711344</c:v>
                </c:pt>
                <c:pt idx="3">
                  <c:v>1.0831134812621974</c:v>
                </c:pt>
                <c:pt idx="4">
                  <c:v>1.0529501984209921</c:v>
                </c:pt>
                <c:pt idx="5">
                  <c:v>0.96352258437654181</c:v>
                </c:pt>
                <c:pt idx="6">
                  <c:v>0.84729202772708434</c:v>
                </c:pt>
                <c:pt idx="7">
                  <c:v>0.72439674893295025</c:v>
                </c:pt>
                <c:pt idx="8">
                  <c:v>0.60661006444946641</c:v>
                </c:pt>
                <c:pt idx="9">
                  <c:v>0.5</c:v>
                </c:pt>
                <c:pt idx="10">
                  <c:v>0.40696384263374846</c:v>
                </c:pt>
                <c:pt idx="11">
                  <c:v>0.32772124864207136</c:v>
                </c:pt>
                <c:pt idx="12">
                  <c:v>0.26133067588890746</c:v>
                </c:pt>
                <c:pt idx="13">
                  <c:v>0.20633120601180377</c:v>
                </c:pt>
                <c:pt idx="14">
                  <c:v>0.16111847327381437</c:v>
                </c:pt>
                <c:pt idx="15">
                  <c:v>0.12414638830219599</c:v>
                </c:pt>
                <c:pt idx="16">
                  <c:v>9.4022061507844382E-2</c:v>
                </c:pt>
                <c:pt idx="17">
                  <c:v>6.9539229014754386E-2</c:v>
                </c:pt>
                <c:pt idx="18">
                  <c:v>4.9678713609559708E-2</c:v>
                </c:pt>
                <c:pt idx="19">
                  <c:v>3.3592960455769309E-2</c:v>
                </c:pt>
                <c:pt idx="20">
                  <c:v>2.0584318808040229E-2</c:v>
                </c:pt>
                <c:pt idx="21">
                  <c:v>1.0082243734608193E-2</c:v>
                </c:pt>
                <c:pt idx="22">
                  <c:v>1.6219590512697474E-3</c:v>
                </c:pt>
                <c:pt idx="23">
                  <c:v>-5.1743560434922096E-3</c:v>
                </c:pt>
                <c:pt idx="24">
                  <c:v>-1.0613584416460046E-2</c:v>
                </c:pt>
                <c:pt idx="25">
                  <c:v>-1.4945013197462114E-2</c:v>
                </c:pt>
                <c:pt idx="26">
                  <c:v>-1.837129262710507E-2</c:v>
                </c:pt>
                <c:pt idx="27">
                  <c:v>-2.1057356210157838E-2</c:v>
                </c:pt>
                <c:pt idx="28">
                  <c:v>-2.31376400971109E-2</c:v>
                </c:pt>
                <c:pt idx="29">
                  <c:v>-2.472190615872075E-2</c:v>
                </c:pt>
                <c:pt idx="30">
                  <c:v>-2.5899930571196789E-2</c:v>
                </c:pt>
                <c:pt idx="31">
                  <c:v>-2.6745276774314434E-2</c:v>
                </c:pt>
                <c:pt idx="32">
                  <c:v>-2.731833248609649E-2</c:v>
                </c:pt>
                <c:pt idx="33">
                  <c:v>-2.7668756568582153E-2</c:v>
                </c:pt>
                <c:pt idx="34">
                  <c:v>-2.7837453139344052E-2</c:v>
                </c:pt>
                <c:pt idx="35">
                  <c:v>-2.785816699689871E-2</c:v>
                </c:pt>
                <c:pt idx="36">
                  <c:v>-2.7758775518359469E-2</c:v>
                </c:pt>
                <c:pt idx="37">
                  <c:v>-2.7562336990084972E-2</c:v>
                </c:pt>
                <c:pt idx="38">
                  <c:v>-2.7287943186155367E-2</c:v>
                </c:pt>
                <c:pt idx="39">
                  <c:v>-2.695141433618933E-2</c:v>
                </c:pt>
                <c:pt idx="40">
                  <c:v>-2.6565866934961498E-2</c:v>
                </c:pt>
                <c:pt idx="41">
                  <c:v>-2.6142178739547901E-2</c:v>
                </c:pt>
                <c:pt idx="42">
                  <c:v>-2.5689370449694965E-2</c:v>
                </c:pt>
                <c:pt idx="43">
                  <c:v>-2.5214919712754275E-2</c:v>
                </c:pt>
                <c:pt idx="44">
                  <c:v>-2.4725020028083251E-2</c:v>
                </c:pt>
                <c:pt idx="45">
                  <c:v>-2.4224794682669186E-2</c:v>
                </c:pt>
                <c:pt idx="46">
                  <c:v>-2.371847389983928E-2</c:v>
                </c:pt>
                <c:pt idx="47">
                  <c:v>-2.3209541823693274E-2</c:v>
                </c:pt>
                <c:pt idx="48">
                  <c:v>-2.2700858712478574E-2</c:v>
                </c:pt>
                <c:pt idx="49">
                  <c:v>-2.2194762710775605E-2</c:v>
                </c:pt>
                <c:pt idx="50">
                  <c:v>-2.169315476279406E-2</c:v>
                </c:pt>
                <c:pt idx="51">
                  <c:v>-2.1197569577592858E-2</c:v>
                </c:pt>
                <c:pt idx="52">
                  <c:v>-2.0709235030235824E-2</c:v>
                </c:pt>
                <c:pt idx="53">
                  <c:v>-2.022912195591528E-2</c:v>
                </c:pt>
                <c:pt idx="54">
                  <c:v>-1.9757985947192223E-2</c:v>
                </c:pt>
                <c:pt idx="55">
                  <c:v>-1.9296402482028747E-2</c:v>
                </c:pt>
                <c:pt idx="56">
                  <c:v>-1.8844796479736053E-2</c:v>
                </c:pt>
                <c:pt idx="57">
                  <c:v>-1.8403467193354426E-2</c:v>
                </c:pt>
                <c:pt idx="58">
                  <c:v>-1.7972609192342275E-2</c:v>
                </c:pt>
                <c:pt idx="59">
                  <c:v>-1.7552330062380165E-2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2-4292-B9A3-DDB022BA40C2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X - delta 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Sheet2!$E$3:$E$62</c:f>
              <c:numCache>
                <c:formatCode>General</c:formatCode>
                <c:ptCount val="60"/>
                <c:pt idx="0">
                  <c:v>9.9900000000000003E-2</c:v>
                </c:pt>
                <c:pt idx="1">
                  <c:v>0.19980000000000001</c:v>
                </c:pt>
                <c:pt idx="2">
                  <c:v>0.29969999999999997</c:v>
                </c:pt>
                <c:pt idx="3">
                  <c:v>0.39960000000000001</c:v>
                </c:pt>
                <c:pt idx="4">
                  <c:v>0.4995</c:v>
                </c:pt>
                <c:pt idx="5">
                  <c:v>0.59939999999999993</c:v>
                </c:pt>
                <c:pt idx="6">
                  <c:v>0.69929999999999992</c:v>
                </c:pt>
                <c:pt idx="7">
                  <c:v>0.79920000000000002</c:v>
                </c:pt>
                <c:pt idx="8">
                  <c:v>0.89910000000000001</c:v>
                </c:pt>
                <c:pt idx="9">
                  <c:v>0.999</c:v>
                </c:pt>
                <c:pt idx="10">
                  <c:v>1.0989</c:v>
                </c:pt>
                <c:pt idx="11">
                  <c:v>1.1987999999999999</c:v>
                </c:pt>
                <c:pt idx="12">
                  <c:v>1.2987</c:v>
                </c:pt>
                <c:pt idx="13">
                  <c:v>1.3985999999999998</c:v>
                </c:pt>
                <c:pt idx="14">
                  <c:v>1.4984999999999999</c:v>
                </c:pt>
                <c:pt idx="15">
                  <c:v>1.5984</c:v>
                </c:pt>
                <c:pt idx="16">
                  <c:v>1.6982999999999999</c:v>
                </c:pt>
                <c:pt idx="17">
                  <c:v>1.7982</c:v>
                </c:pt>
                <c:pt idx="18">
                  <c:v>1.8980999999999999</c:v>
                </c:pt>
                <c:pt idx="19">
                  <c:v>1.998</c:v>
                </c:pt>
                <c:pt idx="20">
                  <c:v>2.0979000000000001</c:v>
                </c:pt>
                <c:pt idx="21">
                  <c:v>2.1978</c:v>
                </c:pt>
                <c:pt idx="22">
                  <c:v>2.2976999999999999</c:v>
                </c:pt>
                <c:pt idx="23">
                  <c:v>2.3975999999999997</c:v>
                </c:pt>
                <c:pt idx="24">
                  <c:v>2.4975000000000001</c:v>
                </c:pt>
                <c:pt idx="25">
                  <c:v>2.5973999999999999</c:v>
                </c:pt>
                <c:pt idx="26">
                  <c:v>2.6973000000000003</c:v>
                </c:pt>
                <c:pt idx="27">
                  <c:v>2.7971999999999997</c:v>
                </c:pt>
                <c:pt idx="28">
                  <c:v>2.8971</c:v>
                </c:pt>
                <c:pt idx="29">
                  <c:v>2.9969999999999999</c:v>
                </c:pt>
                <c:pt idx="30">
                  <c:v>3.0969000000000002</c:v>
                </c:pt>
                <c:pt idx="31">
                  <c:v>3.1968000000000001</c:v>
                </c:pt>
                <c:pt idx="32">
                  <c:v>3.2967</c:v>
                </c:pt>
                <c:pt idx="33">
                  <c:v>3.3965999999999998</c:v>
                </c:pt>
                <c:pt idx="34">
                  <c:v>3.4965000000000002</c:v>
                </c:pt>
                <c:pt idx="35">
                  <c:v>3.5964</c:v>
                </c:pt>
                <c:pt idx="36">
                  <c:v>3.6963000000000004</c:v>
                </c:pt>
                <c:pt idx="37">
                  <c:v>3.7961999999999998</c:v>
                </c:pt>
                <c:pt idx="38">
                  <c:v>3.8961000000000001</c:v>
                </c:pt>
                <c:pt idx="39">
                  <c:v>3.996</c:v>
                </c:pt>
                <c:pt idx="40">
                  <c:v>4.0958999999999994</c:v>
                </c:pt>
                <c:pt idx="41">
                  <c:v>4.1958000000000002</c:v>
                </c:pt>
                <c:pt idx="42">
                  <c:v>4.2957000000000001</c:v>
                </c:pt>
                <c:pt idx="43">
                  <c:v>4.3956</c:v>
                </c:pt>
                <c:pt idx="44">
                  <c:v>4.4954999999999998</c:v>
                </c:pt>
                <c:pt idx="45">
                  <c:v>4.5953999999999997</c:v>
                </c:pt>
                <c:pt idx="46">
                  <c:v>4.6953000000000005</c:v>
                </c:pt>
                <c:pt idx="47">
                  <c:v>4.7951999999999995</c:v>
                </c:pt>
                <c:pt idx="48">
                  <c:v>4.8951000000000002</c:v>
                </c:pt>
                <c:pt idx="49">
                  <c:v>4.9950000000000001</c:v>
                </c:pt>
                <c:pt idx="50">
                  <c:v>5.0949</c:v>
                </c:pt>
                <c:pt idx="51">
                  <c:v>5.1947999999999999</c:v>
                </c:pt>
                <c:pt idx="52">
                  <c:v>5.2946999999999997</c:v>
                </c:pt>
                <c:pt idx="53">
                  <c:v>5.3946000000000005</c:v>
                </c:pt>
                <c:pt idx="54">
                  <c:v>5.4945000000000004</c:v>
                </c:pt>
                <c:pt idx="55">
                  <c:v>5.5943999999999994</c:v>
                </c:pt>
                <c:pt idx="56">
                  <c:v>5.6943000000000001</c:v>
                </c:pt>
                <c:pt idx="57">
                  <c:v>5.7942</c:v>
                </c:pt>
                <c:pt idx="58">
                  <c:v>5.8941000000000008</c:v>
                </c:pt>
                <c:pt idx="59">
                  <c:v>5.9939999999999998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2-4292-B9A3-DDB022BA40C2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X + delta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Sheet2!$F$3:$F$62</c:f>
              <c:numCache>
                <c:formatCode>General</c:formatCode>
                <c:ptCount val="60"/>
                <c:pt idx="0">
                  <c:v>0.10010000000000001</c:v>
                </c:pt>
                <c:pt idx="1">
                  <c:v>0.20020000000000002</c:v>
                </c:pt>
                <c:pt idx="2">
                  <c:v>0.30030000000000001</c:v>
                </c:pt>
                <c:pt idx="3">
                  <c:v>0.40040000000000003</c:v>
                </c:pt>
                <c:pt idx="4">
                  <c:v>0.50049999999999994</c:v>
                </c:pt>
                <c:pt idx="5">
                  <c:v>0.60060000000000002</c:v>
                </c:pt>
                <c:pt idx="6">
                  <c:v>0.70069999999999999</c:v>
                </c:pt>
                <c:pt idx="7">
                  <c:v>0.80080000000000007</c:v>
                </c:pt>
                <c:pt idx="8">
                  <c:v>0.90090000000000003</c:v>
                </c:pt>
                <c:pt idx="9">
                  <c:v>1.0009999999999999</c:v>
                </c:pt>
                <c:pt idx="10">
                  <c:v>1.1011000000000002</c:v>
                </c:pt>
                <c:pt idx="11">
                  <c:v>1.2012</c:v>
                </c:pt>
                <c:pt idx="12">
                  <c:v>1.3013000000000001</c:v>
                </c:pt>
                <c:pt idx="13">
                  <c:v>1.4014</c:v>
                </c:pt>
                <c:pt idx="14">
                  <c:v>1.5015000000000001</c:v>
                </c:pt>
                <c:pt idx="15">
                  <c:v>1.6016000000000001</c:v>
                </c:pt>
                <c:pt idx="16">
                  <c:v>1.7017</c:v>
                </c:pt>
                <c:pt idx="17">
                  <c:v>1.8018000000000001</c:v>
                </c:pt>
                <c:pt idx="18">
                  <c:v>1.9018999999999999</c:v>
                </c:pt>
                <c:pt idx="19">
                  <c:v>2.0019999999999998</c:v>
                </c:pt>
                <c:pt idx="20">
                  <c:v>2.1021000000000001</c:v>
                </c:pt>
                <c:pt idx="21">
                  <c:v>2.2022000000000004</c:v>
                </c:pt>
                <c:pt idx="22">
                  <c:v>2.3022999999999998</c:v>
                </c:pt>
                <c:pt idx="23">
                  <c:v>2.4024000000000001</c:v>
                </c:pt>
                <c:pt idx="24">
                  <c:v>2.5024999999999999</c:v>
                </c:pt>
                <c:pt idx="25">
                  <c:v>2.6026000000000002</c:v>
                </c:pt>
                <c:pt idx="26">
                  <c:v>2.7027000000000001</c:v>
                </c:pt>
                <c:pt idx="27">
                  <c:v>2.8028</c:v>
                </c:pt>
                <c:pt idx="28">
                  <c:v>2.9028999999999998</c:v>
                </c:pt>
                <c:pt idx="29">
                  <c:v>3.0030000000000001</c:v>
                </c:pt>
                <c:pt idx="30">
                  <c:v>3.1031</c:v>
                </c:pt>
                <c:pt idx="31">
                  <c:v>3.2032000000000003</c:v>
                </c:pt>
                <c:pt idx="32">
                  <c:v>3.3032999999999997</c:v>
                </c:pt>
                <c:pt idx="33">
                  <c:v>3.4034</c:v>
                </c:pt>
                <c:pt idx="34">
                  <c:v>3.5034999999999998</c:v>
                </c:pt>
                <c:pt idx="35">
                  <c:v>3.6036000000000001</c:v>
                </c:pt>
                <c:pt idx="36">
                  <c:v>3.7037</c:v>
                </c:pt>
                <c:pt idx="37">
                  <c:v>3.8037999999999998</c:v>
                </c:pt>
                <c:pt idx="38">
                  <c:v>3.9038999999999997</c:v>
                </c:pt>
                <c:pt idx="39">
                  <c:v>4.0039999999999996</c:v>
                </c:pt>
                <c:pt idx="40">
                  <c:v>4.1040999999999999</c:v>
                </c:pt>
                <c:pt idx="41">
                  <c:v>4.2042000000000002</c:v>
                </c:pt>
                <c:pt idx="42">
                  <c:v>4.3042999999999996</c:v>
                </c:pt>
                <c:pt idx="43">
                  <c:v>4.4044000000000008</c:v>
                </c:pt>
                <c:pt idx="44">
                  <c:v>4.5045000000000002</c:v>
                </c:pt>
                <c:pt idx="45">
                  <c:v>4.6045999999999996</c:v>
                </c:pt>
                <c:pt idx="46">
                  <c:v>4.7046999999999999</c:v>
                </c:pt>
                <c:pt idx="47">
                  <c:v>4.8048000000000002</c:v>
                </c:pt>
                <c:pt idx="48">
                  <c:v>4.9049000000000005</c:v>
                </c:pt>
                <c:pt idx="49">
                  <c:v>5.0049999999999999</c:v>
                </c:pt>
                <c:pt idx="50">
                  <c:v>5.1050999999999993</c:v>
                </c:pt>
                <c:pt idx="51">
                  <c:v>5.2052000000000005</c:v>
                </c:pt>
                <c:pt idx="52">
                  <c:v>5.3052999999999999</c:v>
                </c:pt>
                <c:pt idx="53">
                  <c:v>5.4054000000000002</c:v>
                </c:pt>
                <c:pt idx="54">
                  <c:v>5.5054999999999996</c:v>
                </c:pt>
                <c:pt idx="55">
                  <c:v>5.6055999999999999</c:v>
                </c:pt>
                <c:pt idx="56">
                  <c:v>5.7057000000000002</c:v>
                </c:pt>
                <c:pt idx="57">
                  <c:v>5.8057999999999996</c:v>
                </c:pt>
                <c:pt idx="58">
                  <c:v>5.9058999999999999</c:v>
                </c:pt>
                <c:pt idx="59">
                  <c:v>6.0060000000000002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2-4292-B9A3-DDB022BA40C2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F(X+ delta(X))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Sheet2!$G$3:$G$62</c:f>
              <c:numCache>
                <c:formatCode>General</c:formatCode>
                <c:ptCount val="60"/>
                <c:pt idx="0">
                  <c:v>-0.72096501530316182</c:v>
                </c:pt>
                <c:pt idx="1">
                  <c:v>-0.69194202910492841</c:v>
                </c:pt>
                <c:pt idx="2">
                  <c:v>-0.60469365218359916</c:v>
                </c:pt>
                <c:pt idx="3">
                  <c:v>-0.49914703799294835</c:v>
                </c:pt>
                <c:pt idx="4">
                  <c:v>-0.39157686556469506</c:v>
                </c:pt>
                <c:pt idx="5">
                  <c:v>-0.29036606946407656</c:v>
                </c:pt>
                <c:pt idx="6">
                  <c:v>-0.19968616666393962</c:v>
                </c:pt>
                <c:pt idx="7">
                  <c:v>-0.12111944519865869</c:v>
                </c:pt>
                <c:pt idx="8">
                  <c:v>-5.4677580466063531E-2</c:v>
                </c:pt>
                <c:pt idx="9">
                  <c:v>4.9950022920810383E-4</c:v>
                </c:pt>
                <c:pt idx="10">
                  <c:v>4.5678886478809834E-2</c:v>
                </c:pt>
                <c:pt idx="11">
                  <c:v>8.224653771853617E-2</c:v>
                </c:pt>
                <c:pt idx="12">
                  <c:v>0.11154415897773942</c:v>
                </c:pt>
                <c:pt idx="13">
                  <c:v>0.13478814575698173</c:v>
                </c:pt>
                <c:pt idx="14">
                  <c:v>0.15303854533118469</c:v>
                </c:pt>
                <c:pt idx="15">
                  <c:v>0.16719618298748845</c:v>
                </c:pt>
                <c:pt idx="16">
                  <c:v>0.17801409754736419</c:v>
                </c:pt>
                <c:pt idx="17">
                  <c:v>0.18611504160327352</c:v>
                </c:pt>
                <c:pt idx="18">
                  <c:v>0.19201045093332619</c:v>
                </c:pt>
                <c:pt idx="19">
                  <c:v>0.19611852617784409</c:v>
                </c:pt>
                <c:pt idx="20">
                  <c:v>0.19878037465668602</c:v>
                </c:pt>
                <c:pt idx="21">
                  <c:v>0.20027388104001065</c:v>
                </c:pt>
                <c:pt idx="22">
                  <c:v>0.20082534727629953</c:v>
                </c:pt>
                <c:pt idx="23">
                  <c:v>0.20061911349085007</c:v>
                </c:pt>
                <c:pt idx="24">
                  <c:v>0.19980543286930713</c:v>
                </c:pt>
                <c:pt idx="25">
                  <c:v>0.19850687787385859</c:v>
                </c:pt>
                <c:pt idx="26">
                  <c:v>0.19682353262101701</c:v>
                </c:pt>
                <c:pt idx="27">
                  <c:v>0.19483719335088373</c:v>
                </c:pt>
                <c:pt idx="28">
                  <c:v>0.19261476420378246</c:v>
                </c:pt>
                <c:pt idx="29">
                  <c:v>0.19021100309865729</c:v>
                </c:pt>
                <c:pt idx="30">
                  <c:v>0.18767074405244102</c:v>
                </c:pt>
                <c:pt idx="31">
                  <c:v>0.18503069819348672</c:v>
                </c:pt>
                <c:pt idx="32">
                  <c:v>0.1823209157897222</c:v>
                </c:pt>
                <c:pt idx="33">
                  <c:v>0.17956597535611291</c:v>
                </c:pt>
                <c:pt idx="34">
                  <c:v>0.17678595277399356</c:v>
                </c:pt>
                <c:pt idx="35">
                  <c:v>0.1739972128115253</c:v>
                </c:pt>
                <c:pt idx="36">
                  <c:v>0.17121305700181472</c:v>
                </c:pt>
                <c:pt idx="37">
                  <c:v>0.16844425510500427</c:v>
                </c:pt>
                <c:pt idx="38">
                  <c:v>0.16569948201416682</c:v>
                </c:pt>
                <c:pt idx="39">
                  <c:v>0.16298567768590869</c:v>
                </c:pt>
                <c:pt idx="40">
                  <c:v>0.16030834426264479</c:v>
                </c:pt>
                <c:pt idx="41">
                  <c:v>0.15767179182661617</c:v>
                </c:pt>
                <c:pt idx="42">
                  <c:v>0.15507934204432738</c:v>
                </c:pt>
                <c:pt idx="43">
                  <c:v>0.1525334972119548</c:v>
                </c:pt>
                <c:pt idx="44">
                  <c:v>0.15003608080857372</c:v>
                </c:pt>
                <c:pt idx="45">
                  <c:v>0.14758835453450522</c:v>
                </c:pt>
                <c:pt idx="46">
                  <c:v>0.1451911159011087</c:v>
                </c:pt>
                <c:pt idx="47">
                  <c:v>0.14284477970194995</c:v>
                </c:pt>
                <c:pt idx="48">
                  <c:v>0.14054944609859851</c:v>
                </c:pt>
                <c:pt idx="49">
                  <c:v>0.13830495756969613</c:v>
                </c:pt>
                <c:pt idx="50">
                  <c:v>0.13611094657740361</c:v>
                </c:pt>
                <c:pt idx="51">
                  <c:v>0.1339668754833743</c:v>
                </c:pt>
                <c:pt idx="52">
                  <c:v>0.13187206998305101</c:v>
                </c:pt>
                <c:pt idx="53">
                  <c:v>0.12982574711117273</c:v>
                </c:pt>
                <c:pt idx="54">
                  <c:v>0.12782703869395623</c:v>
                </c:pt>
                <c:pt idx="55">
                  <c:v>0.12587501097730117</c:v>
                </c:pt>
                <c:pt idx="56">
                  <c:v>0.1239686810397669</c:v>
                </c:pt>
                <c:pt idx="57">
                  <c:v>0.12210703049931622</c:v>
                </c:pt>
                <c:pt idx="58">
                  <c:v>0.12028901694014213</c:v>
                </c:pt>
                <c:pt idx="59">
                  <c:v>0.11851358341722476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2-4292-B9A3-DDB022BA40C2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F(X - delta(X))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Sheet2!$H$3:$H$62</c:f>
              <c:numCache>
                <c:formatCode>General</c:formatCode>
                <c:ptCount val="60"/>
                <c:pt idx="0">
                  <c:v>-0.72089882852314302</c:v>
                </c:pt>
                <c:pt idx="1">
                  <c:v>-0.69221644950446704</c:v>
                </c:pt>
                <c:pt idx="2">
                  <c:v>-0.60529346828551245</c:v>
                </c:pt>
                <c:pt idx="3">
                  <c:v>-0.50001352854402759</c:v>
                </c:pt>
                <c:pt idx="4">
                  <c:v>-0.39262981552289766</c:v>
                </c:pt>
                <c:pt idx="5">
                  <c:v>-0.29152229637944865</c:v>
                </c:pt>
                <c:pt idx="6">
                  <c:v>-0.20087237543440864</c:v>
                </c:pt>
                <c:pt idx="7">
                  <c:v>-0.12227848009214295</c:v>
                </c:pt>
                <c:pt idx="8">
                  <c:v>-5.576947886094933E-2</c:v>
                </c:pt>
                <c:pt idx="9">
                  <c:v>-5.0050022912482563E-4</c:v>
                </c:pt>
                <c:pt idx="10">
                  <c:v>4.47835654089331E-2</c:v>
                </c:pt>
                <c:pt idx="11">
                  <c:v>8.1460005979194006E-2</c:v>
                </c:pt>
                <c:pt idx="12">
                  <c:v>0.1108646983854828</c:v>
                </c:pt>
                <c:pt idx="13">
                  <c:v>0.13421041748553741</c:v>
                </c:pt>
                <c:pt idx="14">
                  <c:v>0.15255518898579992</c:v>
                </c:pt>
                <c:pt idx="15">
                  <c:v>0.16679891361214447</c:v>
                </c:pt>
                <c:pt idx="16">
                  <c:v>0.17769442161692842</c:v>
                </c:pt>
                <c:pt idx="17">
                  <c:v>0.18586469948303369</c:v>
                </c:pt>
                <c:pt idx="18">
                  <c:v>0.19182167096143057</c:v>
                </c:pt>
                <c:pt idx="19">
                  <c:v>0.1959841535182768</c:v>
                </c:pt>
                <c:pt idx="20">
                  <c:v>0.19869391974662623</c:v>
                </c:pt>
                <c:pt idx="21">
                  <c:v>0.20022951844543882</c:v>
                </c:pt>
                <c:pt idx="22">
                  <c:v>0.20081788559219765</c:v>
                </c:pt>
                <c:pt idx="23">
                  <c:v>0.20064394977671196</c:v>
                </c:pt>
                <c:pt idx="24">
                  <c:v>0.19985850021642207</c:v>
                </c:pt>
                <c:pt idx="25">
                  <c:v>0.19858459141401819</c:v>
                </c:pt>
                <c:pt idx="26">
                  <c:v>0.19692273711720434</c:v>
                </c:pt>
                <c:pt idx="27">
                  <c:v>0.19495511410388616</c:v>
                </c:pt>
                <c:pt idx="28">
                  <c:v>0.19274896211444481</c:v>
                </c:pt>
                <c:pt idx="29">
                  <c:v>0.19035933417120016</c:v>
                </c:pt>
                <c:pt idx="30">
                  <c:v>0.1878313232927051</c:v>
                </c:pt>
                <c:pt idx="31">
                  <c:v>0.18520186766839875</c:v>
                </c:pt>
                <c:pt idx="32">
                  <c:v>0.18250121651830839</c:v>
                </c:pt>
                <c:pt idx="33">
                  <c:v>0.17975412266346871</c:v>
                </c:pt>
                <c:pt idx="34">
                  <c:v>0.17698081473517147</c:v>
                </c:pt>
                <c:pt idx="35">
                  <c:v>0.17419779142773589</c:v>
                </c:pt>
                <c:pt idx="36">
                  <c:v>0.17141847177734781</c:v>
                </c:pt>
                <c:pt idx="37">
                  <c:v>0.16865372872403916</c:v>
                </c:pt>
                <c:pt idx="38">
                  <c:v>0.16591232784860202</c:v>
                </c:pt>
                <c:pt idx="39">
                  <c:v>0.16320128889642094</c:v>
                </c:pt>
                <c:pt idx="40">
                  <c:v>0.16052618428424156</c:v>
                </c:pt>
                <c:pt idx="41">
                  <c:v>0.15789138605642911</c:v>
                </c:pt>
                <c:pt idx="42">
                  <c:v>0.15530027057311921</c:v>
                </c:pt>
                <c:pt idx="43">
                  <c:v>0.15275538846181205</c:v>
                </c:pt>
                <c:pt idx="44">
                  <c:v>0.15025860595768709</c:v>
                </c:pt>
                <c:pt idx="45">
                  <c:v>0.14781122262600951</c:v>
                </c:pt>
                <c:pt idx="46">
                  <c:v>0.14541406954690902</c:v>
                </c:pt>
                <c:pt idx="47">
                  <c:v>0.14306759130453472</c:v>
                </c:pt>
                <c:pt idx="48">
                  <c:v>0.14077191452426857</c:v>
                </c:pt>
                <c:pt idx="49">
                  <c:v>0.13852690521563055</c:v>
                </c:pt>
                <c:pt idx="50">
                  <c:v>0.13633221678272739</c:v>
                </c:pt>
                <c:pt idx="51">
                  <c:v>0.13418733024106433</c:v>
                </c:pt>
                <c:pt idx="52">
                  <c:v>0.13209158791525963</c:v>
                </c:pt>
                <c:pt idx="53">
                  <c:v>0.13004422167549376</c:v>
                </c:pt>
                <c:pt idx="54">
                  <c:v>0.12804437659242129</c:v>
                </c:pt>
                <c:pt idx="55">
                  <c:v>0.12609113074356756</c:v>
                </c:pt>
                <c:pt idx="56">
                  <c:v>0.12418351178312863</c:v>
                </c:pt>
                <c:pt idx="57">
                  <c:v>0.12232051078690842</c:v>
                </c:pt>
                <c:pt idx="58">
                  <c:v>0.12050109380107521</c:v>
                </c:pt>
                <c:pt idx="59">
                  <c:v>0.11872421145443252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D2-4292-B9A3-DDB022BA40C2}"/>
            </c:ext>
          </c:extLst>
        </c:ser>
        <c:ser>
          <c:idx val="6"/>
          <c:order val="6"/>
          <c:tx>
            <c:strRef>
              <c:f>Sheet2!$I$2</c:f>
              <c:strCache>
                <c:ptCount val="1"/>
                <c:pt idx="0">
                  <c:v>FORWARD DIFF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Sheet2!$I$3:$I$62</c:f>
              <c:numCache>
                <c:formatCode>General</c:formatCode>
                <c:ptCount val="60"/>
                <c:pt idx="0">
                  <c:v>-0.32995480211295281</c:v>
                </c:pt>
                <c:pt idx="1">
                  <c:v>0.68656386766730026</c:v>
                </c:pt>
                <c:pt idx="2">
                  <c:v>0.99994700900755507</c:v>
                </c:pt>
                <c:pt idx="3">
                  <c:v>1.0831427870146293</c:v>
                </c:pt>
                <c:pt idx="4">
                  <c:v>1.0527836454476969</c:v>
                </c:pt>
                <c:pt idx="5">
                  <c:v>0.96320130048464336</c:v>
                </c:pt>
                <c:pt idx="6">
                  <c:v>0.84686455469773492</c:v>
                </c:pt>
                <c:pt idx="7">
                  <c:v>0.72390980633680457</c:v>
                </c:pt>
                <c:pt idx="8">
                  <c:v>0.60610241558897404</c:v>
                </c:pt>
                <c:pt idx="9">
                  <c:v>0.49950022920810383</c:v>
                </c:pt>
                <c:pt idx="10">
                  <c:v>0.40649083451486806</c:v>
                </c:pt>
                <c:pt idx="11">
                  <c:v>0.32728595703956459</c:v>
                </c:pt>
                <c:pt idx="12">
                  <c:v>0.26093819847720162</c:v>
                </c:pt>
                <c:pt idx="13">
                  <c:v>0.20598265223270573</c:v>
                </c:pt>
                <c:pt idx="14">
                  <c:v>0.16081243951584132</c:v>
                </c:pt>
                <c:pt idx="15">
                  <c:v>0.12388002997163611</c:v>
                </c:pt>
                <c:pt idx="16">
                  <c:v>9.3791825291312345E-2</c:v>
                </c:pt>
                <c:pt idx="17">
                  <c:v>6.9341326580574847E-2</c:v>
                </c:pt>
                <c:pt idx="18">
                  <c:v>4.9509410977062539E-2</c:v>
                </c:pt>
                <c:pt idx="19">
                  <c:v>3.344874206731574E-2</c:v>
                </c:pt>
                <c:pt idx="20">
                  <c:v>2.0461969772720516E-2</c:v>
                </c:pt>
                <c:pt idx="21">
                  <c:v>9.9788806875873836E-3</c:v>
                </c:pt>
                <c:pt idx="22">
                  <c:v>1.5350301860293731E-3</c:v>
                </c:pt>
                <c:pt idx="23">
                  <c:v>-5.2470883018610843E-3</c:v>
                </c:pt>
                <c:pt idx="24">
                  <c:v>-1.0674069517835338E-2</c:v>
                </c:pt>
                <c:pt idx="25">
                  <c:v>-1.4994942056688009E-2</c:v>
                </c:pt>
                <c:pt idx="26">
                  <c:v>-1.8412127550752423E-2</c:v>
                </c:pt>
                <c:pt idx="27">
                  <c:v>-2.10903593956892E-2</c:v>
                </c:pt>
                <c:pt idx="28">
                  <c:v>-2.3163899807165933E-2</c:v>
                </c:pt>
                <c:pt idx="29">
                  <c:v>-2.4742360203962772E-2</c:v>
                </c:pt>
                <c:pt idx="30">
                  <c:v>-2.5915387048502575E-2</c:v>
                </c:pt>
                <c:pt idx="31">
                  <c:v>-2.6756432182873865E-2</c:v>
                </c:pt>
                <c:pt idx="32">
                  <c:v>-2.7325787433136132E-2</c:v>
                </c:pt>
                <c:pt idx="33">
                  <c:v>-2.7673029313400682E-2</c:v>
                </c:pt>
                <c:pt idx="34">
                  <c:v>-2.7838991231424588E-2</c:v>
                </c:pt>
                <c:pt idx="35">
                  <c:v>-2.7857357252135239E-2</c:v>
                </c:pt>
                <c:pt idx="36">
                  <c:v>-2.7755952558272678E-2</c:v>
                </c:pt>
                <c:pt idx="37">
                  <c:v>-2.7557790545318955E-2</c:v>
                </c:pt>
                <c:pt idx="38">
                  <c:v>-2.728192434172148E-2</c:v>
                </c:pt>
                <c:pt idx="39">
                  <c:v>-2.6944140872550704E-2</c:v>
                </c:pt>
                <c:pt idx="40">
                  <c:v>-2.6557527898187449E-2</c:v>
                </c:pt>
                <c:pt idx="41">
                  <c:v>-2.6132938354703598E-2</c:v>
                </c:pt>
                <c:pt idx="42">
                  <c:v>-2.5679371474821862E-2</c:v>
                </c:pt>
                <c:pt idx="43">
                  <c:v>-2.5204286316587492E-2</c:v>
                </c:pt>
                <c:pt idx="44">
                  <c:v>-2.4713860261926787E-2</c:v>
                </c:pt>
                <c:pt idx="45">
                  <c:v>-2.4213202606368861E-2</c:v>
                </c:pt>
                <c:pt idx="46">
                  <c:v>-2.3706531412595187E-2</c:v>
                </c:pt>
                <c:pt idx="47">
                  <c:v>-2.3197320242855649E-2</c:v>
                </c:pt>
                <c:pt idx="48">
                  <c:v>-2.2688420136795832E-2</c:v>
                </c:pt>
                <c:pt idx="49">
                  <c:v>-2.2182161199252315E-2</c:v>
                </c:pt>
                <c:pt idx="50">
                  <c:v>-2.1680437355387158E-2</c:v>
                </c:pt>
                <c:pt idx="51">
                  <c:v>-2.1184777180207955E-2</c:v>
                </c:pt>
                <c:pt idx="52">
                  <c:v>-2.0696403183127685E-2</c:v>
                </c:pt>
                <c:pt idx="53">
                  <c:v>-2.0216281501725077E-2</c:v>
                </c:pt>
                <c:pt idx="54">
                  <c:v>-1.9745163612426942E-2</c:v>
                </c:pt>
                <c:pt idx="55">
                  <c:v>-1.9283621383954112E-2</c:v>
                </c:pt>
                <c:pt idx="56">
                  <c:v>-1.8832076568710252E-2</c:v>
                </c:pt>
                <c:pt idx="57">
                  <c:v>-1.8390825639294794E-2</c:v>
                </c:pt>
                <c:pt idx="58">
                  <c:v>-1.7960060722820376E-2</c:v>
                </c:pt>
                <c:pt idx="59">
                  <c:v>-1.7539887258717173E-2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D2-4292-B9A3-DDB022BA40C2}"/>
            </c:ext>
          </c:extLst>
        </c:ser>
        <c:ser>
          <c:idx val="7"/>
          <c:order val="7"/>
          <c:tx>
            <c:strRef>
              <c:f>Sheet2!$J$2</c:f>
              <c:strCache>
                <c:ptCount val="1"/>
                <c:pt idx="0">
                  <c:v>CENTRAL DIFF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Sheet2!$J$3:$J$62</c:f>
              <c:numCache>
                <c:formatCode>General</c:formatCode>
                <c:ptCount val="60"/>
                <c:pt idx="0">
                  <c:v>-0.33093390009397705</c:v>
                </c:pt>
                <c:pt idx="1">
                  <c:v>0.68605099884655463</c:v>
                </c:pt>
                <c:pt idx="2">
                  <c:v>0.99969350318881067</c:v>
                </c:pt>
                <c:pt idx="3">
                  <c:v>1.0831131888490442</c:v>
                </c:pt>
                <c:pt idx="4">
                  <c:v>1.0529499582025981</c:v>
                </c:pt>
                <c:pt idx="5">
                  <c:v>0.96352242947674493</c:v>
                </c:pt>
                <c:pt idx="6">
                  <c:v>0.84729197890644004</c:v>
                </c:pt>
                <c:pt idx="7">
                  <c:v>0.72439680842766374</c:v>
                </c:pt>
                <c:pt idx="8">
                  <c:v>0.60661021938099913</c:v>
                </c:pt>
                <c:pt idx="9">
                  <c:v>0.50000022916646469</c:v>
                </c:pt>
                <c:pt idx="10">
                  <c:v>0.40696412267124266</c:v>
                </c:pt>
                <c:pt idx="11">
                  <c:v>0.32772155805923497</c:v>
                </c:pt>
                <c:pt idx="12">
                  <c:v>0.26133099702177898</c:v>
                </c:pt>
                <c:pt idx="13">
                  <c:v>0.20633152551582537</c:v>
                </c:pt>
                <c:pt idx="14">
                  <c:v>0.16111878179492223</c:v>
                </c:pt>
                <c:pt idx="15">
                  <c:v>0.12414667979499493</c:v>
                </c:pt>
                <c:pt idx="16">
                  <c:v>9.4022332481110443E-2</c:v>
                </c:pt>
                <c:pt idx="17">
                  <c:v>6.9539477844397943E-2</c:v>
                </c:pt>
                <c:pt idx="18">
                  <c:v>4.9678939972531463E-2</c:v>
                </c:pt>
                <c:pt idx="19">
                  <c:v>3.3593164891820848E-2</c:v>
                </c:pt>
                <c:pt idx="20">
                  <c:v>2.0584502395188359E-2</c:v>
                </c:pt>
                <c:pt idx="21">
                  <c:v>1.0082407857233739E-2</c:v>
                </c:pt>
                <c:pt idx="22">
                  <c:v>1.6221052395375317E-3</c:v>
                </c:pt>
                <c:pt idx="23">
                  <c:v>-5.1742262212270875E-3</c:v>
                </c:pt>
                <c:pt idx="24">
                  <c:v>-1.0613469422987576E-2</c:v>
                </c:pt>
                <c:pt idx="25">
                  <c:v>-1.4944911569152066E-2</c:v>
                </c:pt>
                <c:pt idx="26">
                  <c:v>-1.837120299765423E-2</c:v>
                </c:pt>
                <c:pt idx="27">
                  <c:v>-2.1057277321862817E-2</c:v>
                </c:pt>
                <c:pt idx="28">
                  <c:v>-2.313757080385408E-2</c:v>
                </c:pt>
                <c:pt idx="29">
                  <c:v>-2.4721845423810358E-2</c:v>
                </c:pt>
                <c:pt idx="30">
                  <c:v>-2.5899877461948453E-2</c:v>
                </c:pt>
                <c:pt idx="31">
                  <c:v>-2.6745230455003932E-2</c:v>
                </c:pt>
                <c:pt idx="32">
                  <c:v>-2.7318292210028142E-2</c:v>
                </c:pt>
                <c:pt idx="33">
                  <c:v>-2.7668721669971634E-2</c:v>
                </c:pt>
                <c:pt idx="34">
                  <c:v>-2.7837423025415094E-2</c:v>
                </c:pt>
                <c:pt idx="35">
                  <c:v>-2.7858141140359633E-2</c:v>
                </c:pt>
                <c:pt idx="36">
                  <c:v>-2.7758753450418519E-2</c:v>
                </c:pt>
                <c:pt idx="37">
                  <c:v>-2.7562318294065063E-2</c:v>
                </c:pt>
                <c:pt idx="38">
                  <c:v>-2.7287927491692905E-2</c:v>
                </c:pt>
                <c:pt idx="39">
                  <c:v>-2.695140131403137E-2</c:v>
                </c:pt>
                <c:pt idx="40">
                  <c:v>-2.6565856292289861E-2</c:v>
                </c:pt>
                <c:pt idx="41">
                  <c:v>-2.6142170215825721E-2</c:v>
                </c:pt>
                <c:pt idx="42">
                  <c:v>-2.5689363813002908E-2</c:v>
                </c:pt>
                <c:pt idx="43">
                  <c:v>-2.5214914756505436E-2</c:v>
                </c:pt>
                <c:pt idx="44">
                  <c:v>-2.4725016568151303E-2</c:v>
                </c:pt>
                <c:pt idx="45">
                  <c:v>-2.4224792554814273E-2</c:v>
                </c:pt>
                <c:pt idx="46">
                  <c:v>-2.3718472957481685E-2</c:v>
                </c:pt>
                <c:pt idx="47">
                  <c:v>-2.320954193591428E-2</c:v>
                </c:pt>
                <c:pt idx="48">
                  <c:v>-2.2700859762250832E-2</c:v>
                </c:pt>
                <c:pt idx="49">
                  <c:v>-2.2194764593441718E-2</c:v>
                </c:pt>
                <c:pt idx="50">
                  <c:v>-2.1693157384684452E-2</c:v>
                </c:pt>
                <c:pt idx="51">
                  <c:v>-2.1197572854810637E-2</c:v>
                </c:pt>
                <c:pt idx="52">
                  <c:v>-2.0709238887605497E-2</c:v>
                </c:pt>
                <c:pt idx="53">
                  <c:v>-2.0229126326021352E-2</c:v>
                </c:pt>
                <c:pt idx="54">
                  <c:v>-1.9757990769551297E-2</c:v>
                </c:pt>
                <c:pt idx="55">
                  <c:v>-1.929640770235699E-2</c:v>
                </c:pt>
                <c:pt idx="56">
                  <c:v>-1.8844802049274776E-2</c:v>
                </c:pt>
                <c:pt idx="57">
                  <c:v>-1.8403473068293281E-2</c:v>
                </c:pt>
                <c:pt idx="58">
                  <c:v>-1.7972615333311889E-2</c:v>
                </c:pt>
                <c:pt idx="59">
                  <c:v>-1.7552336433979594E-2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D2-4292-B9A3-DDB022BA40C2}"/>
            </c:ext>
          </c:extLst>
        </c:ser>
        <c:ser>
          <c:idx val="8"/>
          <c:order val="8"/>
          <c:tx>
            <c:strRef>
              <c:f>Sheet2!$K$2</c:f>
              <c:strCache>
                <c:ptCount val="1"/>
                <c:pt idx="0">
                  <c:v>BACKWARD DIFF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Sheet2!$K$3:$K$62</c:f>
              <c:numCache>
                <c:formatCode>General</c:formatCode>
                <c:ptCount val="60"/>
                <c:pt idx="0">
                  <c:v>-8208.320198229505</c:v>
                </c:pt>
                <c:pt idx="1">
                  <c:v>-4459.3967093923093</c:v>
                </c:pt>
                <c:pt idx="2">
                  <c:v>-3015.6454542876718</c:v>
                </c:pt>
                <c:pt idx="3">
                  <c:v>-2247.9507377693853</c:v>
                </c:pt>
                <c:pt idx="4">
                  <c:v>-1783.2065147748376</c:v>
                </c:pt>
                <c:pt idx="5">
                  <c:v>-1483.9066504072789</c:v>
                </c:pt>
                <c:pt idx="6">
                  <c:v>-1285.1128169317544</c:v>
                </c:pt>
                <c:pt idx="7">
                  <c:v>-1151.1232163046602</c:v>
                </c:pt>
                <c:pt idx="8">
                  <c:v>-1060.358969600104</c:v>
                </c:pt>
                <c:pt idx="9">
                  <c:v>-999</c:v>
                </c:pt>
                <c:pt idx="10">
                  <c:v>-957.88023039923326</c:v>
                </c:pt>
                <c:pt idx="11">
                  <c:v>-930.788504524926</c:v>
                </c:pt>
                <c:pt idx="12">
                  <c:v>-913.45773898483139</c:v>
                </c:pt>
                <c:pt idx="13">
                  <c:v>-902.92873568296</c:v>
                </c:pt>
                <c:pt idx="14">
                  <c:v>-897.13511555205935</c:v>
                </c:pt>
                <c:pt idx="15">
                  <c:v>-894.6262656627913</c:v>
                </c:pt>
                <c:pt idx="16">
                  <c:v>-894.37961679743012</c:v>
                </c:pt>
                <c:pt idx="17">
                  <c:v>-895.67209599142848</c:v>
                </c:pt>
                <c:pt idx="18">
                  <c:v>-897.99137734080534</c:v>
                </c:pt>
                <c:pt idx="19">
                  <c:v>-900.97418565314524</c:v>
                </c:pt>
                <c:pt idx="20">
                  <c:v>-904.36314070468404</c:v>
                </c:pt>
                <c:pt idx="21">
                  <c:v>-907.97639658977369</c:v>
                </c:pt>
                <c:pt idx="22">
                  <c:v>-911.68616664918613</c:v>
                </c:pt>
                <c:pt idx="23">
                  <c:v>-915.40345562384391</c:v>
                </c:pt>
                <c:pt idx="24">
                  <c:v>-919.06715278275931</c:v>
                </c:pt>
                <c:pt idx="25">
                  <c:v>-922.63620587568983</c:v>
                </c:pt>
                <c:pt idx="26">
                  <c:v>-926.08398319799858</c:v>
                </c:pt>
                <c:pt idx="27">
                  <c:v>-929.39419772957433</c:v>
                </c:pt>
                <c:pt idx="28">
                  <c:v>-932.55795189199205</c:v>
                </c:pt>
                <c:pt idx="29">
                  <c:v>-935.57158994024348</c:v>
                </c:pt>
                <c:pt idx="30">
                  <c:v>-938.43513491861574</c:v>
                </c:pt>
                <c:pt idx="31">
                  <c:v>-941.15115038235263</c:v>
                </c:pt>
                <c:pt idx="32">
                  <c:v>-943.72391185204492</c:v>
                </c:pt>
                <c:pt idx="33">
                  <c:v>-946.15880480712394</c:v>
                </c:pt>
                <c:pt idx="34">
                  <c:v>-948.46188878762757</c:v>
                </c:pt>
                <c:pt idx="35">
                  <c:v>-950.6395835284352</c:v>
                </c:pt>
                <c:pt idx="36">
                  <c:v>-952.69844485776207</c:v>
                </c:pt>
                <c:pt idx="37">
                  <c:v>-954.64500665550611</c:v>
                </c:pt>
                <c:pt idx="38">
                  <c:v>-956.48567140535908</c:v>
                </c:pt>
                <c:pt idx="39">
                  <c:v>-958.2266364376502</c:v>
                </c:pt>
                <c:pt idx="40">
                  <c:v>-959.8738463104811</c:v>
                </c:pt>
                <c:pt idx="41">
                  <c:v>-961.43296424578421</c:v>
                </c:pt>
                <c:pt idx="42">
                  <c:v>-962.9093573624026</c:v>
                </c:pt>
                <c:pt idx="43">
                  <c:v>-964.30809180187555</c:v>
                </c:pt>
                <c:pt idx="44">
                  <c:v>-965.6339348489438</c:v>
                </c:pt>
                <c:pt idx="45">
                  <c:v>-966.89136189858823</c:v>
                </c:pt>
                <c:pt idx="46">
                  <c:v>-968.08456668111762</c:v>
                </c:pt>
                <c:pt idx="47">
                  <c:v>-969.21747357518416</c:v>
                </c:pt>
                <c:pt idx="48">
                  <c:v>-970.29375115157768</c:v>
                </c:pt>
                <c:pt idx="49">
                  <c:v>-971.31682632486149</c:v>
                </c:pt>
                <c:pt idx="50">
                  <c:v>-972.28989866511449</c:v>
                </c:pt>
                <c:pt idx="51">
                  <c:v>-973.21595455293993</c:v>
                </c:pt>
                <c:pt idx="52">
                  <c:v>-974.09778095850538</c:v>
                </c:pt>
                <c:pt idx="53">
                  <c:v>-974.93797869791069</c:v>
                </c:pt>
                <c:pt idx="54">
                  <c:v>-975.73897507385016</c:v>
                </c:pt>
                <c:pt idx="55">
                  <c:v>-976.50303584695507</c:v>
                </c:pt>
                <c:pt idx="56">
                  <c:v>-977.23227651294587</c:v>
                </c:pt>
                <c:pt idx="57">
                  <c:v>-977.92867288137518</c:v>
                </c:pt>
                <c:pt idx="58">
                  <c:v>-978.59407096637165</c:v>
                </c:pt>
                <c:pt idx="59">
                  <c:v>-979.23019620987043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D2-4292-B9A3-DDB022BA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4527984"/>
        <c:axId val="934523664"/>
        <c:axId val="0"/>
      </c:bar3DChart>
      <c:catAx>
        <c:axId val="9345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3664"/>
        <c:crosses val="autoZero"/>
        <c:auto val="1"/>
        <c:lblAlgn val="ctr"/>
        <c:lblOffset val="100"/>
        <c:noMultiLvlLbl val="0"/>
      </c:catAx>
      <c:valAx>
        <c:axId val="934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29</xdr:row>
      <xdr:rowOff>304800</xdr:rowOff>
    </xdr:from>
    <xdr:to>
      <xdr:col>8</xdr:col>
      <xdr:colOff>2202180</xdr:colOff>
      <xdr:row>42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356796</xdr:colOff>
      <xdr:row>2</xdr:row>
      <xdr:rowOff>84269</xdr:rowOff>
    </xdr:from>
    <xdr:to>
      <xdr:col>18</xdr:col>
      <xdr:colOff>219941</xdr:colOff>
      <xdr:row>8</xdr:row>
      <xdr:rowOff>53881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676" y="450029"/>
          <a:ext cx="3520745" cy="1066892"/>
        </a:xfrm>
        <a:prstGeom prst="rect">
          <a:avLst/>
        </a:prstGeom>
      </xdr:spPr>
    </xdr:pic>
    <xdr:clientData/>
  </xdr:twoCellAnchor>
  <xdr:twoCellAnchor>
    <xdr:from>
      <xdr:col>12</xdr:col>
      <xdr:colOff>53340</xdr:colOff>
      <xdr:row>10</xdr:row>
      <xdr:rowOff>179070</xdr:rowOff>
    </xdr:from>
    <xdr:to>
      <xdr:col>19</xdr:col>
      <xdr:colOff>358140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77019-14AA-5DDD-EE4B-A9575538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="61" workbookViewId="0">
      <selection activeCell="N16" sqref="N16"/>
    </sheetView>
  </sheetViews>
  <sheetFormatPr defaultRowHeight="25.8" x14ac:dyDescent="0.5"/>
  <cols>
    <col min="1" max="1" width="13.6640625" style="1" customWidth="1"/>
    <col min="2" max="2" width="12.21875" style="1" customWidth="1"/>
    <col min="3" max="3" width="13.77734375" style="1" customWidth="1"/>
    <col min="4" max="4" width="15.109375" style="1" customWidth="1"/>
    <col min="5" max="5" width="17.33203125" style="1" customWidth="1"/>
    <col min="6" max="6" width="15.77734375" style="1" customWidth="1"/>
    <col min="7" max="7" width="11.77734375" style="1" customWidth="1"/>
    <col min="8" max="8" width="32.109375" style="9" customWidth="1"/>
    <col min="9" max="9" width="29.6640625" style="9" customWidth="1"/>
    <col min="10" max="10" width="36.44140625" style="9" customWidth="1"/>
    <col min="11" max="11" width="28.109375" style="13" customWidth="1"/>
  </cols>
  <sheetData>
    <row r="1" spans="1:11" x14ac:dyDescent="0.5">
      <c r="A1" s="1" t="s">
        <v>2</v>
      </c>
    </row>
    <row r="3" spans="1:11" s="3" customFormat="1" x14ac:dyDescent="0.5">
      <c r="A3" s="2" t="s">
        <v>0</v>
      </c>
      <c r="B3" s="2" t="s">
        <v>3</v>
      </c>
      <c r="C3" s="2"/>
      <c r="D3" s="2" t="s">
        <v>4</v>
      </c>
      <c r="E3" s="2" t="s">
        <v>5</v>
      </c>
      <c r="F3" s="2"/>
      <c r="G3" s="3" t="s">
        <v>6</v>
      </c>
      <c r="H3" s="10" t="s">
        <v>7</v>
      </c>
      <c r="I3" s="9" t="s">
        <v>8</v>
      </c>
      <c r="J3" s="10"/>
      <c r="K3" s="14"/>
    </row>
    <row r="4" spans="1:11" x14ac:dyDescent="0.5">
      <c r="A4" s="1">
        <v>1</v>
      </c>
      <c r="B4" s="1">
        <f>0.0001*A4</f>
        <v>1E-4</v>
      </c>
      <c r="D4" s="1">
        <f>A4+B4</f>
        <v>1.0001</v>
      </c>
      <c r="E4" s="1">
        <f>(D4)^2</f>
        <v>1.0002000099999999</v>
      </c>
      <c r="G4" s="1">
        <f>A4^2</f>
        <v>1</v>
      </c>
      <c r="H4" s="9">
        <f>(E4-G4)/B4</f>
        <v>2.000099999999172</v>
      </c>
      <c r="I4" s="9">
        <f>2*A4</f>
        <v>2</v>
      </c>
    </row>
    <row r="5" spans="1:11" x14ac:dyDescent="0.5">
      <c r="A5" s="1">
        <v>2</v>
      </c>
      <c r="B5" s="1">
        <f t="shared" ref="B5:B13" si="0">0.0001*A5</f>
        <v>2.0000000000000001E-4</v>
      </c>
      <c r="D5" s="1">
        <f t="shared" ref="D5:D13" si="1">A5+B5</f>
        <v>2.0002</v>
      </c>
      <c r="E5" s="1">
        <f t="shared" ref="E5:E13" si="2">(D5)^2</f>
        <v>4.0008000399999997</v>
      </c>
      <c r="G5" s="1">
        <f t="shared" ref="G5:G13" si="3">A5^2</f>
        <v>4</v>
      </c>
      <c r="H5" s="9">
        <f t="shared" ref="H5:H13" si="4">(E5-G5)/B5</f>
        <v>4.000199999998344</v>
      </c>
      <c r="I5" s="9">
        <f t="shared" ref="I5:I13" si="5">2*A5</f>
        <v>4</v>
      </c>
    </row>
    <row r="6" spans="1:11" x14ac:dyDescent="0.5">
      <c r="A6" s="1">
        <v>3</v>
      </c>
      <c r="B6" s="1">
        <f t="shared" si="0"/>
        <v>3.0000000000000003E-4</v>
      </c>
      <c r="D6" s="1">
        <f t="shared" si="1"/>
        <v>3.0003000000000002</v>
      </c>
      <c r="E6" s="1">
        <f t="shared" si="2"/>
        <v>9.0018000900000015</v>
      </c>
      <c r="G6" s="1">
        <f t="shared" si="3"/>
        <v>9</v>
      </c>
      <c r="H6" s="9">
        <f t="shared" si="4"/>
        <v>6.0003000000049171</v>
      </c>
      <c r="I6" s="9">
        <f t="shared" si="5"/>
        <v>6</v>
      </c>
    </row>
    <row r="7" spans="1:11" x14ac:dyDescent="0.5">
      <c r="A7" s="1">
        <v>4</v>
      </c>
      <c r="B7" s="1">
        <f t="shared" si="0"/>
        <v>4.0000000000000002E-4</v>
      </c>
      <c r="D7" s="1">
        <f t="shared" si="1"/>
        <v>4.0004</v>
      </c>
      <c r="E7" s="1">
        <f t="shared" si="2"/>
        <v>16.003200159999999</v>
      </c>
      <c r="G7" s="1">
        <f t="shared" si="3"/>
        <v>16</v>
      </c>
      <c r="H7" s="9">
        <f t="shared" si="4"/>
        <v>8.0003999999966879</v>
      </c>
      <c r="I7" s="9">
        <f t="shared" si="5"/>
        <v>8</v>
      </c>
    </row>
    <row r="8" spans="1:11" x14ac:dyDescent="0.5">
      <c r="A8" s="1">
        <v>5</v>
      </c>
      <c r="B8" s="1">
        <f t="shared" si="0"/>
        <v>5.0000000000000001E-4</v>
      </c>
      <c r="D8" s="1">
        <f t="shared" si="1"/>
        <v>5.0004999999999997</v>
      </c>
      <c r="E8" s="1">
        <f t="shared" si="2"/>
        <v>25.005000249999998</v>
      </c>
      <c r="G8" s="1">
        <f t="shared" si="3"/>
        <v>25</v>
      </c>
      <c r="H8" s="9">
        <f t="shared" si="4"/>
        <v>10.000499999996748</v>
      </c>
      <c r="I8" s="9">
        <f t="shared" si="5"/>
        <v>10</v>
      </c>
    </row>
    <row r="9" spans="1:11" x14ac:dyDescent="0.5">
      <c r="A9" s="1">
        <v>6</v>
      </c>
      <c r="B9" s="1">
        <f t="shared" si="0"/>
        <v>6.0000000000000006E-4</v>
      </c>
      <c r="D9" s="1">
        <f t="shared" si="1"/>
        <v>6.0006000000000004</v>
      </c>
      <c r="E9" s="1">
        <f t="shared" si="2"/>
        <v>36.007200360000006</v>
      </c>
      <c r="G9" s="1">
        <f t="shared" si="3"/>
        <v>36</v>
      </c>
      <c r="H9" s="9">
        <f t="shared" si="4"/>
        <v>12.000600000009834</v>
      </c>
      <c r="I9" s="9">
        <f t="shared" si="5"/>
        <v>12</v>
      </c>
    </row>
    <row r="10" spans="1:11" x14ac:dyDescent="0.5">
      <c r="A10" s="1">
        <v>7</v>
      </c>
      <c r="B10" s="1">
        <f t="shared" si="0"/>
        <v>6.9999999999999999E-4</v>
      </c>
      <c r="D10" s="1">
        <f t="shared" si="1"/>
        <v>7.0007000000000001</v>
      </c>
      <c r="E10" s="1">
        <f t="shared" si="2"/>
        <v>49.009800490000003</v>
      </c>
      <c r="G10" s="1">
        <f t="shared" si="3"/>
        <v>49</v>
      </c>
      <c r="H10" s="9">
        <f t="shared" si="4"/>
        <v>14.00070000000499</v>
      </c>
      <c r="I10" s="9">
        <f t="shared" si="5"/>
        <v>14</v>
      </c>
    </row>
    <row r="11" spans="1:11" x14ac:dyDescent="0.5">
      <c r="A11" s="1">
        <v>8</v>
      </c>
      <c r="B11" s="1">
        <f t="shared" si="0"/>
        <v>8.0000000000000004E-4</v>
      </c>
      <c r="D11" s="1">
        <f t="shared" si="1"/>
        <v>8.0007999999999999</v>
      </c>
      <c r="E11" s="1">
        <f t="shared" si="2"/>
        <v>64.012800639999995</v>
      </c>
      <c r="G11" s="1">
        <f t="shared" si="3"/>
        <v>64</v>
      </c>
      <c r="H11" s="9">
        <f t="shared" si="4"/>
        <v>16.000799999993376</v>
      </c>
      <c r="I11" s="9">
        <f t="shared" si="5"/>
        <v>16</v>
      </c>
    </row>
    <row r="12" spans="1:11" x14ac:dyDescent="0.5">
      <c r="A12" s="1">
        <v>9</v>
      </c>
      <c r="B12" s="1">
        <f t="shared" si="0"/>
        <v>9.0000000000000008E-4</v>
      </c>
      <c r="D12" s="1">
        <f t="shared" si="1"/>
        <v>9.0008999999999997</v>
      </c>
      <c r="E12" s="1">
        <f t="shared" si="2"/>
        <v>81.016200810000001</v>
      </c>
      <c r="G12" s="1">
        <f t="shared" si="3"/>
        <v>81</v>
      </c>
      <c r="H12" s="9">
        <f t="shared" si="4"/>
        <v>18.000900000000936</v>
      </c>
      <c r="I12" s="9">
        <f t="shared" si="5"/>
        <v>18</v>
      </c>
    </row>
    <row r="13" spans="1:11" x14ac:dyDescent="0.5">
      <c r="A13" s="1">
        <v>10</v>
      </c>
      <c r="B13" s="1">
        <f t="shared" si="0"/>
        <v>1E-3</v>
      </c>
      <c r="D13" s="1">
        <f t="shared" si="1"/>
        <v>10.000999999999999</v>
      </c>
      <c r="E13" s="1">
        <f t="shared" si="2"/>
        <v>100.02000099999999</v>
      </c>
      <c r="G13" s="1">
        <f t="shared" si="3"/>
        <v>100</v>
      </c>
      <c r="H13" s="9">
        <f t="shared" si="4"/>
        <v>20.000999999993496</v>
      </c>
      <c r="I13" s="9">
        <f t="shared" si="5"/>
        <v>20</v>
      </c>
    </row>
    <row r="16" spans="1:11" x14ac:dyDescent="0.5">
      <c r="A16" s="1" t="s">
        <v>1</v>
      </c>
    </row>
    <row r="17" spans="1:11" ht="77.400000000000006" x14ac:dyDescent="0.5">
      <c r="H17" s="11" t="s">
        <v>9</v>
      </c>
      <c r="I17" s="15" t="s">
        <v>25</v>
      </c>
      <c r="J17" s="15" t="s">
        <v>10</v>
      </c>
      <c r="K17" s="16" t="s">
        <v>26</v>
      </c>
    </row>
    <row r="18" spans="1:11" ht="51.6" x14ac:dyDescent="0.5">
      <c r="A18" s="4" t="s">
        <v>11</v>
      </c>
      <c r="B18" s="4" t="s">
        <v>12</v>
      </c>
      <c r="C18" s="4" t="s">
        <v>19</v>
      </c>
      <c r="D18" s="4" t="s">
        <v>13</v>
      </c>
      <c r="E18" s="4" t="s">
        <v>14</v>
      </c>
      <c r="F18" s="4" t="s">
        <v>18</v>
      </c>
      <c r="G18" s="5" t="s">
        <v>15</v>
      </c>
      <c r="H18" s="17" t="s">
        <v>16</v>
      </c>
      <c r="I18" s="12" t="s">
        <v>17</v>
      </c>
      <c r="J18" s="9" t="s">
        <v>29</v>
      </c>
      <c r="K18" s="13" t="s">
        <v>28</v>
      </c>
    </row>
    <row r="19" spans="1:11" x14ac:dyDescent="0.5">
      <c r="A19" s="4">
        <v>1</v>
      </c>
      <c r="B19" s="4">
        <f>0.0001*A19</f>
        <v>1E-4</v>
      </c>
      <c r="C19" s="4">
        <f>A19-B19</f>
        <v>0.99990000000000001</v>
      </c>
      <c r="D19" s="4">
        <f>A19+B19</f>
        <v>1.0001</v>
      </c>
      <c r="E19" s="4">
        <f>SIN(D19)</f>
        <v>0.84152501083103837</v>
      </c>
      <c r="F19" s="4">
        <f>SIN(C19)</f>
        <v>0.84141695037004482</v>
      </c>
      <c r="G19" s="4">
        <f>SIN(A19)</f>
        <v>0.8414709848078965</v>
      </c>
      <c r="H19" s="12">
        <f>(E19-G19)/B19</f>
        <v>0.54026023141862112</v>
      </c>
      <c r="I19" s="12">
        <f t="shared" ref="I19:I28" si="6">COS(A19)</f>
        <v>0.54030230586813977</v>
      </c>
      <c r="J19" s="12">
        <f>(E19-F19)/(2*B19)</f>
        <v>0.54030230496771026</v>
      </c>
      <c r="K19" s="12">
        <f>(G19-F19)/(B19)</f>
        <v>0.5403443785167994</v>
      </c>
    </row>
    <row r="20" spans="1:11" x14ac:dyDescent="0.5">
      <c r="A20" s="4">
        <v>2</v>
      </c>
      <c r="B20" s="4">
        <f t="shared" ref="B20:B28" si="7">0.0001*A20</f>
        <v>2.0000000000000001E-4</v>
      </c>
      <c r="C20" s="4">
        <f t="shared" ref="C20:C28" si="8">A20-B20</f>
        <v>1.9998</v>
      </c>
      <c r="D20" s="4">
        <f t="shared" ref="D20:D28" si="9">A20+B20</f>
        <v>2.0002</v>
      </c>
      <c r="E20" s="4">
        <f t="shared" ref="E20:E28" si="10">SIN(D20)</f>
        <v>0.90921417927297865</v>
      </c>
      <c r="F20" s="4">
        <f t="shared" ref="F20:F28" si="11">SIN(C20)</f>
        <v>0.90938063800648783</v>
      </c>
      <c r="G20" s="4">
        <f t="shared" ref="G20:G28" si="12">SIN(A20)</f>
        <v>0.90929742682568171</v>
      </c>
      <c r="H20" s="12">
        <f t="shared" ref="H20:H28" si="13">(E20-G20)/B20</f>
        <v>-0.41623776351529251</v>
      </c>
      <c r="I20" s="12">
        <f t="shared" si="6"/>
        <v>-0.41614683654714241</v>
      </c>
      <c r="J20" s="12">
        <f t="shared" ref="J20:J28" si="14">(E20-F20)/(2*B20)</f>
        <v>-0.4161468337729457</v>
      </c>
      <c r="K20" s="12">
        <f t="shared" ref="K20:K28" si="15">(G20-F20)/(B20)</f>
        <v>-0.41605590403059889</v>
      </c>
    </row>
    <row r="21" spans="1:11" x14ac:dyDescent="0.5">
      <c r="A21" s="4">
        <v>3</v>
      </c>
      <c r="B21" s="4">
        <f t="shared" si="7"/>
        <v>3.0000000000000003E-4</v>
      </c>
      <c r="C21" s="4">
        <f t="shared" si="8"/>
        <v>2.9996999999999998</v>
      </c>
      <c r="D21" s="4">
        <f t="shared" si="9"/>
        <v>3.0003000000000002</v>
      </c>
      <c r="E21" s="4">
        <f t="shared" si="10"/>
        <v>0.14082300396494155</v>
      </c>
      <c r="F21" s="4">
        <f t="shared" si="11"/>
        <v>0.14141699945399225</v>
      </c>
      <c r="G21" s="4">
        <f t="shared" si="12"/>
        <v>0.14112000805986721</v>
      </c>
      <c r="H21" s="12">
        <f t="shared" si="13"/>
        <v>-0.99001364975222672</v>
      </c>
      <c r="I21" s="12">
        <f t="shared" si="6"/>
        <v>-0.98999249660044542</v>
      </c>
      <c r="J21" s="12">
        <f t="shared" si="14"/>
        <v>-0.98999248175117105</v>
      </c>
      <c r="K21" s="12">
        <f t="shared" si="15"/>
        <v>-0.98997131375011527</v>
      </c>
    </row>
    <row r="22" spans="1:11" x14ac:dyDescent="0.5">
      <c r="A22" s="4">
        <v>4</v>
      </c>
      <c r="B22" s="4">
        <f t="shared" si="7"/>
        <v>4.0000000000000002E-4</v>
      </c>
      <c r="C22" s="4">
        <f t="shared" si="8"/>
        <v>3.9996</v>
      </c>
      <c r="D22" s="4">
        <f t="shared" si="9"/>
        <v>4.0004</v>
      </c>
      <c r="E22" s="4">
        <f t="shared" si="10"/>
        <v>-0.75706389220510262</v>
      </c>
      <c r="F22" s="4">
        <f t="shared" si="11"/>
        <v>-0.75654097732235626</v>
      </c>
      <c r="G22" s="4">
        <f t="shared" si="12"/>
        <v>-0.7568024953079282</v>
      </c>
      <c r="H22" s="12">
        <f t="shared" si="13"/>
        <v>-0.65349224293603791</v>
      </c>
      <c r="I22" s="12">
        <f t="shared" si="6"/>
        <v>-0.65364362086361194</v>
      </c>
      <c r="J22" s="12">
        <f t="shared" si="14"/>
        <v>-0.6536436034329518</v>
      </c>
      <c r="K22" s="12">
        <f t="shared" si="15"/>
        <v>-0.65379496392986569</v>
      </c>
    </row>
    <row r="23" spans="1:11" x14ac:dyDescent="0.5">
      <c r="A23" s="4">
        <v>5</v>
      </c>
      <c r="B23" s="4">
        <f t="shared" si="7"/>
        <v>5.0000000000000001E-4</v>
      </c>
      <c r="C23" s="4">
        <f t="shared" si="8"/>
        <v>4.9995000000000003</v>
      </c>
      <c r="D23" s="4">
        <f t="shared" si="9"/>
        <v>5.0004999999999997</v>
      </c>
      <c r="E23" s="4">
        <f t="shared" si="10"/>
        <v>-0.95878232371078476</v>
      </c>
      <c r="F23" s="4">
        <f t="shared" si="11"/>
        <v>-0.95906598588442848</v>
      </c>
      <c r="G23" s="4">
        <f t="shared" si="12"/>
        <v>-0.95892427466313845</v>
      </c>
      <c r="H23" s="12">
        <f t="shared" si="13"/>
        <v>0.2839019047073954</v>
      </c>
      <c r="I23" s="12">
        <f t="shared" si="6"/>
        <v>0.28366218546322625</v>
      </c>
      <c r="J23" s="12">
        <f t="shared" si="14"/>
        <v>0.28366217364372837</v>
      </c>
      <c r="K23" s="12">
        <f t="shared" si="15"/>
        <v>0.28342244258006133</v>
      </c>
    </row>
    <row r="24" spans="1:11" x14ac:dyDescent="0.5">
      <c r="A24" s="4">
        <v>6</v>
      </c>
      <c r="B24" s="4">
        <f t="shared" si="7"/>
        <v>6.0000000000000006E-4</v>
      </c>
      <c r="C24" s="4">
        <f t="shared" si="8"/>
        <v>5.9993999999999996</v>
      </c>
      <c r="D24" s="4">
        <f t="shared" si="9"/>
        <v>6.0006000000000004</v>
      </c>
      <c r="E24" s="4">
        <f t="shared" si="10"/>
        <v>-0.27883934576671326</v>
      </c>
      <c r="F24" s="4">
        <f t="shared" si="11"/>
        <v>-0.27999155004156218</v>
      </c>
      <c r="G24" s="4">
        <f t="shared" si="12"/>
        <v>-0.27941549819892586</v>
      </c>
      <c r="H24" s="12">
        <f t="shared" si="13"/>
        <v>0.96025405368765904</v>
      </c>
      <c r="I24" s="12">
        <f t="shared" si="6"/>
        <v>0.96017028665036597</v>
      </c>
      <c r="J24" s="12">
        <f t="shared" si="14"/>
        <v>0.96017022904075944</v>
      </c>
      <c r="K24" s="12">
        <f t="shared" si="15"/>
        <v>0.96008640439385984</v>
      </c>
    </row>
    <row r="25" spans="1:11" x14ac:dyDescent="0.5">
      <c r="A25" s="4">
        <v>7</v>
      </c>
      <c r="B25" s="4">
        <f t="shared" si="7"/>
        <v>6.9999999999999999E-4</v>
      </c>
      <c r="C25" s="4">
        <f t="shared" si="8"/>
        <v>6.9992999999999999</v>
      </c>
      <c r="D25" s="4">
        <f t="shared" si="9"/>
        <v>7.0007000000000001</v>
      </c>
      <c r="E25" s="4">
        <f t="shared" si="10"/>
        <v>0.65751416929202133</v>
      </c>
      <c r="F25" s="4">
        <f t="shared" si="11"/>
        <v>0.65645870622213665</v>
      </c>
      <c r="G25" s="4">
        <f t="shared" si="12"/>
        <v>0.65698659871878906</v>
      </c>
      <c r="H25" s="12">
        <f t="shared" si="13"/>
        <v>0.75367224747467454</v>
      </c>
      <c r="I25" s="12">
        <f t="shared" si="6"/>
        <v>0.7539022543433046</v>
      </c>
      <c r="J25" s="12">
        <f t="shared" si="14"/>
        <v>0.75390219277477699</v>
      </c>
      <c r="K25" s="12">
        <f t="shared" si="15"/>
        <v>0.75413213807487955</v>
      </c>
    </row>
    <row r="26" spans="1:11" x14ac:dyDescent="0.5">
      <c r="A26" s="4">
        <v>8</v>
      </c>
      <c r="B26" s="4">
        <f t="shared" si="7"/>
        <v>8.0000000000000004E-4</v>
      </c>
      <c r="C26" s="4">
        <f t="shared" si="8"/>
        <v>7.9992000000000001</v>
      </c>
      <c r="D26" s="4">
        <f t="shared" si="9"/>
        <v>8.0007999999999999</v>
      </c>
      <c r="E26" s="4">
        <f t="shared" si="10"/>
        <v>0.98924153001412884</v>
      </c>
      <c r="F26" s="4">
        <f t="shared" si="11"/>
        <v>0.98947433004339058</v>
      </c>
      <c r="G26" s="4">
        <f t="shared" si="12"/>
        <v>0.98935824662338179</v>
      </c>
      <c r="H26" s="12">
        <f t="shared" si="13"/>
        <v>-0.14589576156617823</v>
      </c>
      <c r="I26" s="12">
        <f t="shared" si="6"/>
        <v>-0.14550003380861354</v>
      </c>
      <c r="J26" s="12">
        <f t="shared" si="14"/>
        <v>-0.14550001828858572</v>
      </c>
      <c r="K26" s="12">
        <f t="shared" si="15"/>
        <v>-0.14510427501099321</v>
      </c>
    </row>
    <row r="27" spans="1:11" x14ac:dyDescent="0.5">
      <c r="A27" s="4">
        <v>9</v>
      </c>
      <c r="B27" s="4">
        <f t="shared" si="7"/>
        <v>9.0000000000000008E-4</v>
      </c>
      <c r="C27" s="4">
        <f t="shared" si="8"/>
        <v>8.9991000000000003</v>
      </c>
      <c r="D27" s="4">
        <f t="shared" si="9"/>
        <v>9.0008999999999997</v>
      </c>
      <c r="E27" s="4">
        <f t="shared" si="10"/>
        <v>0.41129830120878774</v>
      </c>
      <c r="F27" s="4">
        <f t="shared" si="11"/>
        <v>0.4129383354587749</v>
      </c>
      <c r="G27" s="4">
        <f t="shared" si="12"/>
        <v>0.41211848524175659</v>
      </c>
      <c r="H27" s="12">
        <f t="shared" si="13"/>
        <v>-0.9113155921876126</v>
      </c>
      <c r="I27" s="12">
        <f t="shared" si="6"/>
        <v>-0.91113026188467694</v>
      </c>
      <c r="J27" s="12">
        <f t="shared" si="14"/>
        <v>-0.91113013888175243</v>
      </c>
      <c r="K27" s="12">
        <f t="shared" si="15"/>
        <v>-0.91094468557589225</v>
      </c>
    </row>
    <row r="28" spans="1:11" x14ac:dyDescent="0.5">
      <c r="A28" s="4">
        <v>10</v>
      </c>
      <c r="B28" s="4">
        <f t="shared" si="7"/>
        <v>1E-3</v>
      </c>
      <c r="C28" s="4">
        <f t="shared" si="8"/>
        <v>9.9990000000000006</v>
      </c>
      <c r="D28" s="4">
        <f t="shared" si="9"/>
        <v>10.000999999999999</v>
      </c>
      <c r="E28" s="4">
        <f t="shared" si="10"/>
        <v>-0.54485991026806779</v>
      </c>
      <c r="F28" s="4">
        <f t="shared" si="11"/>
        <v>-0.54318176748960634</v>
      </c>
      <c r="G28" s="4">
        <f t="shared" si="12"/>
        <v>-0.54402111088936977</v>
      </c>
      <c r="H28" s="12">
        <f t="shared" si="13"/>
        <v>-0.83879937869801857</v>
      </c>
      <c r="I28" s="12">
        <f t="shared" si="6"/>
        <v>-0.83907152907645244</v>
      </c>
      <c r="J28" s="12">
        <f t="shared" si="14"/>
        <v>-0.83907138923072777</v>
      </c>
      <c r="K28" s="12">
        <f t="shared" si="15"/>
        <v>-0.83934339976343697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abSelected="1" topLeftCell="B1" workbookViewId="0">
      <selection activeCell="M5" sqref="M5"/>
    </sheetView>
  </sheetViews>
  <sheetFormatPr defaultRowHeight="14.4" x14ac:dyDescent="0.3"/>
  <cols>
    <col min="1" max="1" width="8.88671875" style="6"/>
    <col min="2" max="2" width="7.21875" style="3" customWidth="1"/>
    <col min="3" max="4" width="8.88671875" style="3"/>
    <col min="5" max="5" width="10.33203125" customWidth="1"/>
    <col min="6" max="6" width="12.44140625" customWidth="1"/>
    <col min="7" max="7" width="13.77734375" customWidth="1"/>
    <col min="8" max="8" width="14.109375" customWidth="1"/>
    <col min="9" max="9" width="18" customWidth="1"/>
    <col min="10" max="10" width="15" customWidth="1"/>
    <col min="11" max="11" width="15.109375" customWidth="1"/>
  </cols>
  <sheetData>
    <row r="1" spans="1:11" x14ac:dyDescent="0.3">
      <c r="D1" s="3" t="s">
        <v>20</v>
      </c>
      <c r="E1" s="3" t="s">
        <v>22</v>
      </c>
      <c r="F1" s="3" t="s">
        <v>23</v>
      </c>
      <c r="G1" s="3" t="s">
        <v>24</v>
      </c>
    </row>
    <row r="2" spans="1:11" x14ac:dyDescent="0.3">
      <c r="A2" s="7" t="s">
        <v>11</v>
      </c>
      <c r="B2" s="8" t="s">
        <v>27</v>
      </c>
      <c r="C2" s="8" t="s">
        <v>15</v>
      </c>
      <c r="D2" s="8" t="s">
        <v>21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9</v>
      </c>
      <c r="J2" s="18" t="s">
        <v>10</v>
      </c>
      <c r="K2" s="18" t="s">
        <v>34</v>
      </c>
    </row>
    <row r="3" spans="1:11" x14ac:dyDescent="0.3">
      <c r="A3" s="7">
        <v>0.1</v>
      </c>
      <c r="B3" s="8">
        <f>0.001*A3</f>
        <v>1E-4</v>
      </c>
      <c r="C3" s="8">
        <f>(SQRT(A3)*LN(A3))/(1+A3*A3)</f>
        <v>-0.72093201982295052</v>
      </c>
      <c r="D3" s="8">
        <f>-(((3*A3*A3-1)*LN(A3)-(2*A3*A3)-2)/(2*SQRT(A3)*POWER((A3*A3+1),2)))</f>
        <v>-0.33093330294349543</v>
      </c>
      <c r="E3">
        <f>A3-B3</f>
        <v>9.9900000000000003E-2</v>
      </c>
      <c r="F3">
        <f>A3+B3</f>
        <v>0.10010000000000001</v>
      </c>
      <c r="G3">
        <f>(SQRT(F3)*LN(F3))/(1+F3*F3)</f>
        <v>-0.72096501530316182</v>
      </c>
      <c r="H3">
        <f>(SQRT(E3)*LN(E3))/(1+E3*E3)</f>
        <v>-0.72089882852314302</v>
      </c>
      <c r="I3">
        <f>(G3-C3)/B3</f>
        <v>-0.32995480211295281</v>
      </c>
      <c r="J3">
        <f>(G3-H3)/(2*B3)</f>
        <v>-0.33093390009397705</v>
      </c>
      <c r="K3">
        <f>(C3-E3)/B3</f>
        <v>-8208.320198229505</v>
      </c>
    </row>
    <row r="4" spans="1:11" x14ac:dyDescent="0.3">
      <c r="A4" s="7">
        <v>0.2</v>
      </c>
      <c r="B4" s="8">
        <f t="shared" ref="B4:B62" si="0">0.001*A4</f>
        <v>2.0000000000000001E-4</v>
      </c>
      <c r="C4" s="8">
        <f t="shared" ref="C4:C62" si="1">(SQRT(A4)*LN(A4))/(1+A4*A4)</f>
        <v>-0.69207934187846187</v>
      </c>
      <c r="D4" s="8">
        <f t="shared" ref="D4:D62" si="2">-(((3*A4*A4-1)*LN(A4)-(2*A4*A4)-2)/(2*SQRT(A4)*POWER((A4*A4+1),2)))</f>
        <v>0.68605137054535914</v>
      </c>
      <c r="E4">
        <f>A4-B4</f>
        <v>0.19980000000000001</v>
      </c>
      <c r="F4">
        <f>A4+B4</f>
        <v>0.20020000000000002</v>
      </c>
      <c r="G4">
        <f>(SQRT(F4)*LN(F4))/(1+F4*F4)</f>
        <v>-0.69194202910492841</v>
      </c>
      <c r="H4">
        <f>(SQRT(E4)*LN(E4))/(1+E4*E4)</f>
        <v>-0.69221644950446704</v>
      </c>
      <c r="I4">
        <f>(G4-C4)/B4</f>
        <v>0.68656386766730026</v>
      </c>
      <c r="J4">
        <f>(G4-H4)/(2*B4)</f>
        <v>0.68605099884655463</v>
      </c>
      <c r="K4">
        <f>(C4-E4)/B4</f>
        <v>-4459.3967093923093</v>
      </c>
    </row>
    <row r="5" spans="1:11" x14ac:dyDescent="0.3">
      <c r="A5" s="7">
        <v>0.3</v>
      </c>
      <c r="B5" s="8">
        <f t="shared" si="0"/>
        <v>2.9999999999999997E-4</v>
      </c>
      <c r="C5" s="8">
        <f t="shared" si="1"/>
        <v>-0.60499363628630143</v>
      </c>
      <c r="D5" s="8">
        <f t="shared" si="2"/>
        <v>0.99969382342711344</v>
      </c>
      <c r="E5">
        <f t="shared" ref="E5:E62" si="3">A5-B5</f>
        <v>0.29969999999999997</v>
      </c>
      <c r="F5">
        <f t="shared" ref="F5:F62" si="4">A5+B5</f>
        <v>0.30030000000000001</v>
      </c>
      <c r="G5">
        <f t="shared" ref="G5:G62" si="5">(SQRT(F5)*LN(F5))/(1+F5*F5)</f>
        <v>-0.60469365218359916</v>
      </c>
      <c r="H5">
        <f t="shared" ref="H5:H62" si="6">(SQRT(E5)*LN(E5))/(1+E5*E5)</f>
        <v>-0.60529346828551245</v>
      </c>
      <c r="I5">
        <f t="shared" ref="I5:I62" si="7">(G5-C5)/B5</f>
        <v>0.99994700900755507</v>
      </c>
      <c r="J5">
        <f t="shared" ref="J5:J62" si="8">(G5-H5)/(2*B5)</f>
        <v>0.99969350318881067</v>
      </c>
      <c r="K5">
        <f t="shared" ref="K5:K62" si="9">(C5-E5)/B5</f>
        <v>-3015.6454542876718</v>
      </c>
    </row>
    <row r="6" spans="1:11" x14ac:dyDescent="0.3">
      <c r="A6" s="7">
        <v>0.4</v>
      </c>
      <c r="B6" s="8">
        <f t="shared" si="0"/>
        <v>4.0000000000000002E-4</v>
      </c>
      <c r="C6" s="8">
        <f t="shared" si="1"/>
        <v>-0.4995802951077542</v>
      </c>
      <c r="D6" s="8">
        <f t="shared" si="2"/>
        <v>1.0831134812621974</v>
      </c>
      <c r="E6">
        <f t="shared" si="3"/>
        <v>0.39960000000000001</v>
      </c>
      <c r="F6">
        <f t="shared" si="4"/>
        <v>0.40040000000000003</v>
      </c>
      <c r="G6">
        <f t="shared" si="5"/>
        <v>-0.49914703799294835</v>
      </c>
      <c r="H6">
        <f t="shared" si="6"/>
        <v>-0.50001352854402759</v>
      </c>
      <c r="I6">
        <f t="shared" si="7"/>
        <v>1.0831427870146293</v>
      </c>
      <c r="J6">
        <f t="shared" si="8"/>
        <v>1.0831131888490442</v>
      </c>
      <c r="K6">
        <f t="shared" si="9"/>
        <v>-2247.9507377693853</v>
      </c>
    </row>
    <row r="7" spans="1:11" x14ac:dyDescent="0.3">
      <c r="A7" s="7">
        <v>0.5</v>
      </c>
      <c r="B7" s="8">
        <f t="shared" si="0"/>
        <v>5.0000000000000001E-4</v>
      </c>
      <c r="C7" s="8">
        <f t="shared" si="1"/>
        <v>-0.39210325738741891</v>
      </c>
      <c r="D7" s="8">
        <f t="shared" si="2"/>
        <v>1.0529501984209921</v>
      </c>
      <c r="E7">
        <f t="shared" si="3"/>
        <v>0.4995</v>
      </c>
      <c r="F7">
        <f t="shared" si="4"/>
        <v>0.50049999999999994</v>
      </c>
      <c r="G7">
        <f t="shared" si="5"/>
        <v>-0.39157686556469506</v>
      </c>
      <c r="H7">
        <f t="shared" si="6"/>
        <v>-0.39262981552289766</v>
      </c>
      <c r="I7">
        <f t="shared" si="7"/>
        <v>1.0527836454476969</v>
      </c>
      <c r="J7">
        <f t="shared" si="8"/>
        <v>1.0529499582025981</v>
      </c>
      <c r="K7">
        <f t="shared" si="9"/>
        <v>-1783.2065147748376</v>
      </c>
    </row>
    <row r="8" spans="1:11" x14ac:dyDescent="0.3">
      <c r="A8" s="7">
        <v>0.6</v>
      </c>
      <c r="B8" s="8">
        <f t="shared" si="0"/>
        <v>5.9999999999999995E-4</v>
      </c>
      <c r="C8" s="8">
        <f t="shared" si="1"/>
        <v>-0.29094399024436735</v>
      </c>
      <c r="D8" s="8">
        <f t="shared" si="2"/>
        <v>0.96352258437654181</v>
      </c>
      <c r="E8">
        <f t="shared" si="3"/>
        <v>0.59939999999999993</v>
      </c>
      <c r="F8">
        <f t="shared" si="4"/>
        <v>0.60060000000000002</v>
      </c>
      <c r="G8">
        <f t="shared" si="5"/>
        <v>-0.29036606946407656</v>
      </c>
      <c r="H8">
        <f t="shared" si="6"/>
        <v>-0.29152229637944865</v>
      </c>
      <c r="I8">
        <f t="shared" si="7"/>
        <v>0.96320130048464336</v>
      </c>
      <c r="J8">
        <f t="shared" si="8"/>
        <v>0.96352242947674493</v>
      </c>
      <c r="K8">
        <f t="shared" si="9"/>
        <v>-1483.9066504072789</v>
      </c>
    </row>
    <row r="9" spans="1:11" x14ac:dyDescent="0.3">
      <c r="A9" s="7">
        <v>0.7</v>
      </c>
      <c r="B9" s="8">
        <f t="shared" si="0"/>
        <v>6.9999999999999999E-4</v>
      </c>
      <c r="C9" s="8">
        <f t="shared" si="1"/>
        <v>-0.20027897185222804</v>
      </c>
      <c r="D9" s="8">
        <f t="shared" si="2"/>
        <v>0.84729202772708434</v>
      </c>
      <c r="E9">
        <f t="shared" si="3"/>
        <v>0.69929999999999992</v>
      </c>
      <c r="F9">
        <f t="shared" si="4"/>
        <v>0.70069999999999999</v>
      </c>
      <c r="G9">
        <f t="shared" si="5"/>
        <v>-0.19968616666393962</v>
      </c>
      <c r="H9">
        <f t="shared" si="6"/>
        <v>-0.20087237543440864</v>
      </c>
      <c r="I9">
        <f t="shared" si="7"/>
        <v>0.84686455469773492</v>
      </c>
      <c r="J9">
        <f t="shared" si="8"/>
        <v>0.84729197890644004</v>
      </c>
      <c r="K9">
        <f t="shared" si="9"/>
        <v>-1285.1128169317544</v>
      </c>
    </row>
    <row r="10" spans="1:11" x14ac:dyDescent="0.3">
      <c r="A10" s="7">
        <v>0.8</v>
      </c>
      <c r="B10" s="8">
        <f t="shared" si="0"/>
        <v>8.0000000000000004E-4</v>
      </c>
      <c r="C10" s="8">
        <f t="shared" si="1"/>
        <v>-0.12169857304372814</v>
      </c>
      <c r="D10" s="8">
        <f t="shared" si="2"/>
        <v>0.72439674893295025</v>
      </c>
      <c r="E10">
        <f t="shared" si="3"/>
        <v>0.79920000000000002</v>
      </c>
      <c r="F10">
        <f t="shared" si="4"/>
        <v>0.80080000000000007</v>
      </c>
      <c r="G10">
        <f t="shared" si="5"/>
        <v>-0.12111944519865869</v>
      </c>
      <c r="H10">
        <f t="shared" si="6"/>
        <v>-0.12227848009214295</v>
      </c>
      <c r="I10">
        <f t="shared" si="7"/>
        <v>0.72390980633680457</v>
      </c>
      <c r="J10">
        <f t="shared" si="8"/>
        <v>0.72439680842766374</v>
      </c>
      <c r="K10">
        <f t="shared" si="9"/>
        <v>-1151.1232163046602</v>
      </c>
    </row>
    <row r="11" spans="1:11" x14ac:dyDescent="0.3">
      <c r="A11" s="7">
        <v>0.9</v>
      </c>
      <c r="B11" s="8">
        <f t="shared" si="0"/>
        <v>9.0000000000000008E-4</v>
      </c>
      <c r="C11" s="8">
        <f t="shared" si="1"/>
        <v>-5.5223072640093608E-2</v>
      </c>
      <c r="D11" s="8">
        <f t="shared" si="2"/>
        <v>0.60661006444946641</v>
      </c>
      <c r="E11">
        <f t="shared" si="3"/>
        <v>0.89910000000000001</v>
      </c>
      <c r="F11">
        <f t="shared" si="4"/>
        <v>0.90090000000000003</v>
      </c>
      <c r="G11">
        <f t="shared" si="5"/>
        <v>-5.4677580466063531E-2</v>
      </c>
      <c r="H11">
        <f t="shared" si="6"/>
        <v>-5.576947886094933E-2</v>
      </c>
      <c r="I11">
        <f t="shared" si="7"/>
        <v>0.60610241558897404</v>
      </c>
      <c r="J11">
        <f t="shared" si="8"/>
        <v>0.60661021938099913</v>
      </c>
      <c r="K11">
        <f t="shared" si="9"/>
        <v>-1060.358969600104</v>
      </c>
    </row>
    <row r="12" spans="1:11" x14ac:dyDescent="0.3">
      <c r="A12" s="7">
        <v>1</v>
      </c>
      <c r="B12" s="8">
        <f t="shared" si="0"/>
        <v>1E-3</v>
      </c>
      <c r="C12" s="8">
        <f t="shared" si="1"/>
        <v>0</v>
      </c>
      <c r="D12" s="8">
        <f t="shared" si="2"/>
        <v>0.5</v>
      </c>
      <c r="E12">
        <f t="shared" si="3"/>
        <v>0.999</v>
      </c>
      <c r="F12">
        <f t="shared" si="4"/>
        <v>1.0009999999999999</v>
      </c>
      <c r="G12">
        <f t="shared" si="5"/>
        <v>4.9950022920810383E-4</v>
      </c>
      <c r="H12">
        <f t="shared" si="6"/>
        <v>-5.0050022912482563E-4</v>
      </c>
      <c r="I12">
        <f t="shared" si="7"/>
        <v>0.49950022920810383</v>
      </c>
      <c r="J12">
        <f t="shared" si="8"/>
        <v>0.50000022916646469</v>
      </c>
      <c r="K12">
        <f t="shared" si="9"/>
        <v>-999</v>
      </c>
    </row>
    <row r="13" spans="1:11" x14ac:dyDescent="0.3">
      <c r="A13" s="7">
        <v>1.1000000000000001</v>
      </c>
      <c r="B13" s="8">
        <f t="shared" si="0"/>
        <v>1.1000000000000001E-3</v>
      </c>
      <c r="C13" s="8">
        <f t="shared" si="1"/>
        <v>4.5231746560843479E-2</v>
      </c>
      <c r="D13" s="8">
        <f t="shared" si="2"/>
        <v>0.40696384263374846</v>
      </c>
      <c r="E13">
        <f t="shared" si="3"/>
        <v>1.0989</v>
      </c>
      <c r="F13">
        <f t="shared" si="4"/>
        <v>1.1011000000000002</v>
      </c>
      <c r="G13">
        <f t="shared" si="5"/>
        <v>4.5678886478809834E-2</v>
      </c>
      <c r="H13">
        <f t="shared" si="6"/>
        <v>4.47835654089331E-2</v>
      </c>
      <c r="I13">
        <f t="shared" si="7"/>
        <v>0.40649083451486806</v>
      </c>
      <c r="J13">
        <f t="shared" si="8"/>
        <v>0.40696412267124266</v>
      </c>
      <c r="K13">
        <f t="shared" si="9"/>
        <v>-957.88023039923326</v>
      </c>
    </row>
    <row r="14" spans="1:11" x14ac:dyDescent="0.3">
      <c r="A14" s="7">
        <v>1.2</v>
      </c>
      <c r="B14" s="8">
        <f t="shared" si="0"/>
        <v>1.1999999999999999E-3</v>
      </c>
      <c r="C14" s="8">
        <f t="shared" si="1"/>
        <v>8.1853794570088692E-2</v>
      </c>
      <c r="D14" s="8">
        <f t="shared" si="2"/>
        <v>0.32772124864207136</v>
      </c>
      <c r="E14">
        <f t="shared" si="3"/>
        <v>1.1987999999999999</v>
      </c>
      <c r="F14">
        <f t="shared" si="4"/>
        <v>1.2012</v>
      </c>
      <c r="G14">
        <f t="shared" si="5"/>
        <v>8.224653771853617E-2</v>
      </c>
      <c r="H14">
        <f t="shared" si="6"/>
        <v>8.1460005979194006E-2</v>
      </c>
      <c r="I14">
        <f t="shared" si="7"/>
        <v>0.32728595703956459</v>
      </c>
      <c r="J14">
        <f t="shared" si="8"/>
        <v>0.32772155805923497</v>
      </c>
      <c r="K14">
        <f t="shared" si="9"/>
        <v>-930.788504524926</v>
      </c>
    </row>
    <row r="15" spans="1:11" x14ac:dyDescent="0.3">
      <c r="A15" s="7">
        <v>1.3</v>
      </c>
      <c r="B15" s="8">
        <f t="shared" si="0"/>
        <v>1.3000000000000002E-3</v>
      </c>
      <c r="C15" s="8">
        <f t="shared" si="1"/>
        <v>0.11120493931971906</v>
      </c>
      <c r="D15" s="8">
        <f t="shared" si="2"/>
        <v>0.26133067588890746</v>
      </c>
      <c r="E15">
        <f t="shared" si="3"/>
        <v>1.2987</v>
      </c>
      <c r="F15">
        <f t="shared" si="4"/>
        <v>1.3013000000000001</v>
      </c>
      <c r="G15">
        <f t="shared" si="5"/>
        <v>0.11154415897773942</v>
      </c>
      <c r="H15">
        <f t="shared" si="6"/>
        <v>0.1108646983854828</v>
      </c>
      <c r="I15">
        <f t="shared" si="7"/>
        <v>0.26093819847720162</v>
      </c>
      <c r="J15">
        <f t="shared" si="8"/>
        <v>0.26133099702177898</v>
      </c>
      <c r="K15">
        <f t="shared" si="9"/>
        <v>-913.45773898483139</v>
      </c>
    </row>
    <row r="16" spans="1:11" x14ac:dyDescent="0.3">
      <c r="A16" s="7">
        <v>1.4</v>
      </c>
      <c r="B16" s="8">
        <f t="shared" si="0"/>
        <v>1.4E-3</v>
      </c>
      <c r="C16" s="8">
        <f t="shared" si="1"/>
        <v>0.13449977004385594</v>
      </c>
      <c r="D16" s="8">
        <f t="shared" si="2"/>
        <v>0.20633120601180377</v>
      </c>
      <c r="E16">
        <f t="shared" si="3"/>
        <v>1.3985999999999998</v>
      </c>
      <c r="F16">
        <f t="shared" si="4"/>
        <v>1.4014</v>
      </c>
      <c r="G16">
        <f t="shared" si="5"/>
        <v>0.13478814575698173</v>
      </c>
      <c r="H16">
        <f t="shared" si="6"/>
        <v>0.13421041748553741</v>
      </c>
      <c r="I16">
        <f t="shared" si="7"/>
        <v>0.20598265223270573</v>
      </c>
      <c r="J16">
        <f t="shared" si="8"/>
        <v>0.20633152551582537</v>
      </c>
      <c r="K16">
        <f t="shared" si="9"/>
        <v>-902.92873568296</v>
      </c>
    </row>
    <row r="17" spans="1:11" x14ac:dyDescent="0.3">
      <c r="A17" s="7">
        <v>1.5</v>
      </c>
      <c r="B17" s="8">
        <f t="shared" si="0"/>
        <v>1.5E-3</v>
      </c>
      <c r="C17" s="8">
        <f t="shared" si="1"/>
        <v>0.15279732667191093</v>
      </c>
      <c r="D17" s="8">
        <f t="shared" si="2"/>
        <v>0.16111847327381437</v>
      </c>
      <c r="E17">
        <f t="shared" si="3"/>
        <v>1.4984999999999999</v>
      </c>
      <c r="F17">
        <f t="shared" si="4"/>
        <v>1.5015000000000001</v>
      </c>
      <c r="G17">
        <f t="shared" si="5"/>
        <v>0.15303854533118469</v>
      </c>
      <c r="H17">
        <f t="shared" si="6"/>
        <v>0.15255518898579992</v>
      </c>
      <c r="I17">
        <f t="shared" si="7"/>
        <v>0.16081243951584132</v>
      </c>
      <c r="J17">
        <f t="shared" si="8"/>
        <v>0.16111878179492223</v>
      </c>
      <c r="K17">
        <f t="shared" si="9"/>
        <v>-897.13511555205935</v>
      </c>
    </row>
    <row r="18" spans="1:11" x14ac:dyDescent="0.3">
      <c r="A18" s="7">
        <v>1.6</v>
      </c>
      <c r="B18" s="8">
        <f t="shared" si="0"/>
        <v>1.6000000000000001E-3</v>
      </c>
      <c r="C18" s="8">
        <f t="shared" si="1"/>
        <v>0.16699797493953383</v>
      </c>
      <c r="D18" s="8">
        <f t="shared" si="2"/>
        <v>0.12414638830219599</v>
      </c>
      <c r="E18">
        <f t="shared" si="3"/>
        <v>1.5984</v>
      </c>
      <c r="F18">
        <f t="shared" si="4"/>
        <v>1.6016000000000001</v>
      </c>
      <c r="G18">
        <f t="shared" si="5"/>
        <v>0.16719618298748845</v>
      </c>
      <c r="H18">
        <f t="shared" si="6"/>
        <v>0.16679891361214447</v>
      </c>
      <c r="I18">
        <f t="shared" si="7"/>
        <v>0.12388002997163611</v>
      </c>
      <c r="J18">
        <f t="shared" si="8"/>
        <v>0.12414667979499493</v>
      </c>
      <c r="K18">
        <f t="shared" si="9"/>
        <v>-894.6262656627913</v>
      </c>
    </row>
    <row r="19" spans="1:11" x14ac:dyDescent="0.3">
      <c r="A19" s="7">
        <v>1.7</v>
      </c>
      <c r="B19" s="8">
        <f t="shared" si="0"/>
        <v>1.6999999999999999E-3</v>
      </c>
      <c r="C19" s="8">
        <f t="shared" si="1"/>
        <v>0.17785465144436896</v>
      </c>
      <c r="D19" s="8">
        <f t="shared" si="2"/>
        <v>9.4022061507844382E-2</v>
      </c>
      <c r="E19">
        <f t="shared" si="3"/>
        <v>1.6982999999999999</v>
      </c>
      <c r="F19">
        <f t="shared" si="4"/>
        <v>1.7017</v>
      </c>
      <c r="G19">
        <f t="shared" si="5"/>
        <v>0.17801409754736419</v>
      </c>
      <c r="H19">
        <f t="shared" si="6"/>
        <v>0.17769442161692842</v>
      </c>
      <c r="I19">
        <f t="shared" si="7"/>
        <v>9.3791825291312345E-2</v>
      </c>
      <c r="J19">
        <f t="shared" si="8"/>
        <v>9.4022332481110443E-2</v>
      </c>
      <c r="K19">
        <f t="shared" si="9"/>
        <v>-894.37961679743012</v>
      </c>
    </row>
    <row r="20" spans="1:11" x14ac:dyDescent="0.3">
      <c r="A20" s="7">
        <v>1.8</v>
      </c>
      <c r="B20" s="8">
        <f t="shared" si="0"/>
        <v>1.8000000000000002E-3</v>
      </c>
      <c r="C20" s="8">
        <f t="shared" si="1"/>
        <v>0.18599022721542849</v>
      </c>
      <c r="D20" s="8">
        <f t="shared" si="2"/>
        <v>6.9539229014754386E-2</v>
      </c>
      <c r="E20">
        <f t="shared" si="3"/>
        <v>1.7982</v>
      </c>
      <c r="F20">
        <f t="shared" si="4"/>
        <v>1.8018000000000001</v>
      </c>
      <c r="G20">
        <f t="shared" si="5"/>
        <v>0.18611504160327352</v>
      </c>
      <c r="H20">
        <f t="shared" si="6"/>
        <v>0.18586469948303369</v>
      </c>
      <c r="I20">
        <f t="shared" si="7"/>
        <v>6.9341326580574847E-2</v>
      </c>
      <c r="J20">
        <f t="shared" si="8"/>
        <v>6.9539477844397943E-2</v>
      </c>
      <c r="K20">
        <f t="shared" si="9"/>
        <v>-895.67209599142848</v>
      </c>
    </row>
    <row r="21" spans="1:11" x14ac:dyDescent="0.3">
      <c r="A21" s="7">
        <v>1.9</v>
      </c>
      <c r="B21" s="8">
        <f t="shared" si="0"/>
        <v>1.9E-3</v>
      </c>
      <c r="C21" s="8">
        <f t="shared" si="1"/>
        <v>0.19191638305246977</v>
      </c>
      <c r="D21" s="8">
        <f t="shared" si="2"/>
        <v>4.9678713609559708E-2</v>
      </c>
      <c r="E21">
        <f t="shared" si="3"/>
        <v>1.8980999999999999</v>
      </c>
      <c r="F21">
        <f t="shared" si="4"/>
        <v>1.9018999999999999</v>
      </c>
      <c r="G21">
        <f t="shared" si="5"/>
        <v>0.19201045093332619</v>
      </c>
      <c r="H21">
        <f t="shared" si="6"/>
        <v>0.19182167096143057</v>
      </c>
      <c r="I21">
        <f t="shared" si="7"/>
        <v>4.9509410977062539E-2</v>
      </c>
      <c r="J21">
        <f t="shared" si="8"/>
        <v>4.9678939972531463E-2</v>
      </c>
      <c r="K21">
        <f t="shared" si="9"/>
        <v>-897.99137734080534</v>
      </c>
    </row>
    <row r="22" spans="1:11" x14ac:dyDescent="0.3">
      <c r="A22" s="7">
        <v>2</v>
      </c>
      <c r="B22" s="8">
        <f t="shared" si="0"/>
        <v>2E-3</v>
      </c>
      <c r="C22" s="8">
        <f t="shared" si="1"/>
        <v>0.19605162869370946</v>
      </c>
      <c r="D22" s="8">
        <f t="shared" si="2"/>
        <v>3.3592960455769309E-2</v>
      </c>
      <c r="E22">
        <f t="shared" si="3"/>
        <v>1.998</v>
      </c>
      <c r="F22">
        <f t="shared" si="4"/>
        <v>2.0019999999999998</v>
      </c>
      <c r="G22">
        <f t="shared" si="5"/>
        <v>0.19611852617784409</v>
      </c>
      <c r="H22">
        <f t="shared" si="6"/>
        <v>0.1959841535182768</v>
      </c>
      <c r="I22">
        <f t="shared" si="7"/>
        <v>3.344874206731574E-2</v>
      </c>
      <c r="J22">
        <f t="shared" si="8"/>
        <v>3.3593164891820848E-2</v>
      </c>
      <c r="K22">
        <f t="shared" si="9"/>
        <v>-900.97418565314524</v>
      </c>
    </row>
    <row r="23" spans="1:11" x14ac:dyDescent="0.3">
      <c r="A23" s="7">
        <v>2.1</v>
      </c>
      <c r="B23" s="8">
        <f t="shared" si="0"/>
        <v>2.1000000000000003E-3</v>
      </c>
      <c r="C23" s="8">
        <f t="shared" si="1"/>
        <v>0.19873740452016331</v>
      </c>
      <c r="D23" s="8">
        <f t="shared" si="2"/>
        <v>2.0584318808040229E-2</v>
      </c>
      <c r="E23">
        <f t="shared" si="3"/>
        <v>2.0979000000000001</v>
      </c>
      <c r="F23">
        <f t="shared" si="4"/>
        <v>2.1021000000000001</v>
      </c>
      <c r="G23">
        <f t="shared" si="5"/>
        <v>0.19878037465668602</v>
      </c>
      <c r="H23">
        <f t="shared" si="6"/>
        <v>0.19869391974662623</v>
      </c>
      <c r="I23">
        <f t="shared" si="7"/>
        <v>2.0461969772720516E-2</v>
      </c>
      <c r="J23">
        <f t="shared" si="8"/>
        <v>2.0584502395188359E-2</v>
      </c>
      <c r="K23">
        <f t="shared" si="9"/>
        <v>-904.36314070468404</v>
      </c>
    </row>
    <row r="24" spans="1:11" x14ac:dyDescent="0.3">
      <c r="A24" s="7">
        <v>2.2000000000000002</v>
      </c>
      <c r="B24" s="8">
        <f t="shared" si="0"/>
        <v>2.2000000000000001E-3</v>
      </c>
      <c r="C24" s="8">
        <f t="shared" si="1"/>
        <v>0.20025192750249796</v>
      </c>
      <c r="D24" s="8">
        <f t="shared" si="2"/>
        <v>1.0082243734608193E-2</v>
      </c>
      <c r="E24">
        <f t="shared" si="3"/>
        <v>2.1978</v>
      </c>
      <c r="F24">
        <f t="shared" si="4"/>
        <v>2.2022000000000004</v>
      </c>
      <c r="G24">
        <f t="shared" si="5"/>
        <v>0.20027388104001065</v>
      </c>
      <c r="H24">
        <f t="shared" si="6"/>
        <v>0.20022951844543882</v>
      </c>
      <c r="I24">
        <f t="shared" si="7"/>
        <v>9.9788806875873836E-3</v>
      </c>
      <c r="J24">
        <f t="shared" si="8"/>
        <v>1.0082407857233739E-2</v>
      </c>
      <c r="K24">
        <f t="shared" si="9"/>
        <v>-907.97639658977369</v>
      </c>
    </row>
    <row r="25" spans="1:11" x14ac:dyDescent="0.3">
      <c r="A25" s="7">
        <v>2.2999999999999998</v>
      </c>
      <c r="B25" s="8">
        <f t="shared" si="0"/>
        <v>2.3E-3</v>
      </c>
      <c r="C25" s="8">
        <f t="shared" si="1"/>
        <v>0.20082181670687166</v>
      </c>
      <c r="D25" s="8">
        <f t="shared" si="2"/>
        <v>1.6219590512697474E-3</v>
      </c>
      <c r="E25">
        <f t="shared" si="3"/>
        <v>2.2976999999999999</v>
      </c>
      <c r="F25">
        <f t="shared" si="4"/>
        <v>2.3022999999999998</v>
      </c>
      <c r="G25">
        <f t="shared" si="5"/>
        <v>0.20082534727629953</v>
      </c>
      <c r="H25">
        <f t="shared" si="6"/>
        <v>0.20081788559219765</v>
      </c>
      <c r="I25">
        <f t="shared" si="7"/>
        <v>1.5350301860293731E-3</v>
      </c>
      <c r="J25">
        <f t="shared" si="8"/>
        <v>1.6221052395375317E-3</v>
      </c>
      <c r="K25">
        <f t="shared" si="9"/>
        <v>-911.68616664918613</v>
      </c>
    </row>
    <row r="26" spans="1:11" x14ac:dyDescent="0.3">
      <c r="A26" s="7">
        <v>2.4</v>
      </c>
      <c r="B26" s="8">
        <f t="shared" si="0"/>
        <v>2.3999999999999998E-3</v>
      </c>
      <c r="C26" s="8">
        <f t="shared" si="1"/>
        <v>0.20063170650277454</v>
      </c>
      <c r="D26" s="8">
        <f t="shared" si="2"/>
        <v>-5.1743560434922096E-3</v>
      </c>
      <c r="E26">
        <f t="shared" si="3"/>
        <v>2.3975999999999997</v>
      </c>
      <c r="F26">
        <f t="shared" si="4"/>
        <v>2.4024000000000001</v>
      </c>
      <c r="G26">
        <f t="shared" si="5"/>
        <v>0.20061911349085007</v>
      </c>
      <c r="H26">
        <f t="shared" si="6"/>
        <v>0.20064394977671196</v>
      </c>
      <c r="I26">
        <f t="shared" si="7"/>
        <v>-5.2470883018610843E-3</v>
      </c>
      <c r="J26">
        <f t="shared" si="8"/>
        <v>-5.1742262212270875E-3</v>
      </c>
      <c r="K26">
        <f t="shared" si="9"/>
        <v>-915.40345562384391</v>
      </c>
    </row>
    <row r="27" spans="1:11" x14ac:dyDescent="0.3">
      <c r="A27" s="7">
        <v>2.5</v>
      </c>
      <c r="B27" s="8">
        <f t="shared" si="0"/>
        <v>2.5000000000000001E-3</v>
      </c>
      <c r="C27" s="8">
        <f t="shared" si="1"/>
        <v>0.19983211804310172</v>
      </c>
      <c r="D27" s="8">
        <f t="shared" si="2"/>
        <v>-1.0613584416460046E-2</v>
      </c>
      <c r="E27">
        <f t="shared" si="3"/>
        <v>2.4975000000000001</v>
      </c>
      <c r="F27">
        <f t="shared" si="4"/>
        <v>2.5024999999999999</v>
      </c>
      <c r="G27">
        <f t="shared" si="5"/>
        <v>0.19980543286930713</v>
      </c>
      <c r="H27">
        <f t="shared" si="6"/>
        <v>0.19985850021642207</v>
      </c>
      <c r="I27">
        <f t="shared" si="7"/>
        <v>-1.0674069517835338E-2</v>
      </c>
      <c r="J27">
        <f t="shared" si="8"/>
        <v>-1.0613469422987576E-2</v>
      </c>
      <c r="K27">
        <f t="shared" si="9"/>
        <v>-919.06715278275931</v>
      </c>
    </row>
    <row r="28" spans="1:11" x14ac:dyDescent="0.3">
      <c r="A28" s="7">
        <v>2.6</v>
      </c>
      <c r="B28" s="8">
        <f t="shared" si="0"/>
        <v>2.6000000000000003E-3</v>
      </c>
      <c r="C28" s="8">
        <f t="shared" si="1"/>
        <v>0.19854586472320598</v>
      </c>
      <c r="D28" s="8">
        <f t="shared" si="2"/>
        <v>-1.4945013197462114E-2</v>
      </c>
      <c r="E28">
        <f t="shared" si="3"/>
        <v>2.5973999999999999</v>
      </c>
      <c r="F28">
        <f t="shared" si="4"/>
        <v>2.6026000000000002</v>
      </c>
      <c r="G28">
        <f t="shared" si="5"/>
        <v>0.19850687787385859</v>
      </c>
      <c r="H28">
        <f t="shared" si="6"/>
        <v>0.19858459141401819</v>
      </c>
      <c r="I28">
        <f t="shared" si="7"/>
        <v>-1.4994942056688009E-2</v>
      </c>
      <c r="J28">
        <f t="shared" si="8"/>
        <v>-1.4944911569152066E-2</v>
      </c>
      <c r="K28">
        <f t="shared" si="9"/>
        <v>-922.63620587568983</v>
      </c>
    </row>
    <row r="29" spans="1:11" x14ac:dyDescent="0.3">
      <c r="A29" s="7">
        <v>2.7</v>
      </c>
      <c r="B29" s="8">
        <f t="shared" si="0"/>
        <v>2.7000000000000001E-3</v>
      </c>
      <c r="C29" s="8">
        <f t="shared" si="1"/>
        <v>0.19687324536540404</v>
      </c>
      <c r="D29" s="8">
        <f t="shared" si="2"/>
        <v>-1.837129262710507E-2</v>
      </c>
      <c r="E29">
        <f t="shared" si="3"/>
        <v>2.6973000000000003</v>
      </c>
      <c r="F29">
        <f t="shared" si="4"/>
        <v>2.7027000000000001</v>
      </c>
      <c r="G29">
        <f t="shared" si="5"/>
        <v>0.19682353262101701</v>
      </c>
      <c r="H29">
        <f t="shared" si="6"/>
        <v>0.19692273711720434</v>
      </c>
      <c r="I29">
        <f t="shared" si="7"/>
        <v>-1.8412127550752423E-2</v>
      </c>
      <c r="J29">
        <f t="shared" si="8"/>
        <v>-1.837120299765423E-2</v>
      </c>
      <c r="K29">
        <f t="shared" si="9"/>
        <v>-926.08398319799858</v>
      </c>
    </row>
    <row r="30" spans="1:11" x14ac:dyDescent="0.3">
      <c r="A30" s="7">
        <v>2.8</v>
      </c>
      <c r="B30" s="8">
        <f t="shared" si="0"/>
        <v>2.8E-3</v>
      </c>
      <c r="C30" s="8">
        <f t="shared" si="1"/>
        <v>0.19489624635719166</v>
      </c>
      <c r="D30" s="8">
        <f t="shared" si="2"/>
        <v>-2.1057356210157838E-2</v>
      </c>
      <c r="E30">
        <f t="shared" si="3"/>
        <v>2.7971999999999997</v>
      </c>
      <c r="F30">
        <f t="shared" si="4"/>
        <v>2.8028</v>
      </c>
      <c r="G30">
        <f t="shared" si="5"/>
        <v>0.19483719335088373</v>
      </c>
      <c r="H30">
        <f t="shared" si="6"/>
        <v>0.19495511410388616</v>
      </c>
      <c r="I30">
        <f t="shared" si="7"/>
        <v>-2.10903593956892E-2</v>
      </c>
      <c r="J30">
        <f t="shared" si="8"/>
        <v>-2.1057277321862817E-2</v>
      </c>
      <c r="K30">
        <f t="shared" si="9"/>
        <v>-929.39419772957433</v>
      </c>
    </row>
    <row r="31" spans="1:11" x14ac:dyDescent="0.3">
      <c r="A31" s="7">
        <v>2.9</v>
      </c>
      <c r="B31" s="8">
        <f t="shared" si="0"/>
        <v>2.8999999999999998E-3</v>
      </c>
      <c r="C31" s="8">
        <f t="shared" si="1"/>
        <v>0.19268193951322324</v>
      </c>
      <c r="D31" s="8">
        <f t="shared" si="2"/>
        <v>-2.31376400971109E-2</v>
      </c>
      <c r="E31">
        <f t="shared" si="3"/>
        <v>2.8971</v>
      </c>
      <c r="F31">
        <f t="shared" si="4"/>
        <v>2.9028999999999998</v>
      </c>
      <c r="G31">
        <f t="shared" si="5"/>
        <v>0.19261476420378246</v>
      </c>
      <c r="H31">
        <f t="shared" si="6"/>
        <v>0.19274896211444481</v>
      </c>
      <c r="I31">
        <f t="shared" si="7"/>
        <v>-2.3163899807165933E-2</v>
      </c>
      <c r="J31">
        <f t="shared" si="8"/>
        <v>-2.313757080385408E-2</v>
      </c>
      <c r="K31">
        <f t="shared" si="9"/>
        <v>-932.55795189199205</v>
      </c>
    </row>
    <row r="32" spans="1:11" x14ac:dyDescent="0.3">
      <c r="A32" s="7">
        <v>3</v>
      </c>
      <c r="B32" s="8">
        <f t="shared" si="0"/>
        <v>3.0000000000000001E-3</v>
      </c>
      <c r="C32" s="8">
        <f t="shared" si="1"/>
        <v>0.19028523017926918</v>
      </c>
      <c r="D32" s="8">
        <f t="shared" si="2"/>
        <v>-2.472190615872075E-2</v>
      </c>
      <c r="E32">
        <f t="shared" si="3"/>
        <v>2.9969999999999999</v>
      </c>
      <c r="F32">
        <f t="shared" si="4"/>
        <v>3.0030000000000001</v>
      </c>
      <c r="G32">
        <f t="shared" si="5"/>
        <v>0.19021100309865729</v>
      </c>
      <c r="H32">
        <f t="shared" si="6"/>
        <v>0.19035933417120016</v>
      </c>
      <c r="I32">
        <f t="shared" si="7"/>
        <v>-2.4742360203962772E-2</v>
      </c>
      <c r="J32">
        <f t="shared" si="8"/>
        <v>-2.4721845423810358E-2</v>
      </c>
      <c r="K32">
        <f t="shared" si="9"/>
        <v>-935.57158994024348</v>
      </c>
    </row>
    <row r="33" spans="1:11" x14ac:dyDescent="0.3">
      <c r="A33" s="7">
        <v>3.1</v>
      </c>
      <c r="B33" s="8">
        <f t="shared" si="0"/>
        <v>3.1000000000000003E-3</v>
      </c>
      <c r="C33" s="8">
        <f t="shared" si="1"/>
        <v>0.18775108175229138</v>
      </c>
      <c r="D33" s="8">
        <f t="shared" si="2"/>
        <v>-2.5899930571196789E-2</v>
      </c>
      <c r="E33">
        <f t="shared" si="3"/>
        <v>3.0969000000000002</v>
      </c>
      <c r="F33">
        <f t="shared" si="4"/>
        <v>3.1031</v>
      </c>
      <c r="G33">
        <f t="shared" si="5"/>
        <v>0.18767074405244102</v>
      </c>
      <c r="H33">
        <f t="shared" si="6"/>
        <v>0.1878313232927051</v>
      </c>
      <c r="I33">
        <f t="shared" si="7"/>
        <v>-2.5915387048502575E-2</v>
      </c>
      <c r="J33">
        <f t="shared" si="8"/>
        <v>-2.5899877461948453E-2</v>
      </c>
      <c r="K33">
        <f t="shared" si="9"/>
        <v>-938.43513491861574</v>
      </c>
    </row>
    <row r="34" spans="1:11" x14ac:dyDescent="0.3">
      <c r="A34" s="7">
        <v>3.2</v>
      </c>
      <c r="B34" s="8">
        <f t="shared" si="0"/>
        <v>3.2000000000000002E-3</v>
      </c>
      <c r="C34" s="8">
        <f t="shared" si="1"/>
        <v>0.18511631877647192</v>
      </c>
      <c r="D34" s="8">
        <f t="shared" si="2"/>
        <v>-2.6745276774314434E-2</v>
      </c>
      <c r="E34">
        <f t="shared" si="3"/>
        <v>3.1968000000000001</v>
      </c>
      <c r="F34">
        <f t="shared" si="4"/>
        <v>3.2032000000000003</v>
      </c>
      <c r="G34">
        <f t="shared" si="5"/>
        <v>0.18503069819348672</v>
      </c>
      <c r="H34">
        <f t="shared" si="6"/>
        <v>0.18520186766839875</v>
      </c>
      <c r="I34">
        <f t="shared" si="7"/>
        <v>-2.6756432182873865E-2</v>
      </c>
      <c r="J34">
        <f t="shared" si="8"/>
        <v>-2.6745230455003932E-2</v>
      </c>
      <c r="K34">
        <f t="shared" si="9"/>
        <v>-941.15115038235263</v>
      </c>
    </row>
    <row r="35" spans="1:11" x14ac:dyDescent="0.3">
      <c r="A35" s="7">
        <v>3.3</v>
      </c>
      <c r="B35" s="8">
        <f t="shared" si="0"/>
        <v>3.3E-3</v>
      </c>
      <c r="C35" s="8">
        <f t="shared" si="1"/>
        <v>0.18241109088825155</v>
      </c>
      <c r="D35" s="8">
        <f t="shared" si="2"/>
        <v>-2.731833248609649E-2</v>
      </c>
      <c r="E35">
        <f t="shared" si="3"/>
        <v>3.2967</v>
      </c>
      <c r="F35">
        <f t="shared" si="4"/>
        <v>3.3032999999999997</v>
      </c>
      <c r="G35">
        <f t="shared" si="5"/>
        <v>0.1823209157897222</v>
      </c>
      <c r="H35">
        <f t="shared" si="6"/>
        <v>0.18250121651830839</v>
      </c>
      <c r="I35">
        <f t="shared" si="7"/>
        <v>-2.7325787433136132E-2</v>
      </c>
      <c r="J35">
        <f t="shared" si="8"/>
        <v>-2.7318292210028142E-2</v>
      </c>
      <c r="K35">
        <f t="shared" si="9"/>
        <v>-943.72391185204492</v>
      </c>
    </row>
    <row r="36" spans="1:11" x14ac:dyDescent="0.3">
      <c r="A36" s="7">
        <v>3.4</v>
      </c>
      <c r="B36" s="8">
        <f t="shared" si="0"/>
        <v>3.3999999999999998E-3</v>
      </c>
      <c r="C36" s="8">
        <f t="shared" si="1"/>
        <v>0.17966006365577847</v>
      </c>
      <c r="D36" s="8">
        <f t="shared" si="2"/>
        <v>-2.7668756568582153E-2</v>
      </c>
      <c r="E36">
        <f t="shared" si="3"/>
        <v>3.3965999999999998</v>
      </c>
      <c r="F36">
        <f t="shared" si="4"/>
        <v>3.4034</v>
      </c>
      <c r="G36">
        <f t="shared" si="5"/>
        <v>0.17956597535611291</v>
      </c>
      <c r="H36">
        <f t="shared" si="6"/>
        <v>0.17975412266346871</v>
      </c>
      <c r="I36">
        <f t="shared" si="7"/>
        <v>-2.7673029313400682E-2</v>
      </c>
      <c r="J36">
        <f t="shared" si="8"/>
        <v>-2.7668721669971634E-2</v>
      </c>
      <c r="K36">
        <f t="shared" si="9"/>
        <v>-946.15880480712394</v>
      </c>
    </row>
    <row r="37" spans="1:11" x14ac:dyDescent="0.3">
      <c r="A37" s="7">
        <v>3.5</v>
      </c>
      <c r="B37" s="8">
        <f t="shared" si="0"/>
        <v>3.5000000000000001E-3</v>
      </c>
      <c r="C37" s="8">
        <f t="shared" si="1"/>
        <v>0.17688338924330355</v>
      </c>
      <c r="D37" s="8">
        <f t="shared" si="2"/>
        <v>-2.7837453139344052E-2</v>
      </c>
      <c r="E37">
        <f t="shared" si="3"/>
        <v>3.4965000000000002</v>
      </c>
      <c r="F37">
        <f t="shared" si="4"/>
        <v>3.5034999999999998</v>
      </c>
      <c r="G37">
        <f t="shared" si="5"/>
        <v>0.17678595277399356</v>
      </c>
      <c r="H37">
        <f t="shared" si="6"/>
        <v>0.17698081473517147</v>
      </c>
      <c r="I37">
        <f t="shared" si="7"/>
        <v>-2.7838991231424588E-2</v>
      </c>
      <c r="J37">
        <f t="shared" si="8"/>
        <v>-2.7837423025415094E-2</v>
      </c>
      <c r="K37">
        <f t="shared" si="9"/>
        <v>-948.46188878762757</v>
      </c>
    </row>
    <row r="38" spans="1:11" x14ac:dyDescent="0.3">
      <c r="A38" s="7">
        <v>3.6</v>
      </c>
      <c r="B38" s="8">
        <f t="shared" si="0"/>
        <v>3.6000000000000003E-3</v>
      </c>
      <c r="C38" s="8">
        <f t="shared" si="1"/>
        <v>0.17409749929763299</v>
      </c>
      <c r="D38" s="8">
        <f t="shared" si="2"/>
        <v>-2.785816699689871E-2</v>
      </c>
      <c r="E38">
        <f t="shared" si="3"/>
        <v>3.5964</v>
      </c>
      <c r="F38">
        <f t="shared" si="4"/>
        <v>3.6036000000000001</v>
      </c>
      <c r="G38">
        <f t="shared" si="5"/>
        <v>0.1739972128115253</v>
      </c>
      <c r="H38">
        <f t="shared" si="6"/>
        <v>0.17419779142773589</v>
      </c>
      <c r="I38">
        <f t="shared" si="7"/>
        <v>-2.7857357252135239E-2</v>
      </c>
      <c r="J38">
        <f t="shared" si="8"/>
        <v>-2.7858141140359633E-2</v>
      </c>
      <c r="K38">
        <f t="shared" si="9"/>
        <v>-950.6395835284352</v>
      </c>
    </row>
    <row r="39" spans="1:11" x14ac:dyDescent="0.3">
      <c r="A39" s="7">
        <v>3.7</v>
      </c>
      <c r="B39" s="8">
        <f t="shared" si="0"/>
        <v>3.7000000000000002E-3</v>
      </c>
      <c r="C39" s="8">
        <f t="shared" si="1"/>
        <v>0.17131575402628033</v>
      </c>
      <c r="D39" s="8">
        <f t="shared" si="2"/>
        <v>-2.7758775518359469E-2</v>
      </c>
      <c r="E39">
        <f t="shared" si="3"/>
        <v>3.6963000000000004</v>
      </c>
      <c r="F39">
        <f t="shared" si="4"/>
        <v>3.7037</v>
      </c>
      <c r="G39">
        <f t="shared" si="5"/>
        <v>0.17121305700181472</v>
      </c>
      <c r="H39">
        <f t="shared" si="6"/>
        <v>0.17141847177734781</v>
      </c>
      <c r="I39">
        <f t="shared" si="7"/>
        <v>-2.7755952558272678E-2</v>
      </c>
      <c r="J39">
        <f t="shared" si="8"/>
        <v>-2.7758753450418519E-2</v>
      </c>
      <c r="K39">
        <f t="shared" si="9"/>
        <v>-952.69844485776207</v>
      </c>
    </row>
    <row r="40" spans="1:11" x14ac:dyDescent="0.3">
      <c r="A40" s="7">
        <v>3.8</v>
      </c>
      <c r="B40" s="8">
        <f t="shared" si="0"/>
        <v>3.8E-3</v>
      </c>
      <c r="C40" s="8">
        <f t="shared" si="1"/>
        <v>0.16854897470907648</v>
      </c>
      <c r="D40" s="8">
        <f t="shared" si="2"/>
        <v>-2.7562336990084972E-2</v>
      </c>
      <c r="E40">
        <f t="shared" si="3"/>
        <v>3.7961999999999998</v>
      </c>
      <c r="F40">
        <f t="shared" si="4"/>
        <v>3.8037999999999998</v>
      </c>
      <c r="G40">
        <f t="shared" si="5"/>
        <v>0.16844425510500427</v>
      </c>
      <c r="H40">
        <f t="shared" si="6"/>
        <v>0.16865372872403916</v>
      </c>
      <c r="I40">
        <f t="shared" si="7"/>
        <v>-2.7557790545318955E-2</v>
      </c>
      <c r="J40">
        <f t="shared" si="8"/>
        <v>-2.7562318294065063E-2</v>
      </c>
      <c r="K40">
        <f t="shared" si="9"/>
        <v>-954.64500665550611</v>
      </c>
    </row>
    <row r="41" spans="1:11" x14ac:dyDescent="0.3">
      <c r="A41" s="7">
        <v>3.9</v>
      </c>
      <c r="B41" s="8">
        <f t="shared" si="0"/>
        <v>3.8999999999999998E-3</v>
      </c>
      <c r="C41" s="8">
        <f t="shared" si="1"/>
        <v>0.16580588151909953</v>
      </c>
      <c r="D41" s="8">
        <f t="shared" si="2"/>
        <v>-2.7287943186155367E-2</v>
      </c>
      <c r="E41">
        <f t="shared" si="3"/>
        <v>3.8961000000000001</v>
      </c>
      <c r="F41">
        <f t="shared" si="4"/>
        <v>3.9038999999999997</v>
      </c>
      <c r="G41">
        <f t="shared" si="5"/>
        <v>0.16569948201416682</v>
      </c>
      <c r="H41">
        <f t="shared" si="6"/>
        <v>0.16591232784860202</v>
      </c>
      <c r="I41">
        <f t="shared" si="7"/>
        <v>-2.728192434172148E-2</v>
      </c>
      <c r="J41">
        <f t="shared" si="8"/>
        <v>-2.7287927491692905E-2</v>
      </c>
      <c r="K41">
        <f t="shared" si="9"/>
        <v>-956.48567140535908</v>
      </c>
    </row>
    <row r="42" spans="1:11" x14ac:dyDescent="0.3">
      <c r="A42" s="7">
        <v>4</v>
      </c>
      <c r="B42" s="8">
        <f t="shared" si="0"/>
        <v>4.0000000000000001E-3</v>
      </c>
      <c r="C42" s="8">
        <f t="shared" si="1"/>
        <v>0.16309345424939889</v>
      </c>
      <c r="D42" s="8">
        <f t="shared" si="2"/>
        <v>-2.695141433618933E-2</v>
      </c>
      <c r="E42">
        <f t="shared" si="3"/>
        <v>3.996</v>
      </c>
      <c r="F42">
        <f t="shared" si="4"/>
        <v>4.0039999999999996</v>
      </c>
      <c r="G42">
        <f t="shared" si="5"/>
        <v>0.16298567768590869</v>
      </c>
      <c r="H42">
        <f t="shared" si="6"/>
        <v>0.16320128889642094</v>
      </c>
      <c r="I42">
        <f t="shared" si="7"/>
        <v>-2.6944140872550704E-2</v>
      </c>
      <c r="J42">
        <f t="shared" si="8"/>
        <v>-2.695140131403137E-2</v>
      </c>
      <c r="K42">
        <f t="shared" si="9"/>
        <v>-958.2266364376502</v>
      </c>
    </row>
    <row r="43" spans="1:11" x14ac:dyDescent="0.3">
      <c r="A43" s="7">
        <v>4.0999999999999996</v>
      </c>
      <c r="B43" s="8">
        <f t="shared" si="0"/>
        <v>4.0999999999999995E-3</v>
      </c>
      <c r="C43" s="8">
        <f t="shared" si="1"/>
        <v>0.16041723012702735</v>
      </c>
      <c r="D43" s="8">
        <f t="shared" si="2"/>
        <v>-2.6565866934961498E-2</v>
      </c>
      <c r="E43">
        <f t="shared" si="3"/>
        <v>4.0958999999999994</v>
      </c>
      <c r="F43">
        <f t="shared" si="4"/>
        <v>4.1040999999999999</v>
      </c>
      <c r="G43">
        <f t="shared" si="5"/>
        <v>0.16030834426264479</v>
      </c>
      <c r="H43">
        <f t="shared" si="6"/>
        <v>0.16052618428424156</v>
      </c>
      <c r="I43">
        <f t="shared" si="7"/>
        <v>-2.6557527898187449E-2</v>
      </c>
      <c r="J43">
        <f t="shared" si="8"/>
        <v>-2.6565856292289861E-2</v>
      </c>
      <c r="K43">
        <f t="shared" si="9"/>
        <v>-959.8738463104811</v>
      </c>
    </row>
    <row r="44" spans="1:11" x14ac:dyDescent="0.3">
      <c r="A44" s="7">
        <v>4.2</v>
      </c>
      <c r="B44" s="8">
        <f t="shared" si="0"/>
        <v>4.2000000000000006E-3</v>
      </c>
      <c r="C44" s="8">
        <f t="shared" si="1"/>
        <v>0.15778155016770593</v>
      </c>
      <c r="D44" s="8">
        <f t="shared" si="2"/>
        <v>-2.6142178739547901E-2</v>
      </c>
      <c r="E44">
        <f t="shared" si="3"/>
        <v>4.1958000000000002</v>
      </c>
      <c r="F44">
        <f t="shared" si="4"/>
        <v>4.2042000000000002</v>
      </c>
      <c r="G44">
        <f t="shared" si="5"/>
        <v>0.15767179182661617</v>
      </c>
      <c r="H44">
        <f t="shared" si="6"/>
        <v>0.15789138605642911</v>
      </c>
      <c r="I44">
        <f t="shared" si="7"/>
        <v>-2.6132938354703598E-2</v>
      </c>
      <c r="J44">
        <f t="shared" si="8"/>
        <v>-2.6142170215825721E-2</v>
      </c>
      <c r="K44">
        <f t="shared" si="9"/>
        <v>-961.43296424578421</v>
      </c>
    </row>
    <row r="45" spans="1:11" x14ac:dyDescent="0.3">
      <c r="A45" s="7">
        <v>4.3</v>
      </c>
      <c r="B45" s="8">
        <f t="shared" si="0"/>
        <v>4.3E-3</v>
      </c>
      <c r="C45" s="8">
        <f t="shared" si="1"/>
        <v>0.15518976334166912</v>
      </c>
      <c r="D45" s="8">
        <f t="shared" si="2"/>
        <v>-2.5689370449694965E-2</v>
      </c>
      <c r="E45">
        <f t="shared" si="3"/>
        <v>4.2957000000000001</v>
      </c>
      <c r="F45">
        <f t="shared" si="4"/>
        <v>4.3042999999999996</v>
      </c>
      <c r="G45">
        <f t="shared" si="5"/>
        <v>0.15507934204432738</v>
      </c>
      <c r="H45">
        <f t="shared" si="6"/>
        <v>0.15530027057311921</v>
      </c>
      <c r="I45">
        <f t="shared" si="7"/>
        <v>-2.5679371474821862E-2</v>
      </c>
      <c r="J45">
        <f t="shared" si="8"/>
        <v>-2.5689363813002908E-2</v>
      </c>
      <c r="K45">
        <f t="shared" si="9"/>
        <v>-962.9093573624026</v>
      </c>
    </row>
    <row r="46" spans="1:11" x14ac:dyDescent="0.3">
      <c r="A46" s="7">
        <v>4.4000000000000004</v>
      </c>
      <c r="B46" s="8">
        <f t="shared" si="0"/>
        <v>4.4000000000000003E-3</v>
      </c>
      <c r="C46" s="8">
        <f t="shared" si="1"/>
        <v>0.15264439607174779</v>
      </c>
      <c r="D46" s="8">
        <f t="shared" si="2"/>
        <v>-2.5214919712754275E-2</v>
      </c>
      <c r="E46">
        <f t="shared" si="3"/>
        <v>4.3956</v>
      </c>
      <c r="F46">
        <f t="shared" si="4"/>
        <v>4.4044000000000008</v>
      </c>
      <c r="G46">
        <f t="shared" si="5"/>
        <v>0.1525334972119548</v>
      </c>
      <c r="H46">
        <f t="shared" si="6"/>
        <v>0.15275538846181205</v>
      </c>
      <c r="I46">
        <f t="shared" si="7"/>
        <v>-2.5204286316587492E-2</v>
      </c>
      <c r="J46">
        <f t="shared" si="8"/>
        <v>-2.5214914756505436E-2</v>
      </c>
      <c r="K46">
        <f t="shared" si="9"/>
        <v>-964.30809180187555</v>
      </c>
    </row>
    <row r="47" spans="1:11" x14ac:dyDescent="0.3">
      <c r="A47" s="7">
        <v>4.5</v>
      </c>
      <c r="B47" s="8">
        <f t="shared" si="0"/>
        <v>4.5000000000000005E-3</v>
      </c>
      <c r="C47" s="8">
        <f t="shared" si="1"/>
        <v>0.15014729317975239</v>
      </c>
      <c r="D47" s="8">
        <f t="shared" si="2"/>
        <v>-2.4725020028083251E-2</v>
      </c>
      <c r="E47">
        <f t="shared" si="3"/>
        <v>4.4954999999999998</v>
      </c>
      <c r="F47">
        <f t="shared" si="4"/>
        <v>4.5045000000000002</v>
      </c>
      <c r="G47">
        <f t="shared" si="5"/>
        <v>0.15003608080857372</v>
      </c>
      <c r="H47">
        <f t="shared" si="6"/>
        <v>0.15025860595768709</v>
      </c>
      <c r="I47">
        <f t="shared" si="7"/>
        <v>-2.4713860261926787E-2</v>
      </c>
      <c r="J47">
        <f t="shared" si="8"/>
        <v>-2.4725016568151303E-2</v>
      </c>
      <c r="K47">
        <f t="shared" si="9"/>
        <v>-965.6339348489438</v>
      </c>
    </row>
    <row r="48" spans="1:11" x14ac:dyDescent="0.3">
      <c r="A48" s="7">
        <v>4.5999999999999996</v>
      </c>
      <c r="B48" s="8">
        <f t="shared" si="0"/>
        <v>4.5999999999999999E-3</v>
      </c>
      <c r="C48" s="8">
        <f t="shared" si="1"/>
        <v>0.14769973526649452</v>
      </c>
      <c r="D48" s="8">
        <f t="shared" si="2"/>
        <v>-2.4224794682669186E-2</v>
      </c>
      <c r="E48">
        <f t="shared" si="3"/>
        <v>4.5953999999999997</v>
      </c>
      <c r="F48">
        <f t="shared" si="4"/>
        <v>4.6045999999999996</v>
      </c>
      <c r="G48">
        <f t="shared" si="5"/>
        <v>0.14758835453450522</v>
      </c>
      <c r="H48">
        <f t="shared" si="6"/>
        <v>0.14781122262600951</v>
      </c>
      <c r="I48">
        <f t="shared" si="7"/>
        <v>-2.4213202606368861E-2</v>
      </c>
      <c r="J48">
        <f t="shared" si="8"/>
        <v>-2.4224792554814273E-2</v>
      </c>
      <c r="K48">
        <f t="shared" si="9"/>
        <v>-966.89136189858823</v>
      </c>
    </row>
    <row r="49" spans="1:11" x14ac:dyDescent="0.3">
      <c r="A49" s="7">
        <v>4.7</v>
      </c>
      <c r="B49" s="8">
        <f t="shared" si="0"/>
        <v>4.7000000000000002E-3</v>
      </c>
      <c r="C49" s="8">
        <f t="shared" si="1"/>
        <v>0.14530253659874789</v>
      </c>
      <c r="D49" s="8">
        <f t="shared" si="2"/>
        <v>-2.371847389983928E-2</v>
      </c>
      <c r="E49">
        <f t="shared" si="3"/>
        <v>4.6953000000000005</v>
      </c>
      <c r="F49">
        <f t="shared" si="4"/>
        <v>4.7046999999999999</v>
      </c>
      <c r="G49">
        <f t="shared" si="5"/>
        <v>0.1451911159011087</v>
      </c>
      <c r="H49">
        <f t="shared" si="6"/>
        <v>0.14541406954690902</v>
      </c>
      <c r="I49">
        <f t="shared" si="7"/>
        <v>-2.3706531412595187E-2</v>
      </c>
      <c r="J49">
        <f t="shared" si="8"/>
        <v>-2.3718472957481685E-2</v>
      </c>
      <c r="K49">
        <f t="shared" si="9"/>
        <v>-968.08456668111762</v>
      </c>
    </row>
    <row r="50" spans="1:11" x14ac:dyDescent="0.3">
      <c r="A50" s="7">
        <v>4.8</v>
      </c>
      <c r="B50" s="8">
        <f t="shared" si="0"/>
        <v>4.7999999999999996E-3</v>
      </c>
      <c r="C50" s="8">
        <f t="shared" si="1"/>
        <v>0.14295612683911565</v>
      </c>
      <c r="D50" s="8">
        <f t="shared" si="2"/>
        <v>-2.3209541823693274E-2</v>
      </c>
      <c r="E50">
        <f t="shared" si="3"/>
        <v>4.7951999999999995</v>
      </c>
      <c r="F50">
        <f t="shared" si="4"/>
        <v>4.8048000000000002</v>
      </c>
      <c r="G50">
        <f t="shared" si="5"/>
        <v>0.14284477970194995</v>
      </c>
      <c r="H50">
        <f t="shared" si="6"/>
        <v>0.14306759130453472</v>
      </c>
      <c r="I50">
        <f t="shared" si="7"/>
        <v>-2.3197320242855649E-2</v>
      </c>
      <c r="J50">
        <f t="shared" si="8"/>
        <v>-2.320954193591428E-2</v>
      </c>
      <c r="K50">
        <f t="shared" si="9"/>
        <v>-969.21747357518416</v>
      </c>
    </row>
    <row r="51" spans="1:11" x14ac:dyDescent="0.3">
      <c r="A51" s="7">
        <v>4.9000000000000004</v>
      </c>
      <c r="B51" s="8">
        <f t="shared" si="0"/>
        <v>4.9000000000000007E-3</v>
      </c>
      <c r="C51" s="8">
        <f t="shared" si="1"/>
        <v>0.14066061935726881</v>
      </c>
      <c r="D51" s="8">
        <f t="shared" si="2"/>
        <v>-2.2700858712478574E-2</v>
      </c>
      <c r="E51">
        <f t="shared" si="3"/>
        <v>4.8951000000000002</v>
      </c>
      <c r="F51">
        <f t="shared" si="4"/>
        <v>4.9049000000000005</v>
      </c>
      <c r="G51">
        <f t="shared" si="5"/>
        <v>0.14054944609859851</v>
      </c>
      <c r="H51">
        <f t="shared" si="6"/>
        <v>0.14077191452426857</v>
      </c>
      <c r="I51">
        <f t="shared" si="7"/>
        <v>-2.2688420136795832E-2</v>
      </c>
      <c r="J51">
        <f t="shared" si="8"/>
        <v>-2.2700859762250832E-2</v>
      </c>
      <c r="K51">
        <f t="shared" si="9"/>
        <v>-970.29375115157768</v>
      </c>
    </row>
    <row r="52" spans="1:11" x14ac:dyDescent="0.3">
      <c r="A52" s="7">
        <v>5</v>
      </c>
      <c r="B52" s="8">
        <f t="shared" si="0"/>
        <v>5.0000000000000001E-3</v>
      </c>
      <c r="C52" s="8">
        <f t="shared" si="1"/>
        <v>0.13841586837569239</v>
      </c>
      <c r="D52" s="8">
        <f t="shared" si="2"/>
        <v>-2.2194762710775605E-2</v>
      </c>
      <c r="E52">
        <f t="shared" si="3"/>
        <v>4.9950000000000001</v>
      </c>
      <c r="F52">
        <f t="shared" si="4"/>
        <v>5.0049999999999999</v>
      </c>
      <c r="G52">
        <f t="shared" si="5"/>
        <v>0.13830495756969613</v>
      </c>
      <c r="H52">
        <f t="shared" si="6"/>
        <v>0.13852690521563055</v>
      </c>
      <c r="I52">
        <f t="shared" si="7"/>
        <v>-2.2182161199252315E-2</v>
      </c>
      <c r="J52">
        <f t="shared" si="8"/>
        <v>-2.2194764593441718E-2</v>
      </c>
      <c r="K52">
        <f t="shared" si="9"/>
        <v>-971.31682632486149</v>
      </c>
    </row>
    <row r="53" spans="1:11" x14ac:dyDescent="0.3">
      <c r="A53" s="7">
        <v>5.0999999999999996</v>
      </c>
      <c r="B53" s="8">
        <f t="shared" si="0"/>
        <v>5.0999999999999995E-3</v>
      </c>
      <c r="C53" s="8">
        <f t="shared" si="1"/>
        <v>0.13622151680791608</v>
      </c>
      <c r="D53" s="8">
        <f t="shared" si="2"/>
        <v>-2.169315476279406E-2</v>
      </c>
      <c r="E53">
        <f t="shared" si="3"/>
        <v>5.0949</v>
      </c>
      <c r="F53">
        <f t="shared" si="4"/>
        <v>5.1050999999999993</v>
      </c>
      <c r="G53">
        <f t="shared" si="5"/>
        <v>0.13611094657740361</v>
      </c>
      <c r="H53">
        <f t="shared" si="6"/>
        <v>0.13633221678272739</v>
      </c>
      <c r="I53">
        <f t="shared" si="7"/>
        <v>-2.1680437355387158E-2</v>
      </c>
      <c r="J53">
        <f t="shared" si="8"/>
        <v>-2.1693157384684452E-2</v>
      </c>
      <c r="K53">
        <f t="shared" si="9"/>
        <v>-972.28989866511449</v>
      </c>
    </row>
    <row r="54" spans="1:11" x14ac:dyDescent="0.3">
      <c r="A54" s="7">
        <v>5.2</v>
      </c>
      <c r="B54" s="8">
        <f t="shared" si="0"/>
        <v>5.2000000000000006E-3</v>
      </c>
      <c r="C54" s="8">
        <f t="shared" si="1"/>
        <v>0.13407703632471138</v>
      </c>
      <c r="D54" s="8">
        <f t="shared" si="2"/>
        <v>-2.1197569577592858E-2</v>
      </c>
      <c r="E54">
        <f t="shared" si="3"/>
        <v>5.1947999999999999</v>
      </c>
      <c r="F54">
        <f t="shared" si="4"/>
        <v>5.2052000000000005</v>
      </c>
      <c r="G54">
        <f t="shared" si="5"/>
        <v>0.1339668754833743</v>
      </c>
      <c r="H54">
        <f t="shared" si="6"/>
        <v>0.13418733024106433</v>
      </c>
      <c r="I54">
        <f t="shared" si="7"/>
        <v>-2.1184777180207955E-2</v>
      </c>
      <c r="J54">
        <f t="shared" si="8"/>
        <v>-2.1197572854810637E-2</v>
      </c>
      <c r="K54">
        <f t="shared" si="9"/>
        <v>-973.21595455293993</v>
      </c>
    </row>
    <row r="55" spans="1:11" x14ac:dyDescent="0.3">
      <c r="A55" s="7">
        <v>5.3</v>
      </c>
      <c r="B55" s="8">
        <f t="shared" si="0"/>
        <v>5.3E-3</v>
      </c>
      <c r="C55" s="8">
        <f t="shared" si="1"/>
        <v>0.13198176091992159</v>
      </c>
      <c r="D55" s="8">
        <f t="shared" si="2"/>
        <v>-2.0709235030235824E-2</v>
      </c>
      <c r="E55">
        <f t="shared" si="3"/>
        <v>5.2946999999999997</v>
      </c>
      <c r="F55">
        <f t="shared" si="4"/>
        <v>5.3052999999999999</v>
      </c>
      <c r="G55">
        <f t="shared" si="5"/>
        <v>0.13187206998305101</v>
      </c>
      <c r="H55">
        <f t="shared" si="6"/>
        <v>0.13209158791525963</v>
      </c>
      <c r="I55">
        <f t="shared" si="7"/>
        <v>-2.0696403183127685E-2</v>
      </c>
      <c r="J55">
        <f t="shared" si="8"/>
        <v>-2.0709238887605497E-2</v>
      </c>
      <c r="K55">
        <f t="shared" si="9"/>
        <v>-974.09778095850538</v>
      </c>
    </row>
    <row r="56" spans="1:11" x14ac:dyDescent="0.3">
      <c r="A56" s="7">
        <v>5.4</v>
      </c>
      <c r="B56" s="8">
        <f t="shared" si="0"/>
        <v>5.4000000000000003E-3</v>
      </c>
      <c r="C56" s="8">
        <f t="shared" si="1"/>
        <v>0.12993491503128204</v>
      </c>
      <c r="D56" s="8">
        <f t="shared" si="2"/>
        <v>-2.022912195591528E-2</v>
      </c>
      <c r="E56">
        <f t="shared" si="3"/>
        <v>5.3946000000000005</v>
      </c>
      <c r="F56">
        <f t="shared" si="4"/>
        <v>5.4054000000000002</v>
      </c>
      <c r="G56">
        <f t="shared" si="5"/>
        <v>0.12982574711117273</v>
      </c>
      <c r="H56">
        <f t="shared" si="6"/>
        <v>0.13004422167549376</v>
      </c>
      <c r="I56">
        <f t="shared" si="7"/>
        <v>-2.0216281501725077E-2</v>
      </c>
      <c r="J56">
        <f t="shared" si="8"/>
        <v>-2.0229126326021352E-2</v>
      </c>
      <c r="K56">
        <f t="shared" si="9"/>
        <v>-974.93797869791069</v>
      </c>
    </row>
    <row r="57" spans="1:11" x14ac:dyDescent="0.3">
      <c r="A57" s="7">
        <v>5.5</v>
      </c>
      <c r="B57" s="8">
        <f t="shared" si="0"/>
        <v>5.4999999999999997E-3</v>
      </c>
      <c r="C57" s="8">
        <f t="shared" si="1"/>
        <v>0.12793563709382458</v>
      </c>
      <c r="D57" s="8">
        <f t="shared" si="2"/>
        <v>-1.9757985947192223E-2</v>
      </c>
      <c r="E57">
        <f t="shared" si="3"/>
        <v>5.4945000000000004</v>
      </c>
      <c r="F57">
        <f t="shared" si="4"/>
        <v>5.5054999999999996</v>
      </c>
      <c r="G57">
        <f t="shared" si="5"/>
        <v>0.12782703869395623</v>
      </c>
      <c r="H57">
        <f t="shared" si="6"/>
        <v>0.12804437659242129</v>
      </c>
      <c r="I57">
        <f t="shared" si="7"/>
        <v>-1.9745163612426942E-2</v>
      </c>
      <c r="J57">
        <f t="shared" si="8"/>
        <v>-1.9757990769551297E-2</v>
      </c>
      <c r="K57">
        <f t="shared" si="9"/>
        <v>-975.73897507385016</v>
      </c>
    </row>
    <row r="58" spans="1:11" x14ac:dyDescent="0.3">
      <c r="A58" s="7">
        <v>5.6</v>
      </c>
      <c r="B58" s="8">
        <f t="shared" si="0"/>
        <v>5.5999999999999999E-3</v>
      </c>
      <c r="C58" s="8">
        <f t="shared" si="1"/>
        <v>0.12598299925705131</v>
      </c>
      <c r="D58" s="8">
        <f t="shared" si="2"/>
        <v>-1.9296402482028747E-2</v>
      </c>
      <c r="E58">
        <f t="shared" si="3"/>
        <v>5.5943999999999994</v>
      </c>
      <c r="F58">
        <f t="shared" si="4"/>
        <v>5.6055999999999999</v>
      </c>
      <c r="G58">
        <f t="shared" si="5"/>
        <v>0.12587501097730117</v>
      </c>
      <c r="H58">
        <f t="shared" si="6"/>
        <v>0.12609113074356756</v>
      </c>
      <c r="I58">
        <f t="shared" si="7"/>
        <v>-1.9283621383954112E-2</v>
      </c>
      <c r="J58">
        <f t="shared" si="8"/>
        <v>-1.929640770235699E-2</v>
      </c>
      <c r="K58">
        <f t="shared" si="9"/>
        <v>-976.50303584695507</v>
      </c>
    </row>
    <row r="59" spans="1:11" x14ac:dyDescent="0.3">
      <c r="A59" s="7">
        <v>5.7</v>
      </c>
      <c r="B59" s="8">
        <f t="shared" si="0"/>
        <v>5.7000000000000002E-3</v>
      </c>
      <c r="C59" s="8">
        <f t="shared" si="1"/>
        <v>0.12407602387620854</v>
      </c>
      <c r="D59" s="8">
        <f t="shared" si="2"/>
        <v>-1.8844796479736053E-2</v>
      </c>
      <c r="E59">
        <f t="shared" si="3"/>
        <v>5.6943000000000001</v>
      </c>
      <c r="F59">
        <f t="shared" si="4"/>
        <v>5.7057000000000002</v>
      </c>
      <c r="G59">
        <f t="shared" si="5"/>
        <v>0.1239686810397669</v>
      </c>
      <c r="H59">
        <f t="shared" si="6"/>
        <v>0.12418351178312863</v>
      </c>
      <c r="I59">
        <f t="shared" si="7"/>
        <v>-1.8832076568710252E-2</v>
      </c>
      <c r="J59">
        <f t="shared" si="8"/>
        <v>-1.8844802049274776E-2</v>
      </c>
      <c r="K59">
        <f t="shared" si="9"/>
        <v>-977.23227651294587</v>
      </c>
    </row>
    <row r="60" spans="1:11" x14ac:dyDescent="0.3">
      <c r="A60" s="7">
        <v>5.8</v>
      </c>
      <c r="B60" s="8">
        <f t="shared" si="0"/>
        <v>5.7999999999999996E-3</v>
      </c>
      <c r="C60" s="8">
        <f t="shared" si="1"/>
        <v>0.12221369728802413</v>
      </c>
      <c r="D60" s="8">
        <f t="shared" si="2"/>
        <v>-1.8403467193354426E-2</v>
      </c>
      <c r="E60">
        <f t="shared" si="3"/>
        <v>5.7942</v>
      </c>
      <c r="F60">
        <f t="shared" si="4"/>
        <v>5.8057999999999996</v>
      </c>
      <c r="G60">
        <f t="shared" si="5"/>
        <v>0.12210703049931622</v>
      </c>
      <c r="H60">
        <f t="shared" si="6"/>
        <v>0.12232051078690842</v>
      </c>
      <c r="I60">
        <f t="shared" si="7"/>
        <v>-1.8390825639294794E-2</v>
      </c>
      <c r="J60">
        <f t="shared" si="8"/>
        <v>-1.8403473068293281E-2</v>
      </c>
      <c r="K60">
        <f t="shared" si="9"/>
        <v>-977.92867288137518</v>
      </c>
    </row>
    <row r="61" spans="1:11" x14ac:dyDescent="0.3">
      <c r="A61" s="7">
        <v>5.9</v>
      </c>
      <c r="B61" s="8">
        <f t="shared" si="0"/>
        <v>5.9000000000000007E-3</v>
      </c>
      <c r="C61" s="8">
        <f t="shared" si="1"/>
        <v>0.12039498129840677</v>
      </c>
      <c r="D61" s="8">
        <f t="shared" si="2"/>
        <v>-1.7972609192342275E-2</v>
      </c>
      <c r="E61">
        <f t="shared" si="3"/>
        <v>5.8941000000000008</v>
      </c>
      <c r="F61">
        <f t="shared" si="4"/>
        <v>5.9058999999999999</v>
      </c>
      <c r="G61">
        <f t="shared" si="5"/>
        <v>0.12028901694014213</v>
      </c>
      <c r="H61">
        <f t="shared" si="6"/>
        <v>0.12050109380107521</v>
      </c>
      <c r="I61">
        <f t="shared" si="7"/>
        <v>-1.7960060722820376E-2</v>
      </c>
      <c r="J61">
        <f t="shared" si="8"/>
        <v>-1.7972615333311889E-2</v>
      </c>
      <c r="K61">
        <f t="shared" si="9"/>
        <v>-978.59407096637165</v>
      </c>
    </row>
    <row r="62" spans="1:11" x14ac:dyDescent="0.3">
      <c r="A62" s="7">
        <v>6</v>
      </c>
      <c r="B62" s="8">
        <f t="shared" si="0"/>
        <v>6.0000000000000001E-3</v>
      </c>
      <c r="C62" s="8">
        <f t="shared" si="1"/>
        <v>0.11861882274077706</v>
      </c>
      <c r="D62" s="8">
        <f t="shared" si="2"/>
        <v>-1.7552330062380165E-2</v>
      </c>
      <c r="E62">
        <f t="shared" si="3"/>
        <v>5.9939999999999998</v>
      </c>
      <c r="F62">
        <f t="shared" si="4"/>
        <v>6.0060000000000002</v>
      </c>
      <c r="G62">
        <f t="shared" si="5"/>
        <v>0.11851358341722476</v>
      </c>
      <c r="H62">
        <f t="shared" si="6"/>
        <v>0.11872421145443252</v>
      </c>
      <c r="I62">
        <f t="shared" si="7"/>
        <v>-1.7539887258717173E-2</v>
      </c>
      <c r="J62">
        <f t="shared" si="8"/>
        <v>-1.7552336433979594E-2</v>
      </c>
      <c r="K62">
        <f t="shared" si="9"/>
        <v>-979.23019620987043</v>
      </c>
    </row>
    <row r="63" spans="1:11" x14ac:dyDescent="0.3">
      <c r="A63" s="7"/>
      <c r="B63" s="8"/>
      <c r="C63" s="8"/>
      <c r="D6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Smitha Subeesh</dc:creator>
  <cp:lastModifiedBy>Pranav Sajith</cp:lastModifiedBy>
  <dcterms:created xsi:type="dcterms:W3CDTF">2023-09-13T06:51:37Z</dcterms:created>
  <dcterms:modified xsi:type="dcterms:W3CDTF">2025-07-21T09:31:55Z</dcterms:modified>
</cp:coreProperties>
</file>