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pring 2021\Subjects\BANA 7020 - Optimization\Project\"/>
    </mc:Choice>
  </mc:AlternateContent>
  <xr:revisionPtr revIDLastSave="0" documentId="13_ncr:1_{06363941-773B-4F61-9C29-E718F7D162F5}" xr6:coauthVersionLast="46" xr6:coauthVersionMax="46" xr10:uidLastSave="{00000000-0000-0000-0000-000000000000}"/>
  <bookViews>
    <workbookView xWindow="-90" yWindow="-90" windowWidth="19380" windowHeight="10380" xr2:uid="{BD91583B-47FB-47E7-BA03-B9AE274A010E}"/>
  </bookViews>
  <sheets>
    <sheet name="Solver - Sample Scenario" sheetId="5" r:id="rId1"/>
  </sheets>
  <definedNames>
    <definedName name="_xlnm._FilterDatabase" localSheetId="0" hidden="1">'Solver - Sample Scenario'!$K$41:$U$99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'Solver - Sample Scenario'!$N$6:$S$69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'Solver - Sample Scenario'!$D$30:$D$33</definedName>
    <definedName name="solver_lhs10" localSheetId="0" hidden="1">'Solver - Sample Scenario'!$D$97:$D$100</definedName>
    <definedName name="solver_lhs11" localSheetId="0" hidden="1">'Solver - Sample Scenario'!$D$97:$D$100</definedName>
    <definedName name="solver_lhs12" localSheetId="0" hidden="1">'Solver - Sample Scenario'!$D$86:$D$89</definedName>
    <definedName name="solver_lhs13" localSheetId="0" hidden="1">'Solver - Sample Scenario'!$D$91:$D$94</definedName>
    <definedName name="solver_lhs14" localSheetId="0" hidden="1">'Solver - Sample Scenario'!#REF!</definedName>
    <definedName name="solver_lhs15" localSheetId="0" hidden="1">'Solver - Sample Scenario'!$N$6:$S$69</definedName>
    <definedName name="solver_lhs2" localSheetId="0" hidden="1">'Solver - Sample Scenario'!$D$35:$D$38</definedName>
    <definedName name="solver_lhs3" localSheetId="0" hidden="1">'Solver - Sample Scenario'!$D$40:$D$43</definedName>
    <definedName name="solver_lhs4" localSheetId="0" hidden="1">'Solver - Sample Scenario'!$D$45:$D$50</definedName>
    <definedName name="solver_lhs5" localSheetId="0" hidden="1">'Solver - Sample Scenario'!$D$52:$D$67</definedName>
    <definedName name="solver_lhs6" localSheetId="0" hidden="1">'Solver - Sample Scenario'!$D$69:$D$84</definedName>
    <definedName name="solver_lhs7" localSheetId="0" hidden="1">'Solver - Sample Scenario'!$D$86:$D$89</definedName>
    <definedName name="solver_lhs8" localSheetId="0" hidden="1">'Solver - Sample Scenario'!$D$91:$D$94</definedName>
    <definedName name="solver_lhs9" localSheetId="0" hidden="1">'Solver - Sample Scenario'!$N$6:$S$69</definedName>
    <definedName name="solver_neg" localSheetId="0" hidden="1">1</definedName>
    <definedName name="solver_num" localSheetId="0" hidden="1">10</definedName>
    <definedName name="solver_nwt" localSheetId="0" hidden="1">1</definedName>
    <definedName name="solver_opt" localSheetId="0" hidden="1">'Solver - Sample Scenario'!$B$26</definedName>
    <definedName name="solver_pre" localSheetId="0" hidden="1">0.000001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3</definedName>
    <definedName name="solver_rel14" localSheetId="0" hidden="1">1</definedName>
    <definedName name="solver_rel15" localSheetId="0" hidden="1">5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5</definedName>
    <definedName name="solver_rhs1" localSheetId="0" hidden="1">'Solver - Sample Scenario'!$F$30:$F$33</definedName>
    <definedName name="solver_rhs10" localSheetId="0" hidden="1">'Solver - Sample Scenario'!$F$97:$F$100</definedName>
    <definedName name="solver_rhs11" localSheetId="0" hidden="1">'Solver - Sample Scenario'!$F$97:$F$100</definedName>
    <definedName name="solver_rhs12" localSheetId="0" hidden="1">'Solver - Sample Scenario'!$F$86:$F$89</definedName>
    <definedName name="solver_rhs13" localSheetId="0" hidden="1">'Solver - Sample Scenario'!$F$91:$F$94</definedName>
    <definedName name="solver_rhs14" localSheetId="0" hidden="1">'Solver - Sample Scenario'!#REF!</definedName>
    <definedName name="solver_rhs15" localSheetId="0" hidden="1">binary</definedName>
    <definedName name="solver_rhs2" localSheetId="0" hidden="1">'Solver - Sample Scenario'!$F$35:$F$38</definedName>
    <definedName name="solver_rhs3" localSheetId="0" hidden="1">'Solver - Sample Scenario'!$F$40:$F$43</definedName>
    <definedName name="solver_rhs4" localSheetId="0" hidden="1">'Solver - Sample Scenario'!$F$45:$F$50</definedName>
    <definedName name="solver_rhs5" localSheetId="0" hidden="1">'Solver - Sample Scenario'!$F$52:$F$67</definedName>
    <definedName name="solver_rhs6" localSheetId="0" hidden="1">'Solver - Sample Scenario'!$F$69:$F$84</definedName>
    <definedName name="solver_rhs7" localSheetId="0" hidden="1">'Solver - Sample Scenario'!$F$86:$F$89</definedName>
    <definedName name="solver_rhs8" localSheetId="0" hidden="1">'Solver - Sample Scenario'!$F$91:$F$94</definedName>
    <definedName name="solver_rhs9" localSheetId="0" hidden="1">binary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8" i="5" l="1"/>
  <c r="Y38" i="5"/>
  <c r="X38" i="5"/>
  <c r="W38" i="5"/>
  <c r="Z37" i="5"/>
  <c r="Y37" i="5"/>
  <c r="X37" i="5"/>
  <c r="W37" i="5"/>
  <c r="Z36" i="5"/>
  <c r="Y36" i="5"/>
  <c r="X36" i="5"/>
  <c r="W36" i="5"/>
  <c r="Z35" i="5"/>
  <c r="Y35" i="5"/>
  <c r="X35" i="5"/>
  <c r="W35" i="5"/>
  <c r="Z34" i="5"/>
  <c r="Y34" i="5"/>
  <c r="X34" i="5"/>
  <c r="W34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X33" i="5"/>
  <c r="Y33" i="5"/>
  <c r="Z33" i="5"/>
  <c r="W33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W24" i="5"/>
  <c r="AH15" i="5"/>
  <c r="AI15" i="5"/>
  <c r="AJ15" i="5"/>
  <c r="AK15" i="5"/>
  <c r="AL15" i="5"/>
  <c r="X15" i="5"/>
  <c r="Y15" i="5"/>
  <c r="Z15" i="5"/>
  <c r="AA15" i="5"/>
  <c r="AB15" i="5"/>
  <c r="AC15" i="5"/>
  <c r="AD15" i="5"/>
  <c r="AE15" i="5"/>
  <c r="AF15" i="5"/>
  <c r="AG15" i="5"/>
  <c r="W15" i="5"/>
  <c r="AB10" i="5"/>
  <c r="AA10" i="5"/>
  <c r="Z10" i="5"/>
  <c r="Y10" i="5"/>
  <c r="AB9" i="5"/>
  <c r="AA9" i="5"/>
  <c r="Z9" i="5"/>
  <c r="Y9" i="5"/>
  <c r="AB8" i="5"/>
  <c r="AA8" i="5"/>
  <c r="Z8" i="5"/>
  <c r="Y8" i="5"/>
  <c r="AB7" i="5"/>
  <c r="AA7" i="5"/>
  <c r="Z7" i="5"/>
  <c r="Y7" i="5"/>
  <c r="AB6" i="5"/>
  <c r="AA6" i="5"/>
  <c r="Z6" i="5"/>
  <c r="Y6" i="5"/>
  <c r="Z5" i="5"/>
  <c r="AA5" i="5"/>
  <c r="AB5" i="5"/>
  <c r="Y5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D35" i="5" l="1"/>
  <c r="D31" i="5"/>
  <c r="D86" i="5"/>
  <c r="B23" i="5"/>
  <c r="AG30" i="5"/>
  <c r="Y45" i="5" s="1"/>
  <c r="AL30" i="5"/>
  <c r="Z46" i="5" s="1"/>
  <c r="Z30" i="5"/>
  <c r="Z43" i="5" s="1"/>
  <c r="AC30" i="5"/>
  <c r="Y44" i="5" s="1"/>
  <c r="AK30" i="5"/>
  <c r="Y46" i="5" s="1"/>
  <c r="Y30" i="5"/>
  <c r="Y43" i="5" s="1"/>
  <c r="AJ30" i="5"/>
  <c r="X46" i="5" s="1"/>
  <c r="AF30" i="5"/>
  <c r="X45" i="5" s="1"/>
  <c r="AA30" i="5"/>
  <c r="W44" i="5" s="1"/>
  <c r="W30" i="5"/>
  <c r="W43" i="5" s="1"/>
  <c r="AE30" i="5"/>
  <c r="W45" i="5" s="1"/>
  <c r="AI30" i="5"/>
  <c r="W46" i="5" s="1"/>
  <c r="X30" i="5"/>
  <c r="X43" i="5" s="1"/>
  <c r="AD30" i="5"/>
  <c r="Z44" i="5" s="1"/>
  <c r="AB30" i="5"/>
  <c r="X44" i="5" s="1"/>
  <c r="AH30" i="5"/>
  <c r="Z45" i="5" s="1"/>
  <c r="D83" i="5"/>
  <c r="D79" i="5"/>
  <c r="D62" i="5"/>
  <c r="D77" i="5"/>
  <c r="D63" i="5"/>
  <c r="D84" i="5"/>
  <c r="D64" i="5"/>
  <c r="D74" i="5"/>
  <c r="D87" i="5"/>
  <c r="D89" i="5"/>
  <c r="D88" i="5"/>
  <c r="D78" i="5"/>
  <c r="D82" i="5"/>
  <c r="D75" i="5"/>
  <c r="D69" i="5"/>
  <c r="D70" i="5"/>
  <c r="D71" i="5"/>
  <c r="D73" i="5"/>
  <c r="D72" i="5"/>
  <c r="D81" i="5"/>
  <c r="D80" i="5"/>
  <c r="D76" i="5"/>
  <c r="D67" i="5"/>
  <c r="D65" i="5"/>
  <c r="D58" i="5"/>
  <c r="D61" i="5"/>
  <c r="D66" i="5"/>
  <c r="D59" i="5"/>
  <c r="D54" i="5"/>
  <c r="D53" i="5"/>
  <c r="D52" i="5"/>
  <c r="D60" i="5"/>
  <c r="D56" i="5"/>
  <c r="D57" i="5"/>
  <c r="D55" i="5"/>
  <c r="D32" i="5"/>
  <c r="D45" i="5"/>
  <c r="D48" i="5"/>
  <c r="D33" i="5"/>
  <c r="D47" i="5"/>
  <c r="D50" i="5"/>
  <c r="D46" i="5"/>
  <c r="D42" i="5"/>
  <c r="D49" i="5"/>
  <c r="D36" i="5"/>
  <c r="D37" i="5"/>
  <c r="D91" i="5"/>
  <c r="C23" i="5"/>
  <c r="D38" i="5"/>
  <c r="D92" i="5"/>
  <c r="D23" i="5"/>
  <c r="D40" i="5"/>
  <c r="D93" i="5"/>
  <c r="E23" i="5"/>
  <c r="D41" i="5"/>
  <c r="D94" i="5"/>
  <c r="D43" i="5"/>
  <c r="D30" i="5"/>
  <c r="B26" i="5" l="1"/>
  <c r="D99" i="5"/>
  <c r="D100" i="5"/>
  <c r="D97" i="5"/>
  <c r="D98" i="5"/>
</calcChain>
</file>

<file path=xl/sharedStrings.xml><?xml version="1.0" encoding="utf-8"?>
<sst xmlns="http://schemas.openxmlformats.org/spreadsheetml/2006/main" count="485" uniqueCount="75">
  <si>
    <t>Objective:</t>
  </si>
  <si>
    <t>T1</t>
  </si>
  <si>
    <t>T2</t>
  </si>
  <si>
    <t>T3</t>
  </si>
  <si>
    <t>T4</t>
  </si>
  <si>
    <t>Course</t>
  </si>
  <si>
    <t>C1</t>
  </si>
  <si>
    <t>C2</t>
  </si>
  <si>
    <t>C3</t>
  </si>
  <si>
    <t>C4</t>
  </si>
  <si>
    <t>Credits</t>
  </si>
  <si>
    <t>Teacher-Subject Preference</t>
  </si>
  <si>
    <t>Teacher Satisfaction</t>
  </si>
  <si>
    <t>Constraints</t>
  </si>
  <si>
    <t>C5</t>
  </si>
  <si>
    <t>C6</t>
  </si>
  <si>
    <t>#1</t>
  </si>
  <si>
    <t>#2</t>
  </si>
  <si>
    <t>#3</t>
  </si>
  <si>
    <t>#4</t>
  </si>
  <si>
    <t>&lt;=</t>
  </si>
  <si>
    <t>&gt;=</t>
  </si>
  <si>
    <t>Teacher Taking Course?</t>
  </si>
  <si>
    <t>Classroom</t>
  </si>
  <si>
    <t>H1</t>
  </si>
  <si>
    <t>H2</t>
  </si>
  <si>
    <t>H3</t>
  </si>
  <si>
    <t>H4</t>
  </si>
  <si>
    <t>Timeslot</t>
  </si>
  <si>
    <t>S1</t>
  </si>
  <si>
    <t>S2</t>
  </si>
  <si>
    <t>S3</t>
  </si>
  <si>
    <t>S4</t>
  </si>
  <si>
    <t>#5</t>
  </si>
  <si>
    <t>T1S1</t>
  </si>
  <si>
    <t>T1S2</t>
  </si>
  <si>
    <t>T1S3</t>
  </si>
  <si>
    <t>T1S4</t>
  </si>
  <si>
    <t>T2S1</t>
  </si>
  <si>
    <t>T2S2</t>
  </si>
  <si>
    <t>T2S3</t>
  </si>
  <si>
    <t>T2S4</t>
  </si>
  <si>
    <t>T3S1</t>
  </si>
  <si>
    <t>T3S2</t>
  </si>
  <si>
    <t>T3S3</t>
  </si>
  <si>
    <t>T3S4</t>
  </si>
  <si>
    <t>T4S1</t>
  </si>
  <si>
    <t>T4S2</t>
  </si>
  <si>
    <t>T4S3</t>
  </si>
  <si>
    <t>T4S4</t>
  </si>
  <si>
    <t>#6</t>
  </si>
  <si>
    <t>H1S1</t>
  </si>
  <si>
    <t>H1S2</t>
  </si>
  <si>
    <t>H1S3</t>
  </si>
  <si>
    <t>H1S4</t>
  </si>
  <si>
    <t>H2S1</t>
  </si>
  <si>
    <t>H2S2</t>
  </si>
  <si>
    <t>H2S3</t>
  </si>
  <si>
    <t>H2S4</t>
  </si>
  <si>
    <t>H3S1</t>
  </si>
  <si>
    <t>H4S1</t>
  </si>
  <si>
    <t>H3S2</t>
  </si>
  <si>
    <t>H3S3</t>
  </si>
  <si>
    <t>H3S4</t>
  </si>
  <si>
    <t>H4S2</t>
  </si>
  <si>
    <t>H4S3</t>
  </si>
  <si>
    <t>H4S4</t>
  </si>
  <si>
    <t>#7</t>
  </si>
  <si>
    <t>#8</t>
  </si>
  <si>
    <t>#9</t>
  </si>
  <si>
    <t>Teacher</t>
  </si>
  <si>
    <t>Total</t>
  </si>
  <si>
    <t>Decision Variables</t>
  </si>
  <si>
    <t>Teacher-Subject Preference (Normalized)</t>
  </si>
  <si>
    <t>Instructor Assignment &amp; Course Scheduling - Sample Scenario (Solution)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</si>
</sst>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4" fontId="0" fillId="0" borderId="5" xfId="0" applyNumberFormat="1" applyBorder="1"/>
    <xf numFmtId="4" fontId="0" fillId="0" borderId="0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" xfId="0" applyBorder="1"/>
    <xf numFmtId="0" fontId="2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0</xdr:colOff>
      <xdr:row>69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CCCCAFBD-D841-4796-9642-9CE259CACDB2}"/>
            </a:ext>
          </a:extLst>
        </xdr:cNvPr>
        <xdr:cNvSpPr/>
      </xdr:nvSpPr>
      <xdr:spPr>
        <a:xfrm>
          <a:off x="7757160" y="1363980"/>
          <a:ext cx="3657600" cy="117043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25B6B475-D070-4F07-B1B8-623A0BB864C6}"/>
            </a:ext>
          </a:extLst>
        </xdr:cNvPr>
        <xdr:cNvSpPr/>
      </xdr:nvSpPr>
      <xdr:spPr>
        <a:xfrm>
          <a:off x="396240" y="5021580"/>
          <a:ext cx="60960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381000</xdr:colOff>
      <xdr:row>24</xdr:row>
      <xdr:rowOff>101600</xdr:rowOff>
    </xdr:from>
    <xdr:to>
      <xdr:col>1</xdr:col>
      <xdr:colOff>233995</xdr:colOff>
      <xdr:row>25</xdr:row>
      <xdr:rowOff>45720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FAC8B9C7-4EDA-4789-AB5F-B04B93B68A41}"/>
            </a:ext>
          </a:extLst>
        </xdr:cNvPr>
        <xdr:cNvSpPr/>
      </xdr:nvSpPr>
      <xdr:spPr>
        <a:xfrm>
          <a:off x="381000" y="4940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2D6134C2-32C2-4E44-AD1C-C559E4903B53}"/>
            </a:ext>
          </a:extLst>
        </xdr:cNvPr>
        <xdr:cNvSpPr/>
      </xdr:nvSpPr>
      <xdr:spPr>
        <a:xfrm>
          <a:off x="1615440" y="5753100"/>
          <a:ext cx="609600" cy="7315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AA7F4F63-799C-49B3-867B-4820E17E55CB}"/>
            </a:ext>
          </a:extLst>
        </xdr:cNvPr>
        <xdr:cNvSpPr/>
      </xdr:nvSpPr>
      <xdr:spPr>
        <a:xfrm>
          <a:off x="2834640" y="5753100"/>
          <a:ext cx="609600" cy="7315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5</xdr:col>
      <xdr:colOff>0</xdr:colOff>
      <xdr:row>31</xdr:row>
      <xdr:rowOff>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2FF1999E-E724-49E5-A1F1-A3748D2C0814}"/>
            </a:ext>
          </a:extLst>
        </xdr:cNvPr>
        <xdr:cNvCxnSpPr>
          <a:stCxn id="5" idx="3"/>
          <a:endCxn id="6" idx="1"/>
        </xdr:cNvCxnSpPr>
      </xdr:nvCxnSpPr>
      <xdr:spPr>
        <a:xfrm>
          <a:off x="2225040" y="611886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30</xdr:row>
      <xdr:rowOff>55880</xdr:rowOff>
    </xdr:from>
    <xdr:to>
      <xdr:col>4</xdr:col>
      <xdr:colOff>495300</xdr:colOff>
      <xdr:row>31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85155274-D5EB-4717-B4A8-FC9BC7D56832}"/>
            </a:ext>
          </a:extLst>
        </xdr:cNvPr>
        <xdr:cNvSpPr/>
      </xdr:nvSpPr>
      <xdr:spPr>
        <a:xfrm>
          <a:off x="2339340" y="59918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38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E480C05E-22F9-4455-ACC0-278488F3F726}"/>
            </a:ext>
          </a:extLst>
        </xdr:cNvPr>
        <xdr:cNvSpPr/>
      </xdr:nvSpPr>
      <xdr:spPr>
        <a:xfrm>
          <a:off x="1615440" y="6667500"/>
          <a:ext cx="609600" cy="7315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38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36420738-0AFC-43E2-A3EA-8E9F35548CC3}"/>
            </a:ext>
          </a:extLst>
        </xdr:cNvPr>
        <xdr:cNvSpPr/>
      </xdr:nvSpPr>
      <xdr:spPr>
        <a:xfrm>
          <a:off x="2834640" y="6667500"/>
          <a:ext cx="609600" cy="7315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36</xdr:row>
      <xdr:rowOff>0</xdr:rowOff>
    </xdr:from>
    <xdr:to>
      <xdr:col>5</xdr:col>
      <xdr:colOff>0</xdr:colOff>
      <xdr:row>36</xdr:row>
      <xdr:rowOff>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051C9C35-74E9-483C-A613-A25E80B02DCF}"/>
            </a:ext>
          </a:extLst>
        </xdr:cNvPr>
        <xdr:cNvCxnSpPr>
          <a:stCxn id="9" idx="3"/>
          <a:endCxn id="10" idx="1"/>
        </xdr:cNvCxnSpPr>
      </xdr:nvCxnSpPr>
      <xdr:spPr>
        <a:xfrm>
          <a:off x="2225040" y="7033260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35</xdr:row>
      <xdr:rowOff>55880</xdr:rowOff>
    </xdr:from>
    <xdr:to>
      <xdr:col>4</xdr:col>
      <xdr:colOff>495300</xdr:colOff>
      <xdr:row>36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28A093CF-6723-4918-9C7D-B1C84A8FF651}"/>
            </a:ext>
          </a:extLst>
        </xdr:cNvPr>
        <xdr:cNvSpPr/>
      </xdr:nvSpPr>
      <xdr:spPr>
        <a:xfrm>
          <a:off x="2339340" y="6906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F14A1DE4-C06E-4193-9076-C71F709DB716}"/>
            </a:ext>
          </a:extLst>
        </xdr:cNvPr>
        <xdr:cNvSpPr/>
      </xdr:nvSpPr>
      <xdr:spPr>
        <a:xfrm>
          <a:off x="1615440" y="7581900"/>
          <a:ext cx="609600" cy="7315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6</xdr:col>
      <xdr:colOff>0</xdr:colOff>
      <xdr:row>43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5AF2A07B-2387-4DFF-9B80-15938B2520D0}"/>
            </a:ext>
          </a:extLst>
        </xdr:cNvPr>
        <xdr:cNvSpPr/>
      </xdr:nvSpPr>
      <xdr:spPr>
        <a:xfrm>
          <a:off x="2834640" y="7581900"/>
          <a:ext cx="609600" cy="7315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0</xdr:colOff>
      <xdr:row>41</xdr:row>
      <xdr:rowOff>0</xdr:rowOff>
    </xdr:to>
    <xdr:cxnSp macro="">
      <xdr:nvCxnSpPr>
        <xdr:cNvPr id="15" name="OpenSolver14">
          <a:extLst>
            <a:ext uri="{FF2B5EF4-FFF2-40B4-BE49-F238E27FC236}">
              <a16:creationId xmlns:a16="http://schemas.microsoft.com/office/drawing/2014/main" id="{9FE0FD26-304A-4382-A0A9-0779014F9FB0}"/>
            </a:ext>
          </a:extLst>
        </xdr:cNvPr>
        <xdr:cNvCxnSpPr>
          <a:stCxn id="13" idx="3"/>
          <a:endCxn id="14" idx="1"/>
        </xdr:cNvCxnSpPr>
      </xdr:nvCxnSpPr>
      <xdr:spPr>
        <a:xfrm>
          <a:off x="2225040" y="7947660"/>
          <a:ext cx="609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40</xdr:row>
      <xdr:rowOff>55880</xdr:rowOff>
    </xdr:from>
    <xdr:to>
      <xdr:col>4</xdr:col>
      <xdr:colOff>495300</xdr:colOff>
      <xdr:row>41</xdr:row>
      <xdr:rowOff>127000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56A70034-7E44-481C-B32B-7AE4C04F618F}"/>
            </a:ext>
          </a:extLst>
        </xdr:cNvPr>
        <xdr:cNvSpPr/>
      </xdr:nvSpPr>
      <xdr:spPr>
        <a:xfrm>
          <a:off x="2339340" y="78206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FFCAD378-B15E-442A-A064-7C29516D0AAD}"/>
            </a:ext>
          </a:extLst>
        </xdr:cNvPr>
        <xdr:cNvSpPr/>
      </xdr:nvSpPr>
      <xdr:spPr>
        <a:xfrm>
          <a:off x="1615440" y="8496300"/>
          <a:ext cx="609600" cy="10972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0</xdr:colOff>
      <xdr:row>44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D8935EE8-C49C-48D8-B7A5-DF5F790A16D5}"/>
            </a:ext>
          </a:extLst>
        </xdr:cNvPr>
        <xdr:cNvSpPr/>
      </xdr:nvSpPr>
      <xdr:spPr>
        <a:xfrm>
          <a:off x="2834640" y="8496300"/>
          <a:ext cx="609600" cy="10972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47</xdr:row>
      <xdr:rowOff>0</xdr:rowOff>
    </xdr:from>
    <xdr:to>
      <xdr:col>5</xdr:col>
      <xdr:colOff>0</xdr:colOff>
      <xdr:row>47</xdr:row>
      <xdr:rowOff>0</xdr:rowOff>
    </xdr:to>
    <xdr:cxnSp macro="">
      <xdr:nvCxnSpPr>
        <xdr:cNvPr id="19" name="OpenSolver18">
          <a:extLst>
            <a:ext uri="{FF2B5EF4-FFF2-40B4-BE49-F238E27FC236}">
              <a16:creationId xmlns:a16="http://schemas.microsoft.com/office/drawing/2014/main" id="{820F1692-A407-47C0-ABA0-0A383388FF16}"/>
            </a:ext>
          </a:extLst>
        </xdr:cNvPr>
        <xdr:cNvCxnSpPr>
          <a:stCxn id="17" idx="3"/>
          <a:endCxn id="18" idx="1"/>
        </xdr:cNvCxnSpPr>
      </xdr:nvCxnSpPr>
      <xdr:spPr>
        <a:xfrm>
          <a:off x="2225040" y="9044940"/>
          <a:ext cx="6096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46</xdr:row>
      <xdr:rowOff>55880</xdr:rowOff>
    </xdr:from>
    <xdr:to>
      <xdr:col>4</xdr:col>
      <xdr:colOff>495300</xdr:colOff>
      <xdr:row>47</xdr:row>
      <xdr:rowOff>127000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4D75686D-F5F9-43E1-B12D-899AB01EE60C}"/>
            </a:ext>
          </a:extLst>
        </xdr:cNvPr>
        <xdr:cNvSpPr/>
      </xdr:nvSpPr>
      <xdr:spPr>
        <a:xfrm>
          <a:off x="2339340" y="89179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4</xdr:col>
      <xdr:colOff>0</xdr:colOff>
      <xdr:row>67</xdr:row>
      <xdr:rowOff>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4528A30D-B21E-45C4-9308-035C5FB5E860}"/>
            </a:ext>
          </a:extLst>
        </xdr:cNvPr>
        <xdr:cNvSpPr/>
      </xdr:nvSpPr>
      <xdr:spPr>
        <a:xfrm>
          <a:off x="1615440" y="9776460"/>
          <a:ext cx="609600" cy="29260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5</xdr:col>
      <xdr:colOff>0</xdr:colOff>
      <xdr:row>51</xdr:row>
      <xdr:rowOff>0</xdr:rowOff>
    </xdr:from>
    <xdr:to>
      <xdr:col>6</xdr:col>
      <xdr:colOff>0</xdr:colOff>
      <xdr:row>67</xdr:row>
      <xdr:rowOff>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0D0B00E5-0387-4BAA-89A8-5E4F33CEBF52}"/>
            </a:ext>
          </a:extLst>
        </xdr:cNvPr>
        <xdr:cNvSpPr/>
      </xdr:nvSpPr>
      <xdr:spPr>
        <a:xfrm>
          <a:off x="2834640" y="9776460"/>
          <a:ext cx="609600" cy="29260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59</xdr:row>
      <xdr:rowOff>0</xdr:rowOff>
    </xdr:from>
    <xdr:to>
      <xdr:col>5</xdr:col>
      <xdr:colOff>0</xdr:colOff>
      <xdr:row>59</xdr:row>
      <xdr:rowOff>0</xdr:rowOff>
    </xdr:to>
    <xdr:cxnSp macro="">
      <xdr:nvCxnSpPr>
        <xdr:cNvPr id="23" name="OpenSolver22">
          <a:extLst>
            <a:ext uri="{FF2B5EF4-FFF2-40B4-BE49-F238E27FC236}">
              <a16:creationId xmlns:a16="http://schemas.microsoft.com/office/drawing/2014/main" id="{67613AF0-60EB-47B2-A3E5-EF87C2F3B1C9}"/>
            </a:ext>
          </a:extLst>
        </xdr:cNvPr>
        <xdr:cNvCxnSpPr>
          <a:stCxn id="21" idx="3"/>
          <a:endCxn id="22" idx="1"/>
        </xdr:cNvCxnSpPr>
      </xdr:nvCxnSpPr>
      <xdr:spPr>
        <a:xfrm>
          <a:off x="2225040" y="11239500"/>
          <a:ext cx="6096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58</xdr:row>
      <xdr:rowOff>55880</xdr:rowOff>
    </xdr:from>
    <xdr:to>
      <xdr:col>4</xdr:col>
      <xdr:colOff>495300</xdr:colOff>
      <xdr:row>59</xdr:row>
      <xdr:rowOff>127000</xdr:rowOff>
    </xdr:to>
    <xdr:sp macro="" textlink="">
      <xdr:nvSpPr>
        <xdr:cNvPr id="24" name="OpenSolver23">
          <a:extLst>
            <a:ext uri="{FF2B5EF4-FFF2-40B4-BE49-F238E27FC236}">
              <a16:creationId xmlns:a16="http://schemas.microsoft.com/office/drawing/2014/main" id="{6C6EAFA0-DAA8-4B98-A48F-C9274FA64D42}"/>
            </a:ext>
          </a:extLst>
        </xdr:cNvPr>
        <xdr:cNvSpPr/>
      </xdr:nvSpPr>
      <xdr:spPr>
        <a:xfrm>
          <a:off x="2339340" y="11112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68</xdr:row>
      <xdr:rowOff>0</xdr:rowOff>
    </xdr:from>
    <xdr:to>
      <xdr:col>4</xdr:col>
      <xdr:colOff>0</xdr:colOff>
      <xdr:row>84</xdr:row>
      <xdr:rowOff>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2BA0C887-0C1A-42B6-8BB7-8C8B5097C204}"/>
            </a:ext>
          </a:extLst>
        </xdr:cNvPr>
        <xdr:cNvSpPr/>
      </xdr:nvSpPr>
      <xdr:spPr>
        <a:xfrm>
          <a:off x="1615440" y="12885420"/>
          <a:ext cx="609600" cy="29260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5</xdr:col>
      <xdr:colOff>0</xdr:colOff>
      <xdr:row>68</xdr:row>
      <xdr:rowOff>0</xdr:rowOff>
    </xdr:from>
    <xdr:to>
      <xdr:col>6</xdr:col>
      <xdr:colOff>0</xdr:colOff>
      <xdr:row>84</xdr:row>
      <xdr:rowOff>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288C9431-E53A-4108-8325-BE8C025846FB}"/>
            </a:ext>
          </a:extLst>
        </xdr:cNvPr>
        <xdr:cNvSpPr/>
      </xdr:nvSpPr>
      <xdr:spPr>
        <a:xfrm>
          <a:off x="2834640" y="12885420"/>
          <a:ext cx="609600" cy="29260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76</xdr:row>
      <xdr:rowOff>0</xdr:rowOff>
    </xdr:from>
    <xdr:to>
      <xdr:col>5</xdr:col>
      <xdr:colOff>0</xdr:colOff>
      <xdr:row>76</xdr:row>
      <xdr:rowOff>0</xdr:rowOff>
    </xdr:to>
    <xdr:cxnSp macro="">
      <xdr:nvCxnSpPr>
        <xdr:cNvPr id="27" name="OpenSolver26">
          <a:extLst>
            <a:ext uri="{FF2B5EF4-FFF2-40B4-BE49-F238E27FC236}">
              <a16:creationId xmlns:a16="http://schemas.microsoft.com/office/drawing/2014/main" id="{B9B6BA26-72D1-4BC5-B0BA-565863BEA1F9}"/>
            </a:ext>
          </a:extLst>
        </xdr:cNvPr>
        <xdr:cNvCxnSpPr>
          <a:stCxn id="25" idx="3"/>
          <a:endCxn id="26" idx="1"/>
        </xdr:cNvCxnSpPr>
      </xdr:nvCxnSpPr>
      <xdr:spPr>
        <a:xfrm>
          <a:off x="2225040" y="14348460"/>
          <a:ext cx="6096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75</xdr:row>
      <xdr:rowOff>55881</xdr:rowOff>
    </xdr:from>
    <xdr:to>
      <xdr:col>4</xdr:col>
      <xdr:colOff>495300</xdr:colOff>
      <xdr:row>76</xdr:row>
      <xdr:rowOff>127001</xdr:rowOff>
    </xdr:to>
    <xdr:sp macro="" textlink="">
      <xdr:nvSpPr>
        <xdr:cNvPr id="28" name="OpenSolver27">
          <a:extLst>
            <a:ext uri="{FF2B5EF4-FFF2-40B4-BE49-F238E27FC236}">
              <a16:creationId xmlns:a16="http://schemas.microsoft.com/office/drawing/2014/main" id="{9AF6D772-CCFF-423E-9306-E9A71845166C}"/>
            </a:ext>
          </a:extLst>
        </xdr:cNvPr>
        <xdr:cNvSpPr/>
      </xdr:nvSpPr>
      <xdr:spPr>
        <a:xfrm>
          <a:off x="2339340" y="1422146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85</xdr:row>
      <xdr:rowOff>0</xdr:rowOff>
    </xdr:from>
    <xdr:to>
      <xdr:col>4</xdr:col>
      <xdr:colOff>0</xdr:colOff>
      <xdr:row>89</xdr:row>
      <xdr:rowOff>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6E07F393-83B3-4CA6-9D6F-EB2DBFE3949F}"/>
            </a:ext>
          </a:extLst>
        </xdr:cNvPr>
        <xdr:cNvSpPr/>
      </xdr:nvSpPr>
      <xdr:spPr>
        <a:xfrm>
          <a:off x="1615440" y="15994380"/>
          <a:ext cx="609600" cy="7315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5</xdr:col>
      <xdr:colOff>0</xdr:colOff>
      <xdr:row>85</xdr:row>
      <xdr:rowOff>0</xdr:rowOff>
    </xdr:from>
    <xdr:to>
      <xdr:col>6</xdr:col>
      <xdr:colOff>0</xdr:colOff>
      <xdr:row>89</xdr:row>
      <xdr:rowOff>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6D61B0ED-5B59-4516-BFD4-E3A825998467}"/>
            </a:ext>
          </a:extLst>
        </xdr:cNvPr>
        <xdr:cNvSpPr/>
      </xdr:nvSpPr>
      <xdr:spPr>
        <a:xfrm>
          <a:off x="2834640" y="15994380"/>
          <a:ext cx="609600" cy="7315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87</xdr:row>
      <xdr:rowOff>0</xdr:rowOff>
    </xdr:from>
    <xdr:to>
      <xdr:col>5</xdr:col>
      <xdr:colOff>0</xdr:colOff>
      <xdr:row>87</xdr:row>
      <xdr:rowOff>0</xdr:rowOff>
    </xdr:to>
    <xdr:cxnSp macro="">
      <xdr:nvCxnSpPr>
        <xdr:cNvPr id="31" name="OpenSolver30">
          <a:extLst>
            <a:ext uri="{FF2B5EF4-FFF2-40B4-BE49-F238E27FC236}">
              <a16:creationId xmlns:a16="http://schemas.microsoft.com/office/drawing/2014/main" id="{F7D8FA74-26B6-44A4-ACE7-DEF4141F4268}"/>
            </a:ext>
          </a:extLst>
        </xdr:cNvPr>
        <xdr:cNvCxnSpPr>
          <a:stCxn id="29" idx="3"/>
          <a:endCxn id="30" idx="1"/>
        </xdr:cNvCxnSpPr>
      </xdr:nvCxnSpPr>
      <xdr:spPr>
        <a:xfrm>
          <a:off x="2225040" y="16360140"/>
          <a:ext cx="6096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86</xdr:row>
      <xdr:rowOff>55879</xdr:rowOff>
    </xdr:from>
    <xdr:to>
      <xdr:col>4</xdr:col>
      <xdr:colOff>495300</xdr:colOff>
      <xdr:row>87</xdr:row>
      <xdr:rowOff>126999</xdr:rowOff>
    </xdr:to>
    <xdr:sp macro="" textlink="">
      <xdr:nvSpPr>
        <xdr:cNvPr id="32" name="OpenSolver31">
          <a:extLst>
            <a:ext uri="{FF2B5EF4-FFF2-40B4-BE49-F238E27FC236}">
              <a16:creationId xmlns:a16="http://schemas.microsoft.com/office/drawing/2014/main" id="{BB68DE29-91FE-4C2B-B163-EBED648717B8}"/>
            </a:ext>
          </a:extLst>
        </xdr:cNvPr>
        <xdr:cNvSpPr/>
      </xdr:nvSpPr>
      <xdr:spPr>
        <a:xfrm>
          <a:off x="2339340" y="1623313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90</xdr:row>
      <xdr:rowOff>0</xdr:rowOff>
    </xdr:from>
    <xdr:to>
      <xdr:col>4</xdr:col>
      <xdr:colOff>0</xdr:colOff>
      <xdr:row>94</xdr:row>
      <xdr:rowOff>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146C4ACE-1693-46D7-A9C7-6F8FE6394171}"/>
            </a:ext>
          </a:extLst>
        </xdr:cNvPr>
        <xdr:cNvSpPr/>
      </xdr:nvSpPr>
      <xdr:spPr>
        <a:xfrm>
          <a:off x="1615440" y="16908780"/>
          <a:ext cx="609600" cy="7315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</xdr:col>
      <xdr:colOff>0</xdr:colOff>
      <xdr:row>90</xdr:row>
      <xdr:rowOff>0</xdr:rowOff>
    </xdr:from>
    <xdr:to>
      <xdr:col>6</xdr:col>
      <xdr:colOff>0</xdr:colOff>
      <xdr:row>94</xdr:row>
      <xdr:rowOff>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E8648423-B78E-4923-BE97-A74A0E3337D3}"/>
            </a:ext>
          </a:extLst>
        </xdr:cNvPr>
        <xdr:cNvSpPr/>
      </xdr:nvSpPr>
      <xdr:spPr>
        <a:xfrm>
          <a:off x="2834640" y="16908780"/>
          <a:ext cx="609600" cy="7315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92</xdr:row>
      <xdr:rowOff>0</xdr:rowOff>
    </xdr:from>
    <xdr:to>
      <xdr:col>5</xdr:col>
      <xdr:colOff>0</xdr:colOff>
      <xdr:row>92</xdr:row>
      <xdr:rowOff>0</xdr:rowOff>
    </xdr:to>
    <xdr:cxnSp macro="">
      <xdr:nvCxnSpPr>
        <xdr:cNvPr id="35" name="OpenSolver34">
          <a:extLst>
            <a:ext uri="{FF2B5EF4-FFF2-40B4-BE49-F238E27FC236}">
              <a16:creationId xmlns:a16="http://schemas.microsoft.com/office/drawing/2014/main" id="{AC472789-D90C-4E3A-92F9-FF4DE80FF50C}"/>
            </a:ext>
          </a:extLst>
        </xdr:cNvPr>
        <xdr:cNvCxnSpPr>
          <a:stCxn id="33" idx="3"/>
          <a:endCxn id="34" idx="1"/>
        </xdr:cNvCxnSpPr>
      </xdr:nvCxnSpPr>
      <xdr:spPr>
        <a:xfrm>
          <a:off x="2225040" y="1727454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91</xdr:row>
      <xdr:rowOff>55879</xdr:rowOff>
    </xdr:from>
    <xdr:to>
      <xdr:col>4</xdr:col>
      <xdr:colOff>495300</xdr:colOff>
      <xdr:row>92</xdr:row>
      <xdr:rowOff>126999</xdr:rowOff>
    </xdr:to>
    <xdr:sp macro="" textlink="">
      <xdr:nvSpPr>
        <xdr:cNvPr id="36" name="OpenSolver35">
          <a:extLst>
            <a:ext uri="{FF2B5EF4-FFF2-40B4-BE49-F238E27FC236}">
              <a16:creationId xmlns:a16="http://schemas.microsoft.com/office/drawing/2014/main" id="{113EDE14-D28F-43BC-82D7-67E0FB51D487}"/>
            </a:ext>
          </a:extLst>
        </xdr:cNvPr>
        <xdr:cNvSpPr/>
      </xdr:nvSpPr>
      <xdr:spPr>
        <a:xfrm>
          <a:off x="2339340" y="1714753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95</xdr:row>
      <xdr:rowOff>182879</xdr:rowOff>
    </xdr:from>
    <xdr:to>
      <xdr:col>4</xdr:col>
      <xdr:colOff>0</xdr:colOff>
      <xdr:row>99</xdr:row>
      <xdr:rowOff>182879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E4904448-12D5-4245-A5B2-167FFE94EF17}"/>
            </a:ext>
          </a:extLst>
        </xdr:cNvPr>
        <xdr:cNvSpPr/>
      </xdr:nvSpPr>
      <xdr:spPr>
        <a:xfrm>
          <a:off x="1615440" y="19103339"/>
          <a:ext cx="609600" cy="7315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0</xdr:colOff>
      <xdr:row>95</xdr:row>
      <xdr:rowOff>182879</xdr:rowOff>
    </xdr:from>
    <xdr:to>
      <xdr:col>6</xdr:col>
      <xdr:colOff>0</xdr:colOff>
      <xdr:row>99</xdr:row>
      <xdr:rowOff>182879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DDB3B4BE-E761-4BE5-99AA-AA10CC355825}"/>
            </a:ext>
          </a:extLst>
        </xdr:cNvPr>
        <xdr:cNvSpPr/>
      </xdr:nvSpPr>
      <xdr:spPr>
        <a:xfrm>
          <a:off x="2834640" y="19103339"/>
          <a:ext cx="609600" cy="7315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97</xdr:row>
      <xdr:rowOff>182879</xdr:rowOff>
    </xdr:from>
    <xdr:to>
      <xdr:col>5</xdr:col>
      <xdr:colOff>0</xdr:colOff>
      <xdr:row>97</xdr:row>
      <xdr:rowOff>182879</xdr:rowOff>
    </xdr:to>
    <xdr:cxnSp macro="">
      <xdr:nvCxnSpPr>
        <xdr:cNvPr id="39" name="OpenSolver38">
          <a:extLst>
            <a:ext uri="{FF2B5EF4-FFF2-40B4-BE49-F238E27FC236}">
              <a16:creationId xmlns:a16="http://schemas.microsoft.com/office/drawing/2014/main" id="{8D83D8F5-E6E5-49FF-AEEB-96E6B8278A06}"/>
            </a:ext>
          </a:extLst>
        </xdr:cNvPr>
        <xdr:cNvCxnSpPr>
          <a:stCxn id="37" idx="3"/>
          <a:endCxn id="38" idx="1"/>
        </xdr:cNvCxnSpPr>
      </xdr:nvCxnSpPr>
      <xdr:spPr>
        <a:xfrm>
          <a:off x="2225040" y="19469099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97</xdr:row>
      <xdr:rowOff>55880</xdr:rowOff>
    </xdr:from>
    <xdr:to>
      <xdr:col>4</xdr:col>
      <xdr:colOff>495300</xdr:colOff>
      <xdr:row>98</xdr:row>
      <xdr:rowOff>127000</xdr:rowOff>
    </xdr:to>
    <xdr:sp macro="" textlink="">
      <xdr:nvSpPr>
        <xdr:cNvPr id="40" name="OpenSolver39">
          <a:extLst>
            <a:ext uri="{FF2B5EF4-FFF2-40B4-BE49-F238E27FC236}">
              <a16:creationId xmlns:a16="http://schemas.microsoft.com/office/drawing/2014/main" id="{0E5337B4-28D7-4948-B38B-00AE666E3ACB}"/>
            </a:ext>
          </a:extLst>
        </xdr:cNvPr>
        <xdr:cNvSpPr/>
      </xdr:nvSpPr>
      <xdr:spPr>
        <a:xfrm>
          <a:off x="2339340" y="19342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12700</xdr:colOff>
      <xdr:row>5</xdr:row>
      <xdr:rowOff>12700</xdr:rowOff>
    </xdr:from>
    <xdr:to>
      <xdr:col>19</xdr:col>
      <xdr:colOff>0</xdr:colOff>
      <xdr:row>69</xdr:row>
      <xdr:rowOff>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BA749160-5092-4813-83CE-57288AC12C59}"/>
            </a:ext>
          </a:extLst>
        </xdr:cNvPr>
        <xdr:cNvSpPr/>
      </xdr:nvSpPr>
      <xdr:spPr>
        <a:xfrm>
          <a:off x="7769860" y="1376680"/>
          <a:ext cx="3644900" cy="116916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2540</xdr:colOff>
      <xdr:row>4</xdr:row>
      <xdr:rowOff>114300</xdr:rowOff>
    </xdr:from>
    <xdr:to>
      <xdr:col>13</xdr:col>
      <xdr:colOff>323782</xdr:colOff>
      <xdr:row>5</xdr:row>
      <xdr:rowOff>58420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A37E4CA8-EA63-4BF5-B8F1-1291C20E4EC4}"/>
            </a:ext>
          </a:extLst>
        </xdr:cNvPr>
        <xdr:cNvSpPr/>
      </xdr:nvSpPr>
      <xdr:spPr>
        <a:xfrm>
          <a:off x="7759700" y="12954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F5DD-596C-49E1-A4E6-6AF060AD0C1F}">
  <dimension ref="B1:AL100"/>
  <sheetViews>
    <sheetView showGridLines="0" showRowColHeaders="0" tabSelected="1" workbookViewId="0">
      <selection activeCell="B1" sqref="B1"/>
    </sheetView>
  </sheetViews>
  <sheetFormatPr defaultRowHeight="14.75" x14ac:dyDescent="0.75"/>
  <cols>
    <col min="1" max="1" width="5.76953125" customWidth="1"/>
    <col min="13" max="13" width="9.54296875" bestFit="1" customWidth="1"/>
    <col min="21" max="22" width="9.54296875" bestFit="1" customWidth="1"/>
  </cols>
  <sheetData>
    <row r="1" spans="2:38" ht="49.95" customHeight="1" x14ac:dyDescent="1.1000000000000001">
      <c r="B1" s="31" t="s">
        <v>74</v>
      </c>
    </row>
    <row r="3" spans="2:38" x14ac:dyDescent="0.75">
      <c r="D3" s="35" t="s">
        <v>11</v>
      </c>
      <c r="E3" s="36"/>
      <c r="F3" s="36"/>
      <c r="G3" s="37"/>
      <c r="I3" s="1"/>
      <c r="U3" s="1"/>
      <c r="Y3" s="35" t="s">
        <v>22</v>
      </c>
      <c r="Z3" s="36"/>
      <c r="AA3" s="36"/>
      <c r="AB3" s="37"/>
    </row>
    <row r="4" spans="2:38" x14ac:dyDescent="0.75">
      <c r="D4" s="2" t="s">
        <v>1</v>
      </c>
      <c r="E4" s="3" t="s">
        <v>2</v>
      </c>
      <c r="F4" s="3" t="s">
        <v>3</v>
      </c>
      <c r="G4" s="4" t="s">
        <v>4</v>
      </c>
      <c r="K4" s="35" t="s">
        <v>72</v>
      </c>
      <c r="L4" s="36"/>
      <c r="M4" s="36"/>
      <c r="N4" s="36"/>
      <c r="O4" s="36"/>
      <c r="P4" s="36"/>
      <c r="Q4" s="36"/>
      <c r="R4" s="36"/>
      <c r="S4" s="37"/>
      <c r="T4" s="23"/>
      <c r="X4" s="24" t="s">
        <v>10</v>
      </c>
      <c r="Y4" s="3" t="s">
        <v>1</v>
      </c>
      <c r="Z4" s="3" t="s">
        <v>2</v>
      </c>
      <c r="AA4" s="3" t="s">
        <v>3</v>
      </c>
      <c r="AB4" s="4" t="s">
        <v>4</v>
      </c>
    </row>
    <row r="5" spans="2:38" x14ac:dyDescent="0.75">
      <c r="B5" s="32" t="s">
        <v>5</v>
      </c>
      <c r="C5" s="2" t="s">
        <v>6</v>
      </c>
      <c r="D5" s="2">
        <v>4</v>
      </c>
      <c r="E5" s="3">
        <v>2</v>
      </c>
      <c r="F5" s="3">
        <v>2</v>
      </c>
      <c r="G5" s="4">
        <v>4</v>
      </c>
      <c r="K5" s="20" t="s">
        <v>70</v>
      </c>
      <c r="L5" s="21" t="s">
        <v>28</v>
      </c>
      <c r="M5" s="22" t="s">
        <v>23</v>
      </c>
      <c r="N5" s="21" t="s">
        <v>6</v>
      </c>
      <c r="O5" s="21" t="s">
        <v>7</v>
      </c>
      <c r="P5" s="21" t="s">
        <v>8</v>
      </c>
      <c r="Q5" s="21" t="s">
        <v>9</v>
      </c>
      <c r="R5" s="21" t="s">
        <v>14</v>
      </c>
      <c r="S5" s="22" t="s">
        <v>15</v>
      </c>
      <c r="T5" s="16"/>
      <c r="V5" s="32" t="s">
        <v>5</v>
      </c>
      <c r="W5" s="2" t="s">
        <v>6</v>
      </c>
      <c r="X5" s="24">
        <v>3</v>
      </c>
      <c r="Y5" s="3">
        <f>SUMIFS($N$6:$N$69,$K$6:$K$69,Y$4)</f>
        <v>1</v>
      </c>
      <c r="Z5" s="3">
        <f>SUMIFS($N$6:$N$69,$K$6:$K$69,Z$4)</f>
        <v>0</v>
      </c>
      <c r="AA5" s="3">
        <f>SUMIFS($N$6:$N$69,$K$6:$K$69,AA$4)</f>
        <v>0</v>
      </c>
      <c r="AB5" s="4">
        <f>SUMIFS($N$6:$N$69,$K$6:$K$69,AB$4)</f>
        <v>0</v>
      </c>
    </row>
    <row r="6" spans="2:38" x14ac:dyDescent="0.75">
      <c r="B6" s="33"/>
      <c r="C6" s="14" t="s">
        <v>7</v>
      </c>
      <c r="D6" s="14">
        <v>2</v>
      </c>
      <c r="E6" s="16">
        <v>3</v>
      </c>
      <c r="F6" s="16">
        <v>1</v>
      </c>
      <c r="G6" s="17">
        <v>5</v>
      </c>
      <c r="K6" s="14" t="s">
        <v>1</v>
      </c>
      <c r="L6" s="16" t="s">
        <v>29</v>
      </c>
      <c r="M6" s="17" t="s">
        <v>24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7">
        <v>0</v>
      </c>
      <c r="T6" s="16"/>
      <c r="V6" s="33"/>
      <c r="W6" s="14" t="s">
        <v>7</v>
      </c>
      <c r="X6" s="25">
        <v>2</v>
      </c>
      <c r="Y6" s="16">
        <f>SUMIFS($O$6:$O$69,$K$6:$K$69,Y$4)</f>
        <v>0</v>
      </c>
      <c r="Z6" s="16">
        <f>SUMIFS($O$6:$O$69,$K$6:$K$69,Z$4)</f>
        <v>0</v>
      </c>
      <c r="AA6" s="16">
        <f>SUMIFS($O$6:$O$69,$K$6:$K$69,AA$4)</f>
        <v>0</v>
      </c>
      <c r="AB6" s="17">
        <f>SUMIFS($O$6:$O$69,$K$6:$K$69,AB$4)</f>
        <v>1</v>
      </c>
    </row>
    <row r="7" spans="2:38" x14ac:dyDescent="0.75">
      <c r="B7" s="33"/>
      <c r="C7" s="14" t="s">
        <v>8</v>
      </c>
      <c r="D7" s="14">
        <v>3</v>
      </c>
      <c r="E7" s="16">
        <v>1</v>
      </c>
      <c r="F7" s="16">
        <v>0</v>
      </c>
      <c r="G7" s="17">
        <v>1</v>
      </c>
      <c r="K7" s="14" t="s">
        <v>1</v>
      </c>
      <c r="L7" s="16" t="s">
        <v>29</v>
      </c>
      <c r="M7" s="17" t="s">
        <v>25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7">
        <v>0</v>
      </c>
      <c r="T7" s="16"/>
      <c r="V7" s="33"/>
      <c r="W7" s="14" t="s">
        <v>8</v>
      </c>
      <c r="X7" s="25">
        <v>1</v>
      </c>
      <c r="Y7" s="16">
        <f>SUMIFS($P$6:$P$69,$K$6:$K$69,Y$4)</f>
        <v>1</v>
      </c>
      <c r="Z7" s="16">
        <f>SUMIFS($P$6:$P$69,$K$6:$K$69,Z$4)</f>
        <v>0</v>
      </c>
      <c r="AA7" s="16">
        <f>SUMIFS($P$6:$P$69,$K$6:$K$69,AA$4)</f>
        <v>0</v>
      </c>
      <c r="AB7" s="17">
        <f>SUMIFS($P$6:$P$69,$K$6:$K$69,AB$4)</f>
        <v>0</v>
      </c>
    </row>
    <row r="8" spans="2:38" x14ac:dyDescent="0.75">
      <c r="B8" s="33"/>
      <c r="C8" s="14" t="s">
        <v>9</v>
      </c>
      <c r="D8" s="14">
        <v>1</v>
      </c>
      <c r="E8" s="16">
        <v>5</v>
      </c>
      <c r="F8" s="16">
        <v>3</v>
      </c>
      <c r="G8" s="17">
        <v>0</v>
      </c>
      <c r="K8" s="14" t="s">
        <v>1</v>
      </c>
      <c r="L8" s="16" t="s">
        <v>29</v>
      </c>
      <c r="M8" s="17" t="s">
        <v>26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7">
        <v>0</v>
      </c>
      <c r="T8" s="16"/>
      <c r="V8" s="33"/>
      <c r="W8" s="14" t="s">
        <v>9</v>
      </c>
      <c r="X8" s="25">
        <v>1</v>
      </c>
      <c r="Y8" s="16">
        <f>SUMIFS($Q$6:$Q$69,$K$6:$K$69,Y$4)</f>
        <v>0</v>
      </c>
      <c r="Z8" s="16">
        <f>SUMIFS($Q$6:$Q$69,$K$6:$K$69,Z$4)</f>
        <v>1</v>
      </c>
      <c r="AA8" s="16">
        <f>SUMIFS($Q$6:$Q$69,$K$6:$K$69,AA$4)</f>
        <v>0</v>
      </c>
      <c r="AB8" s="17">
        <f>SUMIFS($Q$6:$Q$69,$K$6:$K$69,AB$4)</f>
        <v>0</v>
      </c>
    </row>
    <row r="9" spans="2:38" x14ac:dyDescent="0.75">
      <c r="B9" s="33"/>
      <c r="C9" s="14" t="s">
        <v>14</v>
      </c>
      <c r="D9" s="14">
        <v>0</v>
      </c>
      <c r="E9" s="16">
        <v>4</v>
      </c>
      <c r="F9" s="16">
        <v>0</v>
      </c>
      <c r="G9" s="17">
        <v>2</v>
      </c>
      <c r="K9" s="14" t="s">
        <v>1</v>
      </c>
      <c r="L9" s="16" t="s">
        <v>29</v>
      </c>
      <c r="M9" s="17" t="s">
        <v>27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7">
        <v>0</v>
      </c>
      <c r="T9" s="16"/>
      <c r="V9" s="33"/>
      <c r="W9" s="14" t="s">
        <v>14</v>
      </c>
      <c r="X9" s="25">
        <v>2</v>
      </c>
      <c r="Y9" s="16">
        <f>SUMIFS($R$6:$R$69,$K$6:$K$69,Y$4)</f>
        <v>0</v>
      </c>
      <c r="Z9" s="16">
        <f>SUMIFS($R$6:$R$69,$K$6:$K$69,Z$4)</f>
        <v>1</v>
      </c>
      <c r="AA9" s="16">
        <f>SUMIFS($R$6:$R$69,$K$6:$K$69,AA$4)</f>
        <v>0</v>
      </c>
      <c r="AB9" s="17">
        <f>SUMIFS($R$6:$R$69,$K$6:$K$69,AB$4)</f>
        <v>0</v>
      </c>
    </row>
    <row r="10" spans="2:38" x14ac:dyDescent="0.75">
      <c r="B10" s="34"/>
      <c r="C10" s="15" t="s">
        <v>15</v>
      </c>
      <c r="D10" s="15">
        <v>0</v>
      </c>
      <c r="E10" s="18">
        <v>0</v>
      </c>
      <c r="F10" s="18">
        <v>4</v>
      </c>
      <c r="G10" s="19">
        <v>3</v>
      </c>
      <c r="K10" s="14" t="s">
        <v>1</v>
      </c>
      <c r="L10" s="16" t="s">
        <v>30</v>
      </c>
      <c r="M10" s="17" t="s">
        <v>24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7">
        <v>0</v>
      </c>
      <c r="T10" s="16"/>
      <c r="V10" s="34"/>
      <c r="W10" s="15" t="s">
        <v>15</v>
      </c>
      <c r="X10" s="26">
        <v>2</v>
      </c>
      <c r="Y10" s="18">
        <f>SUMIFS($S$6:$S$69,$K$6:$K$69,Y$4)</f>
        <v>0</v>
      </c>
      <c r="Z10" s="18">
        <f>SUMIFS($S$6:$S$69,$K$6:$K$69,Z$4)</f>
        <v>0</v>
      </c>
      <c r="AA10" s="18">
        <f>SUMIFS($S$6:$S$69,$K$6:$K$69,AA$4)</f>
        <v>1</v>
      </c>
      <c r="AB10" s="19">
        <f>SUMIFS($S$6:$S$69,$K$6:$K$69,AB$4)</f>
        <v>0</v>
      </c>
    </row>
    <row r="11" spans="2:38" x14ac:dyDescent="0.75">
      <c r="K11" s="14" t="s">
        <v>1</v>
      </c>
      <c r="L11" s="16" t="s">
        <v>30</v>
      </c>
      <c r="M11" s="17" t="s">
        <v>25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7">
        <v>0</v>
      </c>
      <c r="T11" s="16"/>
    </row>
    <row r="12" spans="2:38" x14ac:dyDescent="0.75">
      <c r="D12" s="35" t="s">
        <v>73</v>
      </c>
      <c r="E12" s="36"/>
      <c r="F12" s="36"/>
      <c r="G12" s="37"/>
      <c r="K12" s="14" t="s">
        <v>1</v>
      </c>
      <c r="L12" s="16" t="s">
        <v>30</v>
      </c>
      <c r="M12" s="17" t="s">
        <v>26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7">
        <v>0</v>
      </c>
      <c r="T12" s="16"/>
    </row>
    <row r="13" spans="2:38" x14ac:dyDescent="0.75">
      <c r="D13" s="14" t="s">
        <v>1</v>
      </c>
      <c r="E13" s="16" t="s">
        <v>2</v>
      </c>
      <c r="F13" s="16" t="s">
        <v>3</v>
      </c>
      <c r="G13" s="17" t="s">
        <v>4</v>
      </c>
      <c r="K13" s="14" t="s">
        <v>1</v>
      </c>
      <c r="L13" s="16" t="s">
        <v>30</v>
      </c>
      <c r="M13" s="17" t="s">
        <v>27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7">
        <v>0</v>
      </c>
      <c r="T13" s="16"/>
      <c r="V13" s="20" t="s">
        <v>70</v>
      </c>
      <c r="W13" s="27" t="s">
        <v>1</v>
      </c>
      <c r="X13" s="28" t="s">
        <v>1</v>
      </c>
      <c r="Y13" s="28" t="s">
        <v>1</v>
      </c>
      <c r="Z13" s="29" t="s">
        <v>1</v>
      </c>
      <c r="AA13" s="28" t="s">
        <v>2</v>
      </c>
      <c r="AB13" s="28" t="s">
        <v>2</v>
      </c>
      <c r="AC13" s="28" t="s">
        <v>2</v>
      </c>
      <c r="AD13" s="29" t="s">
        <v>2</v>
      </c>
      <c r="AE13" s="28" t="s">
        <v>3</v>
      </c>
      <c r="AF13" s="28" t="s">
        <v>3</v>
      </c>
      <c r="AG13" s="28" t="s">
        <v>3</v>
      </c>
      <c r="AH13" s="29" t="s">
        <v>3</v>
      </c>
      <c r="AI13" s="28" t="s">
        <v>4</v>
      </c>
      <c r="AJ13" s="28" t="s">
        <v>4</v>
      </c>
      <c r="AK13" s="28" t="s">
        <v>4</v>
      </c>
      <c r="AL13" s="29" t="s">
        <v>4</v>
      </c>
    </row>
    <row r="14" spans="2:38" x14ac:dyDescent="0.75">
      <c r="B14" s="32" t="s">
        <v>5</v>
      </c>
      <c r="C14" s="2" t="s">
        <v>6</v>
      </c>
      <c r="D14" s="11">
        <f t="shared" ref="D14:G19" si="0">D5/SUM(D$5:D$10)</f>
        <v>0.4</v>
      </c>
      <c r="E14" s="12">
        <f t="shared" si="0"/>
        <v>0.13333333333333333</v>
      </c>
      <c r="F14" s="12">
        <f t="shared" si="0"/>
        <v>0.2</v>
      </c>
      <c r="G14" s="13">
        <f t="shared" si="0"/>
        <v>0.26666666666666666</v>
      </c>
      <c r="K14" s="14" t="s">
        <v>1</v>
      </c>
      <c r="L14" s="16" t="s">
        <v>31</v>
      </c>
      <c r="M14" s="17" t="s">
        <v>24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7">
        <v>0</v>
      </c>
      <c r="T14" s="16"/>
      <c r="V14" s="15" t="s">
        <v>28</v>
      </c>
      <c r="W14" s="15" t="s">
        <v>29</v>
      </c>
      <c r="X14" s="18" t="s">
        <v>30</v>
      </c>
      <c r="Y14" s="18" t="s">
        <v>31</v>
      </c>
      <c r="Z14" s="19" t="s">
        <v>32</v>
      </c>
      <c r="AA14" s="18" t="s">
        <v>29</v>
      </c>
      <c r="AB14" s="18" t="s">
        <v>30</v>
      </c>
      <c r="AC14" s="18" t="s">
        <v>31</v>
      </c>
      <c r="AD14" s="19" t="s">
        <v>32</v>
      </c>
      <c r="AE14" s="18" t="s">
        <v>29</v>
      </c>
      <c r="AF14" s="18" t="s">
        <v>30</v>
      </c>
      <c r="AG14" s="18" t="s">
        <v>31</v>
      </c>
      <c r="AH14" s="19" t="s">
        <v>32</v>
      </c>
      <c r="AI14" s="18" t="s">
        <v>29</v>
      </c>
      <c r="AJ14" s="18" t="s">
        <v>30</v>
      </c>
      <c r="AK14" s="18" t="s">
        <v>31</v>
      </c>
      <c r="AL14" s="19" t="s">
        <v>32</v>
      </c>
    </row>
    <row r="15" spans="2:38" x14ac:dyDescent="0.75">
      <c r="B15" s="33"/>
      <c r="C15" s="14" t="s">
        <v>7</v>
      </c>
      <c r="D15" s="5">
        <f t="shared" si="0"/>
        <v>0.2</v>
      </c>
      <c r="E15" s="6">
        <f t="shared" si="0"/>
        <v>0.2</v>
      </c>
      <c r="F15" s="6">
        <f t="shared" si="0"/>
        <v>0.1</v>
      </c>
      <c r="G15" s="7">
        <f t="shared" si="0"/>
        <v>0.33333333333333331</v>
      </c>
      <c r="K15" s="14" t="s">
        <v>1</v>
      </c>
      <c r="L15" s="16" t="s">
        <v>31</v>
      </c>
      <c r="M15" s="17" t="s">
        <v>25</v>
      </c>
      <c r="N15" s="16">
        <v>1</v>
      </c>
      <c r="O15" s="16">
        <v>0</v>
      </c>
      <c r="P15" s="16">
        <v>0</v>
      </c>
      <c r="Q15" s="16">
        <v>0</v>
      </c>
      <c r="R15" s="16">
        <v>0</v>
      </c>
      <c r="S15" s="17">
        <v>0</v>
      </c>
      <c r="T15" s="16"/>
      <c r="U15" s="32" t="s">
        <v>5</v>
      </c>
      <c r="V15" s="14" t="s">
        <v>6</v>
      </c>
      <c r="W15" s="14">
        <f t="shared" ref="W15:AL15" si="1">SUMIFS($N$6:$N$69,$K$6:$K$69,W$13,$L$6:$L$69,W$14)</f>
        <v>0</v>
      </c>
      <c r="X15" s="16">
        <f t="shared" si="1"/>
        <v>0</v>
      </c>
      <c r="Y15" s="16">
        <f t="shared" si="1"/>
        <v>1</v>
      </c>
      <c r="Z15" s="17">
        <f t="shared" si="1"/>
        <v>0</v>
      </c>
      <c r="AA15" s="16">
        <f t="shared" si="1"/>
        <v>0</v>
      </c>
      <c r="AB15" s="16">
        <f t="shared" si="1"/>
        <v>0</v>
      </c>
      <c r="AC15" s="16">
        <f t="shared" si="1"/>
        <v>0</v>
      </c>
      <c r="AD15" s="17">
        <f t="shared" si="1"/>
        <v>0</v>
      </c>
      <c r="AE15" s="16">
        <f t="shared" si="1"/>
        <v>0</v>
      </c>
      <c r="AF15" s="16">
        <f t="shared" si="1"/>
        <v>0</v>
      </c>
      <c r="AG15" s="16">
        <f t="shared" si="1"/>
        <v>0</v>
      </c>
      <c r="AH15" s="17">
        <f t="shared" si="1"/>
        <v>0</v>
      </c>
      <c r="AI15" s="16">
        <f t="shared" si="1"/>
        <v>0</v>
      </c>
      <c r="AJ15" s="16">
        <f t="shared" si="1"/>
        <v>0</v>
      </c>
      <c r="AK15" s="16">
        <f t="shared" si="1"/>
        <v>0</v>
      </c>
      <c r="AL15" s="17">
        <f t="shared" si="1"/>
        <v>0</v>
      </c>
    </row>
    <row r="16" spans="2:38" x14ac:dyDescent="0.75">
      <c r="B16" s="33"/>
      <c r="C16" s="14" t="s">
        <v>8</v>
      </c>
      <c r="D16" s="5">
        <f t="shared" si="0"/>
        <v>0.3</v>
      </c>
      <c r="E16" s="6">
        <f t="shared" si="0"/>
        <v>6.6666666666666666E-2</v>
      </c>
      <c r="F16" s="6">
        <f t="shared" si="0"/>
        <v>0</v>
      </c>
      <c r="G16" s="7">
        <f t="shared" si="0"/>
        <v>6.6666666666666666E-2</v>
      </c>
      <c r="K16" s="14" t="s">
        <v>1</v>
      </c>
      <c r="L16" s="16" t="s">
        <v>31</v>
      </c>
      <c r="M16" s="17" t="s">
        <v>26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7">
        <v>0</v>
      </c>
      <c r="T16" s="16"/>
      <c r="U16" s="33"/>
      <c r="V16" s="14" t="s">
        <v>7</v>
      </c>
      <c r="W16" s="14">
        <f t="shared" ref="W16:AL16" si="2">SUMIFS($O$6:$O$69,$K$6:$K$69,W$13,$L$6:$L$69,W$14)</f>
        <v>0</v>
      </c>
      <c r="X16" s="16">
        <f t="shared" si="2"/>
        <v>0</v>
      </c>
      <c r="Y16" s="16">
        <f t="shared" si="2"/>
        <v>0</v>
      </c>
      <c r="Z16" s="17">
        <f t="shared" si="2"/>
        <v>0</v>
      </c>
      <c r="AA16" s="16">
        <f t="shared" si="2"/>
        <v>0</v>
      </c>
      <c r="AB16" s="16">
        <f t="shared" si="2"/>
        <v>0</v>
      </c>
      <c r="AC16" s="16">
        <f t="shared" si="2"/>
        <v>0</v>
      </c>
      <c r="AD16" s="17">
        <f t="shared" si="2"/>
        <v>0</v>
      </c>
      <c r="AE16" s="16">
        <f t="shared" si="2"/>
        <v>0</v>
      </c>
      <c r="AF16" s="16">
        <f t="shared" si="2"/>
        <v>0</v>
      </c>
      <c r="AG16" s="16">
        <f t="shared" si="2"/>
        <v>0</v>
      </c>
      <c r="AH16" s="17">
        <f t="shared" si="2"/>
        <v>0</v>
      </c>
      <c r="AI16" s="16">
        <f t="shared" si="2"/>
        <v>0</v>
      </c>
      <c r="AJ16" s="16">
        <f t="shared" si="2"/>
        <v>0</v>
      </c>
      <c r="AK16" s="16">
        <f t="shared" si="2"/>
        <v>0</v>
      </c>
      <c r="AL16" s="17">
        <f t="shared" si="2"/>
        <v>1</v>
      </c>
    </row>
    <row r="17" spans="2:38" x14ac:dyDescent="0.75">
      <c r="B17" s="33"/>
      <c r="C17" s="14" t="s">
        <v>9</v>
      </c>
      <c r="D17" s="5">
        <f t="shared" si="0"/>
        <v>0.1</v>
      </c>
      <c r="E17" s="6">
        <f t="shared" si="0"/>
        <v>0.33333333333333331</v>
      </c>
      <c r="F17" s="6">
        <f t="shared" si="0"/>
        <v>0.3</v>
      </c>
      <c r="G17" s="7">
        <f t="shared" si="0"/>
        <v>0</v>
      </c>
      <c r="K17" s="14" t="s">
        <v>1</v>
      </c>
      <c r="L17" s="16" t="s">
        <v>31</v>
      </c>
      <c r="M17" s="17" t="s">
        <v>27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7">
        <v>0</v>
      </c>
      <c r="T17" s="16"/>
      <c r="U17" s="33"/>
      <c r="V17" s="14" t="s">
        <v>8</v>
      </c>
      <c r="W17" s="14">
        <f t="shared" ref="W17:AL17" si="3">SUMIFS($P$6:$P$69,$K$6:$K$69,W$13,$L$6:$L$69,W$14)</f>
        <v>0</v>
      </c>
      <c r="X17" s="16">
        <f t="shared" si="3"/>
        <v>0</v>
      </c>
      <c r="Y17" s="16">
        <f t="shared" si="3"/>
        <v>0</v>
      </c>
      <c r="Z17" s="17">
        <f t="shared" si="3"/>
        <v>1</v>
      </c>
      <c r="AA17" s="16">
        <f t="shared" si="3"/>
        <v>0</v>
      </c>
      <c r="AB17" s="16">
        <f t="shared" si="3"/>
        <v>0</v>
      </c>
      <c r="AC17" s="16">
        <f t="shared" si="3"/>
        <v>0</v>
      </c>
      <c r="AD17" s="17">
        <f t="shared" si="3"/>
        <v>0</v>
      </c>
      <c r="AE17" s="16">
        <f t="shared" si="3"/>
        <v>0</v>
      </c>
      <c r="AF17" s="16">
        <f t="shared" si="3"/>
        <v>0</v>
      </c>
      <c r="AG17" s="16">
        <f t="shared" si="3"/>
        <v>0</v>
      </c>
      <c r="AH17" s="17">
        <f t="shared" si="3"/>
        <v>0</v>
      </c>
      <c r="AI17" s="16">
        <f t="shared" si="3"/>
        <v>0</v>
      </c>
      <c r="AJ17" s="16">
        <f t="shared" si="3"/>
        <v>0</v>
      </c>
      <c r="AK17" s="16">
        <f t="shared" si="3"/>
        <v>0</v>
      </c>
      <c r="AL17" s="17">
        <f t="shared" si="3"/>
        <v>0</v>
      </c>
    </row>
    <row r="18" spans="2:38" x14ac:dyDescent="0.75">
      <c r="B18" s="33"/>
      <c r="C18" s="14" t="s">
        <v>14</v>
      </c>
      <c r="D18" s="5">
        <f t="shared" si="0"/>
        <v>0</v>
      </c>
      <c r="E18" s="6">
        <f t="shared" si="0"/>
        <v>0.26666666666666666</v>
      </c>
      <c r="F18" s="6">
        <f t="shared" si="0"/>
        <v>0</v>
      </c>
      <c r="G18" s="7">
        <f t="shared" si="0"/>
        <v>0.13333333333333333</v>
      </c>
      <c r="K18" s="14" t="s">
        <v>1</v>
      </c>
      <c r="L18" s="16" t="s">
        <v>32</v>
      </c>
      <c r="M18" s="17" t="s">
        <v>24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7">
        <v>0</v>
      </c>
      <c r="T18" s="16"/>
      <c r="U18" s="33"/>
      <c r="V18" s="14" t="s">
        <v>9</v>
      </c>
      <c r="W18" s="14">
        <f t="shared" ref="W18:AL18" si="4">SUMIFS($Q$6:$Q$69,$K$6:$K$69,W$13,$L$6:$L$69,W$14)</f>
        <v>0</v>
      </c>
      <c r="X18" s="16">
        <f t="shared" si="4"/>
        <v>0</v>
      </c>
      <c r="Y18" s="16">
        <f t="shared" si="4"/>
        <v>0</v>
      </c>
      <c r="Z18" s="17">
        <f t="shared" si="4"/>
        <v>0</v>
      </c>
      <c r="AA18" s="16">
        <f t="shared" si="4"/>
        <v>0</v>
      </c>
      <c r="AB18" s="16">
        <f t="shared" si="4"/>
        <v>1</v>
      </c>
      <c r="AC18" s="16">
        <f t="shared" si="4"/>
        <v>0</v>
      </c>
      <c r="AD18" s="17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H18" s="17">
        <f t="shared" si="4"/>
        <v>0</v>
      </c>
      <c r="AI18" s="16">
        <f t="shared" si="4"/>
        <v>0</v>
      </c>
      <c r="AJ18" s="16">
        <f t="shared" si="4"/>
        <v>0</v>
      </c>
      <c r="AK18" s="16">
        <f t="shared" si="4"/>
        <v>0</v>
      </c>
      <c r="AL18" s="17">
        <f t="shared" si="4"/>
        <v>0</v>
      </c>
    </row>
    <row r="19" spans="2:38" x14ac:dyDescent="0.75">
      <c r="B19" s="34"/>
      <c r="C19" s="15" t="s">
        <v>15</v>
      </c>
      <c r="D19" s="8">
        <f t="shared" si="0"/>
        <v>0</v>
      </c>
      <c r="E19" s="9">
        <f t="shared" si="0"/>
        <v>0</v>
      </c>
      <c r="F19" s="9">
        <f t="shared" si="0"/>
        <v>0.4</v>
      </c>
      <c r="G19" s="10">
        <f t="shared" si="0"/>
        <v>0.2</v>
      </c>
      <c r="K19" s="14" t="s">
        <v>1</v>
      </c>
      <c r="L19" s="16" t="s">
        <v>32</v>
      </c>
      <c r="M19" s="17" t="s">
        <v>25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7">
        <v>0</v>
      </c>
      <c r="T19" s="16"/>
      <c r="U19" s="33"/>
      <c r="V19" s="14" t="s">
        <v>14</v>
      </c>
      <c r="W19" s="14">
        <f t="shared" ref="W19:AL19" si="5">SUMIFS($R$6:$R$69,$K$6:$K$69,W$13,$L$6:$L$69,W$14)</f>
        <v>0</v>
      </c>
      <c r="X19" s="16">
        <f t="shared" si="5"/>
        <v>0</v>
      </c>
      <c r="Y19" s="16">
        <f t="shared" si="5"/>
        <v>0</v>
      </c>
      <c r="Z19" s="17">
        <f t="shared" si="5"/>
        <v>0</v>
      </c>
      <c r="AA19" s="16">
        <f t="shared" si="5"/>
        <v>0</v>
      </c>
      <c r="AB19" s="16">
        <f t="shared" si="5"/>
        <v>0</v>
      </c>
      <c r="AC19" s="16">
        <f t="shared" si="5"/>
        <v>1</v>
      </c>
      <c r="AD19" s="17">
        <f t="shared" si="5"/>
        <v>0</v>
      </c>
      <c r="AE19" s="16">
        <f t="shared" si="5"/>
        <v>0</v>
      </c>
      <c r="AF19" s="16">
        <f t="shared" si="5"/>
        <v>0</v>
      </c>
      <c r="AG19" s="16">
        <f t="shared" si="5"/>
        <v>0</v>
      </c>
      <c r="AH19" s="17">
        <f t="shared" si="5"/>
        <v>0</v>
      </c>
      <c r="AI19" s="16">
        <f t="shared" si="5"/>
        <v>0</v>
      </c>
      <c r="AJ19" s="16">
        <f t="shared" si="5"/>
        <v>0</v>
      </c>
      <c r="AK19" s="16">
        <f t="shared" si="5"/>
        <v>0</v>
      </c>
      <c r="AL19" s="17">
        <f t="shared" si="5"/>
        <v>0</v>
      </c>
    </row>
    <row r="20" spans="2:38" x14ac:dyDescent="0.75">
      <c r="K20" s="14" t="s">
        <v>1</v>
      </c>
      <c r="L20" s="16" t="s">
        <v>32</v>
      </c>
      <c r="M20" s="17" t="s">
        <v>26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7">
        <v>0</v>
      </c>
      <c r="T20" s="16"/>
      <c r="U20" s="34"/>
      <c r="V20" s="15" t="s">
        <v>15</v>
      </c>
      <c r="W20" s="15">
        <f t="shared" ref="W20:AL20" si="6">SUMIFS($S$6:$S$69,$K$6:$K$69,W$13,$L$6:$L$69,W$14)</f>
        <v>0</v>
      </c>
      <c r="X20" s="18">
        <f t="shared" si="6"/>
        <v>0</v>
      </c>
      <c r="Y20" s="18">
        <f t="shared" si="6"/>
        <v>0</v>
      </c>
      <c r="Z20" s="19">
        <f t="shared" si="6"/>
        <v>0</v>
      </c>
      <c r="AA20" s="18">
        <f t="shared" si="6"/>
        <v>0</v>
      </c>
      <c r="AB20" s="18">
        <f t="shared" si="6"/>
        <v>0</v>
      </c>
      <c r="AC20" s="18">
        <f t="shared" si="6"/>
        <v>0</v>
      </c>
      <c r="AD20" s="19">
        <f t="shared" si="6"/>
        <v>0</v>
      </c>
      <c r="AE20" s="18">
        <f t="shared" si="6"/>
        <v>1</v>
      </c>
      <c r="AF20" s="18">
        <f t="shared" si="6"/>
        <v>0</v>
      </c>
      <c r="AG20" s="18">
        <f t="shared" si="6"/>
        <v>0</v>
      </c>
      <c r="AH20" s="19">
        <f t="shared" si="6"/>
        <v>0</v>
      </c>
      <c r="AI20" s="18">
        <f t="shared" si="6"/>
        <v>0</v>
      </c>
      <c r="AJ20" s="18">
        <f t="shared" si="6"/>
        <v>0</v>
      </c>
      <c r="AK20" s="18">
        <f t="shared" si="6"/>
        <v>0</v>
      </c>
      <c r="AL20" s="19">
        <f t="shared" si="6"/>
        <v>0</v>
      </c>
    </row>
    <row r="21" spans="2:38" x14ac:dyDescent="0.75">
      <c r="B21" s="35" t="s">
        <v>12</v>
      </c>
      <c r="C21" s="36"/>
      <c r="D21" s="36"/>
      <c r="E21" s="37"/>
      <c r="K21" s="14" t="s">
        <v>1</v>
      </c>
      <c r="L21" s="16" t="s">
        <v>32</v>
      </c>
      <c r="M21" s="17" t="s">
        <v>27</v>
      </c>
      <c r="N21" s="16">
        <v>0</v>
      </c>
      <c r="O21" s="16">
        <v>0</v>
      </c>
      <c r="P21" s="16">
        <v>1</v>
      </c>
      <c r="Q21" s="16">
        <v>0</v>
      </c>
      <c r="R21" s="16">
        <v>0</v>
      </c>
      <c r="S21" s="17">
        <v>0</v>
      </c>
      <c r="T21" s="16"/>
    </row>
    <row r="22" spans="2:38" x14ac:dyDescent="0.75">
      <c r="B22" s="20" t="s">
        <v>1</v>
      </c>
      <c r="C22" s="21" t="s">
        <v>2</v>
      </c>
      <c r="D22" s="21" t="s">
        <v>3</v>
      </c>
      <c r="E22" s="22" t="s">
        <v>4</v>
      </c>
      <c r="K22" s="14" t="s">
        <v>2</v>
      </c>
      <c r="L22" s="16" t="s">
        <v>29</v>
      </c>
      <c r="M22" s="17" t="s">
        <v>24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7">
        <v>0</v>
      </c>
      <c r="T22" s="16"/>
      <c r="V22" s="30" t="s">
        <v>23</v>
      </c>
      <c r="W22" s="20" t="s">
        <v>24</v>
      </c>
      <c r="X22" s="21" t="s">
        <v>24</v>
      </c>
      <c r="Y22" s="21" t="s">
        <v>24</v>
      </c>
      <c r="Z22" s="22" t="s">
        <v>24</v>
      </c>
      <c r="AA22" s="21" t="s">
        <v>25</v>
      </c>
      <c r="AB22" s="21" t="s">
        <v>25</v>
      </c>
      <c r="AC22" s="21" t="s">
        <v>25</v>
      </c>
      <c r="AD22" s="22" t="s">
        <v>25</v>
      </c>
      <c r="AE22" s="21" t="s">
        <v>26</v>
      </c>
      <c r="AF22" s="21" t="s">
        <v>26</v>
      </c>
      <c r="AG22" s="21" t="s">
        <v>26</v>
      </c>
      <c r="AH22" s="22" t="s">
        <v>26</v>
      </c>
      <c r="AI22" s="21" t="s">
        <v>27</v>
      </c>
      <c r="AJ22" s="21" t="s">
        <v>27</v>
      </c>
      <c r="AK22" s="21" t="s">
        <v>27</v>
      </c>
      <c r="AL22" s="22" t="s">
        <v>27</v>
      </c>
    </row>
    <row r="23" spans="2:38" x14ac:dyDescent="0.75">
      <c r="B23" s="8">
        <f>SUMPRODUCT(Y5:Y10,D14:D19)</f>
        <v>0.7</v>
      </c>
      <c r="C23" s="9">
        <f>SUMPRODUCT(Z5:Z10,E14:E19)</f>
        <v>0.6</v>
      </c>
      <c r="D23" s="9">
        <f>SUMPRODUCT(AA5:AA10,F14:F19)</f>
        <v>0.4</v>
      </c>
      <c r="E23" s="10">
        <f>SUMPRODUCT(AB5:AB10,G14:G19)</f>
        <v>0.33333333333333331</v>
      </c>
      <c r="K23" s="14" t="s">
        <v>2</v>
      </c>
      <c r="L23" s="16" t="s">
        <v>29</v>
      </c>
      <c r="M23" s="17" t="s">
        <v>25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7">
        <v>0</v>
      </c>
      <c r="T23" s="16"/>
      <c r="V23" s="26" t="s">
        <v>28</v>
      </c>
      <c r="W23" s="15" t="s">
        <v>29</v>
      </c>
      <c r="X23" s="18" t="s">
        <v>30</v>
      </c>
      <c r="Y23" s="18" t="s">
        <v>31</v>
      </c>
      <c r="Z23" s="19" t="s">
        <v>32</v>
      </c>
      <c r="AA23" s="18" t="s">
        <v>29</v>
      </c>
      <c r="AB23" s="18" t="s">
        <v>30</v>
      </c>
      <c r="AC23" s="18" t="s">
        <v>31</v>
      </c>
      <c r="AD23" s="19" t="s">
        <v>32</v>
      </c>
      <c r="AE23" s="18" t="s">
        <v>29</v>
      </c>
      <c r="AF23" s="18" t="s">
        <v>30</v>
      </c>
      <c r="AG23" s="18" t="s">
        <v>31</v>
      </c>
      <c r="AH23" s="19" t="s">
        <v>32</v>
      </c>
      <c r="AI23" s="18" t="s">
        <v>29</v>
      </c>
      <c r="AJ23" s="18" t="s">
        <v>30</v>
      </c>
      <c r="AK23" s="18" t="s">
        <v>31</v>
      </c>
      <c r="AL23" s="19" t="s">
        <v>32</v>
      </c>
    </row>
    <row r="24" spans="2:38" x14ac:dyDescent="0.75">
      <c r="K24" s="14" t="s">
        <v>2</v>
      </c>
      <c r="L24" s="16" t="s">
        <v>29</v>
      </c>
      <c r="M24" s="17" t="s">
        <v>26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7">
        <v>0</v>
      </c>
      <c r="T24" s="16"/>
      <c r="U24" s="38" t="s">
        <v>5</v>
      </c>
      <c r="V24" s="25" t="s">
        <v>6</v>
      </c>
      <c r="W24" s="14">
        <f t="shared" ref="W24:AL24" si="7">SUMIFS($N$6:$N$69,$M$6:$M$69,W$22,$L$6:$L$69,W$23)</f>
        <v>0</v>
      </c>
      <c r="X24" s="16">
        <f t="shared" si="7"/>
        <v>0</v>
      </c>
      <c r="Y24" s="16">
        <f t="shared" si="7"/>
        <v>0</v>
      </c>
      <c r="Z24" s="17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1</v>
      </c>
      <c r="AD24" s="17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7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7">
        <f t="shared" si="7"/>
        <v>0</v>
      </c>
    </row>
    <row r="25" spans="2:38" x14ac:dyDescent="0.75">
      <c r="B25" t="s">
        <v>0</v>
      </c>
      <c r="K25" s="14" t="s">
        <v>2</v>
      </c>
      <c r="L25" s="16" t="s">
        <v>29</v>
      </c>
      <c r="M25" s="17" t="s">
        <v>27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7">
        <v>0</v>
      </c>
      <c r="T25" s="16"/>
      <c r="U25" s="39"/>
      <c r="V25" s="25" t="s">
        <v>7</v>
      </c>
      <c r="W25" s="14">
        <f t="shared" ref="W25:AL25" si="8">SUMIFS($O$6:$O$69,$M$6:$M$69,W$22,$L$6:$L$69,W$23)</f>
        <v>0</v>
      </c>
      <c r="X25" s="16">
        <f t="shared" si="8"/>
        <v>0</v>
      </c>
      <c r="Y25" s="16">
        <f t="shared" si="8"/>
        <v>0</v>
      </c>
      <c r="Z25" s="17">
        <f t="shared" si="8"/>
        <v>0</v>
      </c>
      <c r="AA25" s="16">
        <f t="shared" si="8"/>
        <v>0</v>
      </c>
      <c r="AB25" s="16">
        <f t="shared" si="8"/>
        <v>0</v>
      </c>
      <c r="AC25" s="16">
        <f t="shared" si="8"/>
        <v>0</v>
      </c>
      <c r="AD25" s="17">
        <f t="shared" si="8"/>
        <v>0</v>
      </c>
      <c r="AE25" s="16">
        <f t="shared" si="8"/>
        <v>0</v>
      </c>
      <c r="AF25" s="16">
        <f t="shared" si="8"/>
        <v>0</v>
      </c>
      <c r="AG25" s="16">
        <f t="shared" si="8"/>
        <v>0</v>
      </c>
      <c r="AH25" s="17">
        <f t="shared" si="8"/>
        <v>1</v>
      </c>
      <c r="AI25" s="16">
        <f t="shared" si="8"/>
        <v>0</v>
      </c>
      <c r="AJ25" s="16">
        <f t="shared" si="8"/>
        <v>0</v>
      </c>
      <c r="AK25" s="16">
        <f t="shared" si="8"/>
        <v>0</v>
      </c>
      <c r="AL25" s="17">
        <f t="shared" si="8"/>
        <v>0</v>
      </c>
    </row>
    <row r="26" spans="2:38" x14ac:dyDescent="0.75">
      <c r="B26" s="41">
        <f>SUM(B23:E23)</f>
        <v>2.0333333333333332</v>
      </c>
      <c r="K26" s="14" t="s">
        <v>2</v>
      </c>
      <c r="L26" s="16" t="s">
        <v>30</v>
      </c>
      <c r="M26" s="17" t="s">
        <v>24</v>
      </c>
      <c r="N26" s="16">
        <v>0</v>
      </c>
      <c r="O26" s="16">
        <v>0</v>
      </c>
      <c r="P26" s="16">
        <v>0</v>
      </c>
      <c r="Q26" s="16">
        <v>1</v>
      </c>
      <c r="R26" s="16">
        <v>0</v>
      </c>
      <c r="S26" s="17">
        <v>0</v>
      </c>
      <c r="T26" s="16"/>
      <c r="U26" s="39"/>
      <c r="V26" s="25" t="s">
        <v>8</v>
      </c>
      <c r="W26" s="14">
        <f t="shared" ref="W26:AL26" si="9">SUMIFS($P$6:$P$69,$M$6:$M$69,W$22,$L$6:$L$69,W$23)</f>
        <v>0</v>
      </c>
      <c r="X26" s="16">
        <f t="shared" si="9"/>
        <v>0</v>
      </c>
      <c r="Y26" s="16">
        <f t="shared" si="9"/>
        <v>0</v>
      </c>
      <c r="Z26" s="17">
        <f t="shared" si="9"/>
        <v>0</v>
      </c>
      <c r="AA26" s="16">
        <f t="shared" si="9"/>
        <v>0</v>
      </c>
      <c r="AB26" s="16">
        <f t="shared" si="9"/>
        <v>0</v>
      </c>
      <c r="AC26" s="16">
        <f t="shared" si="9"/>
        <v>0</v>
      </c>
      <c r="AD26" s="17">
        <f t="shared" si="9"/>
        <v>0</v>
      </c>
      <c r="AE26" s="16">
        <f t="shared" si="9"/>
        <v>0</v>
      </c>
      <c r="AF26" s="16">
        <f t="shared" si="9"/>
        <v>0</v>
      </c>
      <c r="AG26" s="16">
        <f t="shared" si="9"/>
        <v>0</v>
      </c>
      <c r="AH26" s="17">
        <f t="shared" si="9"/>
        <v>0</v>
      </c>
      <c r="AI26" s="16">
        <f t="shared" si="9"/>
        <v>0</v>
      </c>
      <c r="AJ26" s="16">
        <f t="shared" si="9"/>
        <v>0</v>
      </c>
      <c r="AK26" s="16">
        <f t="shared" si="9"/>
        <v>0</v>
      </c>
      <c r="AL26" s="17">
        <f t="shared" si="9"/>
        <v>1</v>
      </c>
    </row>
    <row r="27" spans="2:38" x14ac:dyDescent="0.75">
      <c r="K27" s="14" t="s">
        <v>2</v>
      </c>
      <c r="L27" s="16" t="s">
        <v>30</v>
      </c>
      <c r="M27" s="17" t="s">
        <v>25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7">
        <v>0</v>
      </c>
      <c r="T27" s="16"/>
      <c r="U27" s="39"/>
      <c r="V27" s="25" t="s">
        <v>9</v>
      </c>
      <c r="W27" s="14">
        <f t="shared" ref="W27:AL27" si="10">SUMIFS($Q$6:$Q$69,$M$6:$M$69,W$22,$L$6:$L$69,W$23)</f>
        <v>0</v>
      </c>
      <c r="X27" s="16">
        <f t="shared" si="10"/>
        <v>1</v>
      </c>
      <c r="Y27" s="16">
        <f t="shared" si="10"/>
        <v>0</v>
      </c>
      <c r="Z27" s="17">
        <f t="shared" si="10"/>
        <v>0</v>
      </c>
      <c r="AA27" s="16">
        <f t="shared" si="10"/>
        <v>0</v>
      </c>
      <c r="AB27" s="16">
        <f t="shared" si="10"/>
        <v>0</v>
      </c>
      <c r="AC27" s="16">
        <f t="shared" si="10"/>
        <v>0</v>
      </c>
      <c r="AD27" s="17">
        <f t="shared" si="10"/>
        <v>0</v>
      </c>
      <c r="AE27" s="16">
        <f t="shared" si="10"/>
        <v>0</v>
      </c>
      <c r="AF27" s="16">
        <f t="shared" si="10"/>
        <v>0</v>
      </c>
      <c r="AG27" s="16">
        <f t="shared" si="10"/>
        <v>0</v>
      </c>
      <c r="AH27" s="17">
        <f t="shared" si="10"/>
        <v>0</v>
      </c>
      <c r="AI27" s="16">
        <f t="shared" si="10"/>
        <v>0</v>
      </c>
      <c r="AJ27" s="16">
        <f t="shared" si="10"/>
        <v>0</v>
      </c>
      <c r="AK27" s="16">
        <f t="shared" si="10"/>
        <v>0</v>
      </c>
      <c r="AL27" s="17">
        <f t="shared" si="10"/>
        <v>0</v>
      </c>
    </row>
    <row r="28" spans="2:38" x14ac:dyDescent="0.75">
      <c r="K28" s="14" t="s">
        <v>2</v>
      </c>
      <c r="L28" s="16" t="s">
        <v>30</v>
      </c>
      <c r="M28" s="17" t="s">
        <v>26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7">
        <v>0</v>
      </c>
      <c r="T28" s="16"/>
      <c r="U28" s="39"/>
      <c r="V28" s="25" t="s">
        <v>14</v>
      </c>
      <c r="W28" s="14">
        <f t="shared" ref="W28:AL28" si="11">SUMIFS($R$6:$R$69,$M$6:$M$69,W$22,$L$6:$L$69,W$23)</f>
        <v>0</v>
      </c>
      <c r="X28" s="16">
        <f t="shared" si="11"/>
        <v>0</v>
      </c>
      <c r="Y28" s="16">
        <f t="shared" si="11"/>
        <v>1</v>
      </c>
      <c r="Z28" s="17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7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7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7">
        <f t="shared" si="11"/>
        <v>0</v>
      </c>
    </row>
    <row r="29" spans="2:38" x14ac:dyDescent="0.75">
      <c r="B29" t="s">
        <v>13</v>
      </c>
      <c r="K29" s="14" t="s">
        <v>2</v>
      </c>
      <c r="L29" s="16" t="s">
        <v>30</v>
      </c>
      <c r="M29" s="17" t="s">
        <v>27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7">
        <v>0</v>
      </c>
      <c r="T29" s="16"/>
      <c r="U29" s="40"/>
      <c r="V29" s="25" t="s">
        <v>15</v>
      </c>
      <c r="W29" s="14">
        <f t="shared" ref="W29:AL29" si="12">SUMIFS($S$6:$S$69,$M$6:$M$69,W$22,$L$6:$L$69,W$23)</f>
        <v>0</v>
      </c>
      <c r="X29" s="16">
        <f t="shared" si="12"/>
        <v>0</v>
      </c>
      <c r="Y29" s="16">
        <f t="shared" si="12"/>
        <v>0</v>
      </c>
      <c r="Z29" s="17">
        <f t="shared" si="12"/>
        <v>0</v>
      </c>
      <c r="AA29" s="16">
        <f t="shared" si="12"/>
        <v>0</v>
      </c>
      <c r="AB29" s="16">
        <f t="shared" si="12"/>
        <v>0</v>
      </c>
      <c r="AC29" s="16">
        <f t="shared" si="12"/>
        <v>0</v>
      </c>
      <c r="AD29" s="17">
        <f t="shared" si="12"/>
        <v>0</v>
      </c>
      <c r="AE29" s="16">
        <f t="shared" si="12"/>
        <v>1</v>
      </c>
      <c r="AF29" s="16">
        <f t="shared" si="12"/>
        <v>0</v>
      </c>
      <c r="AG29" s="16">
        <f t="shared" si="12"/>
        <v>0</v>
      </c>
      <c r="AH29" s="17">
        <f t="shared" si="12"/>
        <v>0</v>
      </c>
      <c r="AI29" s="16">
        <f t="shared" si="12"/>
        <v>0</v>
      </c>
      <c r="AJ29" s="16">
        <f t="shared" si="12"/>
        <v>0</v>
      </c>
      <c r="AK29" s="16">
        <f t="shared" si="12"/>
        <v>0</v>
      </c>
      <c r="AL29" s="17">
        <f t="shared" si="12"/>
        <v>0</v>
      </c>
    </row>
    <row r="30" spans="2:38" x14ac:dyDescent="0.75">
      <c r="B30" t="s">
        <v>16</v>
      </c>
      <c r="C30" t="s">
        <v>1</v>
      </c>
      <c r="D30">
        <f>SUM(Y5:Y10)</f>
        <v>2</v>
      </c>
      <c r="E30" t="s">
        <v>20</v>
      </c>
      <c r="F30">
        <v>2</v>
      </c>
      <c r="K30" s="14" t="s">
        <v>2</v>
      </c>
      <c r="L30" s="16" t="s">
        <v>31</v>
      </c>
      <c r="M30" s="17" t="s">
        <v>24</v>
      </c>
      <c r="N30" s="16">
        <v>0</v>
      </c>
      <c r="O30" s="16">
        <v>0</v>
      </c>
      <c r="P30" s="16">
        <v>0</v>
      </c>
      <c r="Q30" s="16">
        <v>0</v>
      </c>
      <c r="R30" s="16">
        <v>1</v>
      </c>
      <c r="S30" s="17">
        <v>0</v>
      </c>
      <c r="T30" s="16"/>
      <c r="V30" s="30" t="s">
        <v>71</v>
      </c>
      <c r="W30" s="20">
        <f t="shared" ref="W30:AL30" si="13">SUM(W24:W29)</f>
        <v>0</v>
      </c>
      <c r="X30" s="21">
        <f t="shared" si="13"/>
        <v>1</v>
      </c>
      <c r="Y30" s="21">
        <f t="shared" si="13"/>
        <v>1</v>
      </c>
      <c r="Z30" s="22">
        <f t="shared" si="13"/>
        <v>0</v>
      </c>
      <c r="AA30" s="21">
        <f t="shared" si="13"/>
        <v>0</v>
      </c>
      <c r="AB30" s="21">
        <f t="shared" si="13"/>
        <v>0</v>
      </c>
      <c r="AC30" s="21">
        <f t="shared" si="13"/>
        <v>1</v>
      </c>
      <c r="AD30" s="22">
        <f t="shared" si="13"/>
        <v>0</v>
      </c>
      <c r="AE30" s="21">
        <f t="shared" si="13"/>
        <v>1</v>
      </c>
      <c r="AF30" s="21">
        <f t="shared" si="13"/>
        <v>0</v>
      </c>
      <c r="AG30" s="21">
        <f t="shared" si="13"/>
        <v>0</v>
      </c>
      <c r="AH30" s="22">
        <f t="shared" si="13"/>
        <v>1</v>
      </c>
      <c r="AI30" s="21">
        <f t="shared" si="13"/>
        <v>0</v>
      </c>
      <c r="AJ30" s="21">
        <f t="shared" si="13"/>
        <v>0</v>
      </c>
      <c r="AK30" s="21">
        <f t="shared" si="13"/>
        <v>0</v>
      </c>
      <c r="AL30" s="22">
        <f t="shared" si="13"/>
        <v>1</v>
      </c>
    </row>
    <row r="31" spans="2:38" x14ac:dyDescent="0.75">
      <c r="C31" t="s">
        <v>2</v>
      </c>
      <c r="D31">
        <f>SUM(Z5:Z10)</f>
        <v>2</v>
      </c>
      <c r="E31" t="s">
        <v>20</v>
      </c>
      <c r="F31">
        <v>2</v>
      </c>
      <c r="K31" s="14" t="s">
        <v>2</v>
      </c>
      <c r="L31" s="16" t="s">
        <v>31</v>
      </c>
      <c r="M31" s="17" t="s">
        <v>25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7">
        <v>0</v>
      </c>
      <c r="T31" s="16"/>
    </row>
    <row r="32" spans="2:38" x14ac:dyDescent="0.75">
      <c r="C32" t="s">
        <v>3</v>
      </c>
      <c r="D32">
        <f>SUM(AA5:AA10)</f>
        <v>1</v>
      </c>
      <c r="E32" t="s">
        <v>20</v>
      </c>
      <c r="F32">
        <v>2</v>
      </c>
      <c r="K32" s="14" t="s">
        <v>2</v>
      </c>
      <c r="L32" s="16" t="s">
        <v>31</v>
      </c>
      <c r="M32" s="17" t="s">
        <v>26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7">
        <v>0</v>
      </c>
      <c r="T32" s="16"/>
      <c r="V32" s="30" t="s">
        <v>28</v>
      </c>
      <c r="W32" s="2" t="s">
        <v>29</v>
      </c>
      <c r="X32" s="3" t="s">
        <v>30</v>
      </c>
      <c r="Y32" s="3" t="s">
        <v>31</v>
      </c>
      <c r="Z32" s="4" t="s">
        <v>32</v>
      </c>
    </row>
    <row r="33" spans="2:26" x14ac:dyDescent="0.75">
      <c r="C33" t="s">
        <v>4</v>
      </c>
      <c r="D33">
        <f>SUM(AB5:AB10)</f>
        <v>1</v>
      </c>
      <c r="E33" t="s">
        <v>20</v>
      </c>
      <c r="F33">
        <v>2</v>
      </c>
      <c r="K33" s="14" t="s">
        <v>2</v>
      </c>
      <c r="L33" s="16" t="s">
        <v>31</v>
      </c>
      <c r="M33" s="17" t="s">
        <v>27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7">
        <v>0</v>
      </c>
      <c r="T33" s="16"/>
      <c r="U33" s="32" t="s">
        <v>5</v>
      </c>
      <c r="V33" s="2" t="s">
        <v>6</v>
      </c>
      <c r="W33" s="2">
        <f>SUMIFS($N$6:$N$69,$L$6:$L$69,W$32)</f>
        <v>0</v>
      </c>
      <c r="X33" s="3">
        <f>SUMIFS($N$6:$N$69,$L$6:$L$69,X$32)</f>
        <v>0</v>
      </c>
      <c r="Y33" s="3">
        <f>SUMIFS($N$6:$N$69,$L$6:$L$69,Y$32)</f>
        <v>1</v>
      </c>
      <c r="Z33" s="4">
        <f>SUMIFS($N$6:$N$69,$L$6:$L$69,Z$32)</f>
        <v>0</v>
      </c>
    </row>
    <row r="34" spans="2:26" x14ac:dyDescent="0.75">
      <c r="K34" s="14" t="s">
        <v>2</v>
      </c>
      <c r="L34" s="16" t="s">
        <v>32</v>
      </c>
      <c r="M34" s="17" t="s">
        <v>24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7">
        <v>0</v>
      </c>
      <c r="T34" s="16"/>
      <c r="U34" s="33"/>
      <c r="V34" s="14" t="s">
        <v>7</v>
      </c>
      <c r="W34" s="14">
        <f>SUMIFS($O$6:$O$69,$L$6:$L$69,W$32)</f>
        <v>0</v>
      </c>
      <c r="X34" s="16">
        <f>SUMIFS($O$6:$O$69,$L$6:$L$69,X$32)</f>
        <v>0</v>
      </c>
      <c r="Y34" s="16">
        <f>SUMIFS($O$6:$O$69,$L$6:$L$69,Y$32)</f>
        <v>0</v>
      </c>
      <c r="Z34" s="17">
        <f>SUMIFS($O$6:$O$69,$L$6:$L$69,Z$32)</f>
        <v>1</v>
      </c>
    </row>
    <row r="35" spans="2:26" x14ac:dyDescent="0.75">
      <c r="C35" t="s">
        <v>1</v>
      </c>
      <c r="D35">
        <f>SUMPRODUCT(Y5:Y10,$X$5:$X$10)</f>
        <v>4</v>
      </c>
      <c r="E35" t="s">
        <v>21</v>
      </c>
      <c r="F35">
        <v>2</v>
      </c>
      <c r="K35" s="14" t="s">
        <v>2</v>
      </c>
      <c r="L35" s="16" t="s">
        <v>32</v>
      </c>
      <c r="M35" s="17" t="s">
        <v>25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7">
        <v>0</v>
      </c>
      <c r="T35" s="16"/>
      <c r="U35" s="33"/>
      <c r="V35" s="14" t="s">
        <v>8</v>
      </c>
      <c r="W35" s="14">
        <f>SUMIFS($P$6:$P$69,$L$6:$L$69,W$32)</f>
        <v>0</v>
      </c>
      <c r="X35" s="16">
        <f>SUMIFS($P$6:$P$69,$L$6:$L$69,X$32)</f>
        <v>0</v>
      </c>
      <c r="Y35" s="16">
        <f>SUMIFS($P$6:$P$69,$L$6:$L$69,Y$32)</f>
        <v>0</v>
      </c>
      <c r="Z35" s="17">
        <f>SUMIFS($P$6:$P$69,$L$6:$L$69,Z$32)</f>
        <v>1</v>
      </c>
    </row>
    <row r="36" spans="2:26" x14ac:dyDescent="0.75">
      <c r="B36" t="s">
        <v>17</v>
      </c>
      <c r="C36" t="s">
        <v>2</v>
      </c>
      <c r="D36">
        <f>SUMPRODUCT(Z5:Z10,$X$5:$X$10)</f>
        <v>3</v>
      </c>
      <c r="E36" t="s">
        <v>21</v>
      </c>
      <c r="F36">
        <v>2</v>
      </c>
      <c r="K36" s="14" t="s">
        <v>2</v>
      </c>
      <c r="L36" s="16" t="s">
        <v>32</v>
      </c>
      <c r="M36" s="17" t="s">
        <v>26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7">
        <v>0</v>
      </c>
      <c r="T36" s="16"/>
      <c r="U36" s="33"/>
      <c r="V36" s="14" t="s">
        <v>9</v>
      </c>
      <c r="W36" s="14">
        <f>SUMIFS($Q$6:$Q$69,$L$6:$L$69,W$32)</f>
        <v>0</v>
      </c>
      <c r="X36" s="16">
        <f>SUMIFS($Q$6:$Q$69,$L$6:$L$69,X$32)</f>
        <v>1</v>
      </c>
      <c r="Y36" s="16">
        <f>SUMIFS($Q$6:$Q$69,$L$6:$L$69,Y$32)</f>
        <v>0</v>
      </c>
      <c r="Z36" s="17">
        <f>SUMIFS($Q$6:$Q$69,$L$6:$L$69,Z$32)</f>
        <v>0</v>
      </c>
    </row>
    <row r="37" spans="2:26" x14ac:dyDescent="0.75">
      <c r="C37" t="s">
        <v>3</v>
      </c>
      <c r="D37">
        <f>SUMPRODUCT(AA5:AA10,$X$5:$X$10)</f>
        <v>2</v>
      </c>
      <c r="E37" t="s">
        <v>21</v>
      </c>
      <c r="F37">
        <v>2</v>
      </c>
      <c r="K37" s="14" t="s">
        <v>2</v>
      </c>
      <c r="L37" s="16" t="s">
        <v>32</v>
      </c>
      <c r="M37" s="17" t="s">
        <v>27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7">
        <v>0</v>
      </c>
      <c r="T37" s="16"/>
      <c r="U37" s="33"/>
      <c r="V37" s="14" t="s">
        <v>14</v>
      </c>
      <c r="W37" s="14">
        <f>SUMIFS($R$6:$R$69,$L$6:$L$69,W$32)</f>
        <v>0</v>
      </c>
      <c r="X37" s="16">
        <f>SUMIFS($R$6:$R$69,$L$6:$L$69,X$32)</f>
        <v>0</v>
      </c>
      <c r="Y37" s="16">
        <f>SUMIFS($R$6:$R$69,$L$6:$L$69,Y$32)</f>
        <v>1</v>
      </c>
      <c r="Z37" s="17">
        <f>SUMIFS($R$6:$R$69,$L$6:$L$69,Z$32)</f>
        <v>0</v>
      </c>
    </row>
    <row r="38" spans="2:26" x14ac:dyDescent="0.75">
      <c r="C38" t="s">
        <v>4</v>
      </c>
      <c r="D38">
        <f>SUMPRODUCT(AB5:AB10,$X$5:$X$10)</f>
        <v>2</v>
      </c>
      <c r="E38" t="s">
        <v>21</v>
      </c>
      <c r="F38">
        <v>2</v>
      </c>
      <c r="K38" s="14" t="s">
        <v>3</v>
      </c>
      <c r="L38" s="16" t="s">
        <v>29</v>
      </c>
      <c r="M38" s="17" t="s">
        <v>24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7">
        <v>0</v>
      </c>
      <c r="T38" s="16"/>
      <c r="U38" s="34"/>
      <c r="V38" s="15" t="s">
        <v>15</v>
      </c>
      <c r="W38" s="15">
        <f>SUMIFS($S$6:$S$69,$L$6:$L$69,W$32)</f>
        <v>1</v>
      </c>
      <c r="X38" s="18">
        <f>SUMIFS($S$6:$S$69,$L$6:$L$69,X$32)</f>
        <v>0</v>
      </c>
      <c r="Y38" s="18">
        <f>SUMIFS($S$6:$S$69,$L$6:$L$69,Y$32)</f>
        <v>0</v>
      </c>
      <c r="Z38" s="19">
        <f>SUMIFS($S$6:$S$69,$L$6:$L$69,Z$32)</f>
        <v>0</v>
      </c>
    </row>
    <row r="39" spans="2:26" x14ac:dyDescent="0.75">
      <c r="K39" s="14" t="s">
        <v>3</v>
      </c>
      <c r="L39" s="16" t="s">
        <v>29</v>
      </c>
      <c r="M39" s="17" t="s">
        <v>25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7">
        <v>0</v>
      </c>
      <c r="T39" s="16"/>
    </row>
    <row r="40" spans="2:26" x14ac:dyDescent="0.75">
      <c r="C40" t="s">
        <v>1</v>
      </c>
      <c r="D40">
        <f>SUMPRODUCT(Y5:Y10,$X$5:$X$10)</f>
        <v>4</v>
      </c>
      <c r="E40" t="s">
        <v>20</v>
      </c>
      <c r="F40">
        <v>5</v>
      </c>
      <c r="K40" s="14" t="s">
        <v>3</v>
      </c>
      <c r="L40" s="16" t="s">
        <v>29</v>
      </c>
      <c r="M40" s="17" t="s">
        <v>26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7">
        <v>1</v>
      </c>
      <c r="T40" s="16"/>
    </row>
    <row r="41" spans="2:26" x14ac:dyDescent="0.75">
      <c r="B41" t="s">
        <v>18</v>
      </c>
      <c r="C41" t="s">
        <v>2</v>
      </c>
      <c r="D41">
        <f>SUMPRODUCT(Z5:Z10,$X$5:$X$10)</f>
        <v>3</v>
      </c>
      <c r="E41" t="s">
        <v>20</v>
      </c>
      <c r="F41">
        <v>5</v>
      </c>
      <c r="K41" s="14" t="s">
        <v>3</v>
      </c>
      <c r="L41" s="16" t="s">
        <v>29</v>
      </c>
      <c r="M41" s="17" t="s">
        <v>27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7">
        <v>0</v>
      </c>
      <c r="T41" s="16"/>
      <c r="W41" s="35" t="s">
        <v>28</v>
      </c>
      <c r="X41" s="36"/>
      <c r="Y41" s="36"/>
      <c r="Z41" s="37"/>
    </row>
    <row r="42" spans="2:26" x14ac:dyDescent="0.75">
      <c r="C42" t="s">
        <v>3</v>
      </c>
      <c r="D42">
        <f>SUMPRODUCT(AA5:AA10,$X$5:$X$10)</f>
        <v>2</v>
      </c>
      <c r="E42" t="s">
        <v>20</v>
      </c>
      <c r="F42">
        <v>5</v>
      </c>
      <c r="K42" s="14" t="s">
        <v>3</v>
      </c>
      <c r="L42" s="16" t="s">
        <v>30</v>
      </c>
      <c r="M42" s="17" t="s">
        <v>24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7">
        <v>0</v>
      </c>
      <c r="T42" s="16"/>
      <c r="W42" s="2" t="s">
        <v>29</v>
      </c>
      <c r="X42" s="3" t="s">
        <v>30</v>
      </c>
      <c r="Y42" s="3" t="s">
        <v>31</v>
      </c>
      <c r="Z42" s="4" t="s">
        <v>32</v>
      </c>
    </row>
    <row r="43" spans="2:26" x14ac:dyDescent="0.75">
      <c r="C43" t="s">
        <v>4</v>
      </c>
      <c r="D43">
        <f>SUMPRODUCT(AB5:AB10,$X$5:$X$10)</f>
        <v>2</v>
      </c>
      <c r="E43" t="s">
        <v>20</v>
      </c>
      <c r="F43">
        <v>5</v>
      </c>
      <c r="K43" s="14" t="s">
        <v>3</v>
      </c>
      <c r="L43" s="16" t="s">
        <v>30</v>
      </c>
      <c r="M43" s="17" t="s">
        <v>25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7">
        <v>0</v>
      </c>
      <c r="T43" s="16"/>
      <c r="U43" s="32" t="s">
        <v>23</v>
      </c>
      <c r="V43" s="2" t="s">
        <v>24</v>
      </c>
      <c r="W43" s="2">
        <f>W30</f>
        <v>0</v>
      </c>
      <c r="X43" s="3">
        <f>X30</f>
        <v>1</v>
      </c>
      <c r="Y43" s="3">
        <f>Y30</f>
        <v>1</v>
      </c>
      <c r="Z43" s="4">
        <f>Z30</f>
        <v>0</v>
      </c>
    </row>
    <row r="44" spans="2:26" x14ac:dyDescent="0.75">
      <c r="K44" s="14" t="s">
        <v>3</v>
      </c>
      <c r="L44" s="16" t="s">
        <v>30</v>
      </c>
      <c r="M44" s="17" t="s">
        <v>26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7">
        <v>0</v>
      </c>
      <c r="T44" s="16"/>
      <c r="U44" s="33"/>
      <c r="V44" s="14" t="s">
        <v>25</v>
      </c>
      <c r="W44" s="14">
        <f>AA30</f>
        <v>0</v>
      </c>
      <c r="X44" s="16">
        <f>AB30</f>
        <v>0</v>
      </c>
      <c r="Y44" s="16">
        <f>AC30</f>
        <v>1</v>
      </c>
      <c r="Z44" s="17">
        <f>AD30</f>
        <v>0</v>
      </c>
    </row>
    <row r="45" spans="2:26" x14ac:dyDescent="0.75">
      <c r="B45" t="s">
        <v>19</v>
      </c>
      <c r="C45" t="s">
        <v>6</v>
      </c>
      <c r="D45">
        <f t="shared" ref="D45:D50" si="14">SUM(Y5:AB5)</f>
        <v>1</v>
      </c>
      <c r="E45" t="s">
        <v>20</v>
      </c>
      <c r="F45">
        <v>1</v>
      </c>
      <c r="K45" s="14" t="s">
        <v>3</v>
      </c>
      <c r="L45" s="16" t="s">
        <v>30</v>
      </c>
      <c r="M45" s="17" t="s">
        <v>27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7">
        <v>0</v>
      </c>
      <c r="T45" s="16"/>
      <c r="U45" s="33"/>
      <c r="V45" s="14" t="s">
        <v>26</v>
      </c>
      <c r="W45" s="14">
        <f>AE30</f>
        <v>1</v>
      </c>
      <c r="X45" s="16">
        <f>AF30</f>
        <v>0</v>
      </c>
      <c r="Y45" s="16">
        <f>AG30</f>
        <v>0</v>
      </c>
      <c r="Z45" s="17">
        <f>AH30</f>
        <v>1</v>
      </c>
    </row>
    <row r="46" spans="2:26" x14ac:dyDescent="0.75">
      <c r="C46" t="s">
        <v>7</v>
      </c>
      <c r="D46">
        <f t="shared" si="14"/>
        <v>1</v>
      </c>
      <c r="E46" t="s">
        <v>20</v>
      </c>
      <c r="F46">
        <v>1</v>
      </c>
      <c r="K46" s="14" t="s">
        <v>3</v>
      </c>
      <c r="L46" s="16" t="s">
        <v>31</v>
      </c>
      <c r="M46" s="17" t="s">
        <v>24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7">
        <v>0</v>
      </c>
      <c r="T46" s="16"/>
      <c r="U46" s="34"/>
      <c r="V46" s="15" t="s">
        <v>27</v>
      </c>
      <c r="W46" s="15">
        <f>AI30</f>
        <v>0</v>
      </c>
      <c r="X46" s="18">
        <f>AJ30</f>
        <v>0</v>
      </c>
      <c r="Y46" s="18">
        <f>AK30</f>
        <v>0</v>
      </c>
      <c r="Z46" s="19">
        <f>AL30</f>
        <v>1</v>
      </c>
    </row>
    <row r="47" spans="2:26" x14ac:dyDescent="0.75">
      <c r="C47" t="s">
        <v>8</v>
      </c>
      <c r="D47">
        <f t="shared" si="14"/>
        <v>1</v>
      </c>
      <c r="E47" t="s">
        <v>20</v>
      </c>
      <c r="F47">
        <v>1</v>
      </c>
      <c r="K47" s="14" t="s">
        <v>3</v>
      </c>
      <c r="L47" s="16" t="s">
        <v>31</v>
      </c>
      <c r="M47" s="17" t="s">
        <v>25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7">
        <v>0</v>
      </c>
      <c r="T47" s="16"/>
    </row>
    <row r="48" spans="2:26" x14ac:dyDescent="0.75">
      <c r="C48" t="s">
        <v>9</v>
      </c>
      <c r="D48">
        <f t="shared" si="14"/>
        <v>1</v>
      </c>
      <c r="E48" t="s">
        <v>20</v>
      </c>
      <c r="F48">
        <v>1</v>
      </c>
      <c r="K48" s="14" t="s">
        <v>3</v>
      </c>
      <c r="L48" s="16" t="s">
        <v>31</v>
      </c>
      <c r="M48" s="17" t="s">
        <v>26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7">
        <v>0</v>
      </c>
      <c r="T48" s="16"/>
    </row>
    <row r="49" spans="2:20" x14ac:dyDescent="0.75">
      <c r="C49" t="s">
        <v>14</v>
      </c>
      <c r="D49">
        <f t="shared" si="14"/>
        <v>1</v>
      </c>
      <c r="E49" t="s">
        <v>20</v>
      </c>
      <c r="F49">
        <v>1</v>
      </c>
      <c r="K49" s="14" t="s">
        <v>3</v>
      </c>
      <c r="L49" s="16" t="s">
        <v>31</v>
      </c>
      <c r="M49" s="17" t="s">
        <v>27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7">
        <v>0</v>
      </c>
      <c r="T49" s="16"/>
    </row>
    <row r="50" spans="2:20" x14ac:dyDescent="0.75">
      <c r="C50" t="s">
        <v>15</v>
      </c>
      <c r="D50">
        <f t="shared" si="14"/>
        <v>1</v>
      </c>
      <c r="E50" t="s">
        <v>20</v>
      </c>
      <c r="F50">
        <v>1</v>
      </c>
      <c r="K50" s="14" t="s">
        <v>3</v>
      </c>
      <c r="L50" s="16" t="s">
        <v>32</v>
      </c>
      <c r="M50" s="17" t="s">
        <v>24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7">
        <v>0</v>
      </c>
      <c r="T50" s="16"/>
    </row>
    <row r="51" spans="2:20" x14ac:dyDescent="0.75">
      <c r="K51" s="14" t="s">
        <v>3</v>
      </c>
      <c r="L51" s="16" t="s">
        <v>32</v>
      </c>
      <c r="M51" s="17" t="s">
        <v>25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7">
        <v>0</v>
      </c>
      <c r="T51" s="16"/>
    </row>
    <row r="52" spans="2:20" x14ac:dyDescent="0.75">
      <c r="B52" t="s">
        <v>33</v>
      </c>
      <c r="C52" t="s">
        <v>34</v>
      </c>
      <c r="D52">
        <f>SUM(W15:W20)</f>
        <v>0</v>
      </c>
      <c r="E52" t="s">
        <v>20</v>
      </c>
      <c r="F52">
        <v>1</v>
      </c>
      <c r="K52" s="14" t="s">
        <v>3</v>
      </c>
      <c r="L52" s="16" t="s">
        <v>32</v>
      </c>
      <c r="M52" s="17" t="s">
        <v>26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7">
        <v>0</v>
      </c>
      <c r="T52" s="16"/>
    </row>
    <row r="53" spans="2:20" x14ac:dyDescent="0.75">
      <c r="C53" t="s">
        <v>35</v>
      </c>
      <c r="D53">
        <f>SUM(X15:X20)</f>
        <v>0</v>
      </c>
      <c r="E53" t="s">
        <v>20</v>
      </c>
      <c r="F53">
        <v>1</v>
      </c>
      <c r="K53" s="14" t="s">
        <v>3</v>
      </c>
      <c r="L53" s="16" t="s">
        <v>32</v>
      </c>
      <c r="M53" s="17" t="s">
        <v>27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7">
        <v>0</v>
      </c>
      <c r="T53" s="16"/>
    </row>
    <row r="54" spans="2:20" x14ac:dyDescent="0.75">
      <c r="C54" t="s">
        <v>36</v>
      </c>
      <c r="D54">
        <f>SUM(Y15:Y20)</f>
        <v>1</v>
      </c>
      <c r="E54" t="s">
        <v>20</v>
      </c>
      <c r="F54">
        <v>1</v>
      </c>
      <c r="K54" s="14" t="s">
        <v>4</v>
      </c>
      <c r="L54" s="16" t="s">
        <v>29</v>
      </c>
      <c r="M54" s="17" t="s">
        <v>24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7">
        <v>0</v>
      </c>
      <c r="T54" s="16"/>
    </row>
    <row r="55" spans="2:20" x14ac:dyDescent="0.75">
      <c r="C55" t="s">
        <v>37</v>
      </c>
      <c r="D55">
        <f>SUM(Z15:Z20)</f>
        <v>1</v>
      </c>
      <c r="E55" t="s">
        <v>20</v>
      </c>
      <c r="F55">
        <v>1</v>
      </c>
      <c r="K55" s="14" t="s">
        <v>4</v>
      </c>
      <c r="L55" s="16" t="s">
        <v>29</v>
      </c>
      <c r="M55" s="17" t="s">
        <v>25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7">
        <v>0</v>
      </c>
      <c r="T55" s="16"/>
    </row>
    <row r="56" spans="2:20" x14ac:dyDescent="0.75">
      <c r="C56" t="s">
        <v>38</v>
      </c>
      <c r="D56">
        <f>SUM(AA15:AA20)</f>
        <v>0</v>
      </c>
      <c r="E56" t="s">
        <v>20</v>
      </c>
      <c r="F56">
        <v>1</v>
      </c>
      <c r="K56" s="14" t="s">
        <v>4</v>
      </c>
      <c r="L56" s="16" t="s">
        <v>29</v>
      </c>
      <c r="M56" s="17" t="s">
        <v>26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7">
        <v>0</v>
      </c>
      <c r="T56" s="16"/>
    </row>
    <row r="57" spans="2:20" x14ac:dyDescent="0.75">
      <c r="C57" t="s">
        <v>39</v>
      </c>
      <c r="D57">
        <f>SUM(AB15:AB20)</f>
        <v>1</v>
      </c>
      <c r="E57" t="s">
        <v>20</v>
      </c>
      <c r="F57">
        <v>1</v>
      </c>
      <c r="K57" s="14" t="s">
        <v>4</v>
      </c>
      <c r="L57" s="16" t="s">
        <v>29</v>
      </c>
      <c r="M57" s="17" t="s">
        <v>27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7">
        <v>0</v>
      </c>
      <c r="T57" s="16"/>
    </row>
    <row r="58" spans="2:20" x14ac:dyDescent="0.75">
      <c r="C58" t="s">
        <v>40</v>
      </c>
      <c r="D58">
        <f>SUM(AC15:AC20)</f>
        <v>1</v>
      </c>
      <c r="E58" t="s">
        <v>20</v>
      </c>
      <c r="F58">
        <v>1</v>
      </c>
      <c r="K58" s="14" t="s">
        <v>4</v>
      </c>
      <c r="L58" s="16" t="s">
        <v>30</v>
      </c>
      <c r="M58" s="17" t="s">
        <v>24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7">
        <v>0</v>
      </c>
      <c r="T58" s="16"/>
    </row>
    <row r="59" spans="2:20" x14ac:dyDescent="0.75">
      <c r="C59" t="s">
        <v>41</v>
      </c>
      <c r="D59">
        <f>SUM(AD15:AD20)</f>
        <v>0</v>
      </c>
      <c r="E59" t="s">
        <v>20</v>
      </c>
      <c r="F59">
        <v>1</v>
      </c>
      <c r="K59" s="14" t="s">
        <v>4</v>
      </c>
      <c r="L59" s="16" t="s">
        <v>30</v>
      </c>
      <c r="M59" s="17" t="s">
        <v>25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7">
        <v>0</v>
      </c>
      <c r="T59" s="16"/>
    </row>
    <row r="60" spans="2:20" x14ac:dyDescent="0.75">
      <c r="C60" t="s">
        <v>42</v>
      </c>
      <c r="D60">
        <f>SUM(AE15:AE20)</f>
        <v>1</v>
      </c>
      <c r="E60" t="s">
        <v>20</v>
      </c>
      <c r="F60">
        <v>1</v>
      </c>
      <c r="K60" s="14" t="s">
        <v>4</v>
      </c>
      <c r="L60" s="16" t="s">
        <v>30</v>
      </c>
      <c r="M60" s="17" t="s">
        <v>26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7">
        <v>0</v>
      </c>
      <c r="T60" s="16"/>
    </row>
    <row r="61" spans="2:20" x14ac:dyDescent="0.75">
      <c r="C61" t="s">
        <v>43</v>
      </c>
      <c r="D61">
        <f>SUM(AF15:AF20)</f>
        <v>0</v>
      </c>
      <c r="E61" t="s">
        <v>20</v>
      </c>
      <c r="F61">
        <v>1</v>
      </c>
      <c r="K61" s="14" t="s">
        <v>4</v>
      </c>
      <c r="L61" s="16" t="s">
        <v>30</v>
      </c>
      <c r="M61" s="17" t="s">
        <v>27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7">
        <v>0</v>
      </c>
      <c r="T61" s="16"/>
    </row>
    <row r="62" spans="2:20" x14ac:dyDescent="0.75">
      <c r="C62" t="s">
        <v>44</v>
      </c>
      <c r="D62">
        <f>SUM(AG15:AG20)</f>
        <v>0</v>
      </c>
      <c r="E62" t="s">
        <v>20</v>
      </c>
      <c r="F62">
        <v>1</v>
      </c>
      <c r="K62" s="14" t="s">
        <v>4</v>
      </c>
      <c r="L62" s="16" t="s">
        <v>31</v>
      </c>
      <c r="M62" s="17" t="s">
        <v>24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7">
        <v>0</v>
      </c>
      <c r="T62" s="16"/>
    </row>
    <row r="63" spans="2:20" x14ac:dyDescent="0.75">
      <c r="C63" t="s">
        <v>45</v>
      </c>
      <c r="D63">
        <f>SUM(AH15:AH20)</f>
        <v>0</v>
      </c>
      <c r="E63" t="s">
        <v>20</v>
      </c>
      <c r="F63">
        <v>1</v>
      </c>
      <c r="K63" s="14" t="s">
        <v>4</v>
      </c>
      <c r="L63" s="16" t="s">
        <v>31</v>
      </c>
      <c r="M63" s="17" t="s">
        <v>25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7">
        <v>0</v>
      </c>
      <c r="T63" s="16"/>
    </row>
    <row r="64" spans="2:20" x14ac:dyDescent="0.75">
      <c r="C64" t="s">
        <v>46</v>
      </c>
      <c r="D64">
        <f>SUM(AI15:AI20)</f>
        <v>0</v>
      </c>
      <c r="E64" t="s">
        <v>20</v>
      </c>
      <c r="F64">
        <v>1</v>
      </c>
      <c r="K64" s="14" t="s">
        <v>4</v>
      </c>
      <c r="L64" s="16" t="s">
        <v>31</v>
      </c>
      <c r="M64" s="17" t="s">
        <v>26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7">
        <v>0</v>
      </c>
      <c r="T64" s="16"/>
    </row>
    <row r="65" spans="2:20" x14ac:dyDescent="0.75">
      <c r="C65" t="s">
        <v>47</v>
      </c>
      <c r="D65">
        <f>SUM(AJ15:AJ20)</f>
        <v>0</v>
      </c>
      <c r="E65" t="s">
        <v>20</v>
      </c>
      <c r="F65">
        <v>1</v>
      </c>
      <c r="K65" s="14" t="s">
        <v>4</v>
      </c>
      <c r="L65" s="16" t="s">
        <v>31</v>
      </c>
      <c r="M65" s="17" t="s">
        <v>27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7">
        <v>0</v>
      </c>
      <c r="T65" s="16"/>
    </row>
    <row r="66" spans="2:20" x14ac:dyDescent="0.75">
      <c r="C66" t="s">
        <v>48</v>
      </c>
      <c r="D66">
        <f>SUM(AK15:AK20)</f>
        <v>0</v>
      </c>
      <c r="E66" t="s">
        <v>20</v>
      </c>
      <c r="F66">
        <v>1</v>
      </c>
      <c r="K66" s="14" t="s">
        <v>4</v>
      </c>
      <c r="L66" s="16" t="s">
        <v>32</v>
      </c>
      <c r="M66" s="17" t="s">
        <v>24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7">
        <v>0</v>
      </c>
      <c r="T66" s="16"/>
    </row>
    <row r="67" spans="2:20" x14ac:dyDescent="0.75">
      <c r="C67" t="s">
        <v>49</v>
      </c>
      <c r="D67">
        <f>SUM(AL15:AL20)</f>
        <v>1</v>
      </c>
      <c r="E67" t="s">
        <v>20</v>
      </c>
      <c r="F67">
        <v>1</v>
      </c>
      <c r="K67" s="14" t="s">
        <v>4</v>
      </c>
      <c r="L67" s="16" t="s">
        <v>32</v>
      </c>
      <c r="M67" s="17" t="s">
        <v>25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7">
        <v>0</v>
      </c>
      <c r="T67" s="16"/>
    </row>
    <row r="68" spans="2:20" x14ac:dyDescent="0.75">
      <c r="K68" s="14" t="s">
        <v>4</v>
      </c>
      <c r="L68" s="16" t="s">
        <v>32</v>
      </c>
      <c r="M68" s="17" t="s">
        <v>26</v>
      </c>
      <c r="N68" s="16">
        <v>0</v>
      </c>
      <c r="O68" s="16">
        <v>1</v>
      </c>
      <c r="P68" s="16">
        <v>0</v>
      </c>
      <c r="Q68" s="16">
        <v>0</v>
      </c>
      <c r="R68" s="16">
        <v>0</v>
      </c>
      <c r="S68" s="17">
        <v>0</v>
      </c>
      <c r="T68" s="16"/>
    </row>
    <row r="69" spans="2:20" x14ac:dyDescent="0.75">
      <c r="B69" t="s">
        <v>50</v>
      </c>
      <c r="C69" t="s">
        <v>51</v>
      </c>
      <c r="D69">
        <f>SUM(W24:W29)</f>
        <v>0</v>
      </c>
      <c r="E69" t="s">
        <v>20</v>
      </c>
      <c r="F69">
        <v>1</v>
      </c>
      <c r="K69" s="15" t="s">
        <v>4</v>
      </c>
      <c r="L69" s="18" t="s">
        <v>32</v>
      </c>
      <c r="M69" s="19" t="s">
        <v>27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9">
        <v>0</v>
      </c>
      <c r="T69" s="16"/>
    </row>
    <row r="70" spans="2:20" x14ac:dyDescent="0.75">
      <c r="C70" t="s">
        <v>52</v>
      </c>
      <c r="D70">
        <f>SUM(X24:X29)</f>
        <v>1</v>
      </c>
      <c r="E70" t="s">
        <v>20</v>
      </c>
      <c r="F70">
        <v>1</v>
      </c>
    </row>
    <row r="71" spans="2:20" x14ac:dyDescent="0.75">
      <c r="C71" t="s">
        <v>53</v>
      </c>
      <c r="D71">
        <f>SUM(Y24:Y29)</f>
        <v>1</v>
      </c>
      <c r="E71" t="s">
        <v>20</v>
      </c>
      <c r="F71">
        <v>1</v>
      </c>
    </row>
    <row r="72" spans="2:20" x14ac:dyDescent="0.75">
      <c r="C72" t="s">
        <v>54</v>
      </c>
      <c r="D72">
        <f>SUM(Z24:Z29)</f>
        <v>0</v>
      </c>
      <c r="E72" t="s">
        <v>20</v>
      </c>
      <c r="F72">
        <v>1</v>
      </c>
    </row>
    <row r="73" spans="2:20" x14ac:dyDescent="0.75">
      <c r="C73" t="s">
        <v>55</v>
      </c>
      <c r="D73">
        <f>SUM(AA24:AA29)</f>
        <v>0</v>
      </c>
      <c r="E73" t="s">
        <v>20</v>
      </c>
      <c r="F73">
        <v>1</v>
      </c>
    </row>
    <row r="74" spans="2:20" x14ac:dyDescent="0.75">
      <c r="C74" t="s">
        <v>56</v>
      </c>
      <c r="D74">
        <f>SUM(AB24:AB29)</f>
        <v>0</v>
      </c>
      <c r="E74" t="s">
        <v>20</v>
      </c>
      <c r="F74">
        <v>1</v>
      </c>
    </row>
    <row r="75" spans="2:20" x14ac:dyDescent="0.75">
      <c r="C75" t="s">
        <v>57</v>
      </c>
      <c r="D75">
        <f>SUM(AC24:AC29)</f>
        <v>1</v>
      </c>
      <c r="E75" t="s">
        <v>20</v>
      </c>
      <c r="F75">
        <v>1</v>
      </c>
    </row>
    <row r="76" spans="2:20" x14ac:dyDescent="0.75">
      <c r="C76" t="s">
        <v>58</v>
      </c>
      <c r="D76">
        <f>SUM(AD24:AD29)</f>
        <v>0</v>
      </c>
      <c r="E76" t="s">
        <v>20</v>
      </c>
      <c r="F76">
        <v>1</v>
      </c>
    </row>
    <row r="77" spans="2:20" x14ac:dyDescent="0.75">
      <c r="C77" t="s">
        <v>59</v>
      </c>
      <c r="D77">
        <f>SUM(AE24:AE29)</f>
        <v>1</v>
      </c>
      <c r="E77" t="s">
        <v>20</v>
      </c>
      <c r="F77">
        <v>1</v>
      </c>
    </row>
    <row r="78" spans="2:20" x14ac:dyDescent="0.75">
      <c r="C78" t="s">
        <v>61</v>
      </c>
      <c r="D78">
        <f>SUM(AF24:AF29)</f>
        <v>0</v>
      </c>
      <c r="E78" t="s">
        <v>20</v>
      </c>
      <c r="F78">
        <v>1</v>
      </c>
    </row>
    <row r="79" spans="2:20" x14ac:dyDescent="0.75">
      <c r="C79" t="s">
        <v>62</v>
      </c>
      <c r="D79">
        <f>SUM(AG24:AG29)</f>
        <v>0</v>
      </c>
      <c r="E79" t="s">
        <v>20</v>
      </c>
      <c r="F79">
        <v>1</v>
      </c>
    </row>
    <row r="80" spans="2:20" x14ac:dyDescent="0.75">
      <c r="C80" t="s">
        <v>63</v>
      </c>
      <c r="D80">
        <f>SUM(AH24:AH29)</f>
        <v>1</v>
      </c>
      <c r="E80" t="s">
        <v>20</v>
      </c>
      <c r="F80">
        <v>1</v>
      </c>
    </row>
    <row r="81" spans="2:6" x14ac:dyDescent="0.75">
      <c r="C81" t="s">
        <v>60</v>
      </c>
      <c r="D81">
        <f>SUM(AI24:AI29)</f>
        <v>0</v>
      </c>
      <c r="E81" t="s">
        <v>20</v>
      </c>
      <c r="F81">
        <v>1</v>
      </c>
    </row>
    <row r="82" spans="2:6" x14ac:dyDescent="0.75">
      <c r="C82" t="s">
        <v>64</v>
      </c>
      <c r="D82">
        <f>SUM(AJ24:AJ29)</f>
        <v>0</v>
      </c>
      <c r="E82" t="s">
        <v>20</v>
      </c>
      <c r="F82">
        <v>1</v>
      </c>
    </row>
    <row r="83" spans="2:6" x14ac:dyDescent="0.75">
      <c r="C83" t="s">
        <v>65</v>
      </c>
      <c r="D83">
        <f>SUM(AK24:AK29)</f>
        <v>0</v>
      </c>
      <c r="E83" t="s">
        <v>20</v>
      </c>
      <c r="F83">
        <v>1</v>
      </c>
    </row>
    <row r="84" spans="2:6" x14ac:dyDescent="0.75">
      <c r="C84" t="s">
        <v>66</v>
      </c>
      <c r="D84">
        <f>SUM(AL24:AL29)</f>
        <v>1</v>
      </c>
      <c r="E84" t="s">
        <v>20</v>
      </c>
      <c r="F84">
        <v>1</v>
      </c>
    </row>
    <row r="86" spans="2:6" x14ac:dyDescent="0.75">
      <c r="B86" t="s">
        <v>67</v>
      </c>
      <c r="C86" t="s">
        <v>29</v>
      </c>
      <c r="D86">
        <f>SUM(W33:W38)</f>
        <v>1</v>
      </c>
      <c r="E86" t="s">
        <v>20</v>
      </c>
      <c r="F86">
        <v>3</v>
      </c>
    </row>
    <row r="87" spans="2:6" x14ac:dyDescent="0.75">
      <c r="C87" t="s">
        <v>30</v>
      </c>
      <c r="D87">
        <f>SUM(X33:X38)</f>
        <v>1</v>
      </c>
      <c r="E87" t="s">
        <v>20</v>
      </c>
      <c r="F87">
        <v>3</v>
      </c>
    </row>
    <row r="88" spans="2:6" x14ac:dyDescent="0.75">
      <c r="C88" t="s">
        <v>31</v>
      </c>
      <c r="D88">
        <f>SUM(Y33:Y38)</f>
        <v>2</v>
      </c>
      <c r="E88" t="s">
        <v>20</v>
      </c>
      <c r="F88">
        <v>3</v>
      </c>
    </row>
    <row r="89" spans="2:6" x14ac:dyDescent="0.75">
      <c r="C89" t="s">
        <v>32</v>
      </c>
      <c r="D89">
        <f>SUM(Z33:Z38)</f>
        <v>2</v>
      </c>
      <c r="E89" t="s">
        <v>20</v>
      </c>
      <c r="F89">
        <v>3</v>
      </c>
    </row>
    <row r="91" spans="2:6" x14ac:dyDescent="0.75">
      <c r="B91" t="s">
        <v>68</v>
      </c>
      <c r="C91" t="s">
        <v>1</v>
      </c>
      <c r="D91">
        <f>SUM(Y5:Y10)</f>
        <v>2</v>
      </c>
      <c r="E91" t="s">
        <v>21</v>
      </c>
      <c r="F91">
        <v>1</v>
      </c>
    </row>
    <row r="92" spans="2:6" x14ac:dyDescent="0.75">
      <c r="C92" t="s">
        <v>2</v>
      </c>
      <c r="D92">
        <f>SUM(Z5:Z10)</f>
        <v>2</v>
      </c>
      <c r="E92" t="s">
        <v>21</v>
      </c>
      <c r="F92">
        <v>1</v>
      </c>
    </row>
    <row r="93" spans="2:6" x14ac:dyDescent="0.75">
      <c r="C93" t="s">
        <v>3</v>
      </c>
      <c r="D93">
        <f>SUM(AA5:AA10)</f>
        <v>1</v>
      </c>
      <c r="E93" t="s">
        <v>21</v>
      </c>
      <c r="F93">
        <v>1</v>
      </c>
    </row>
    <row r="94" spans="2:6" x14ac:dyDescent="0.75">
      <c r="C94" t="s">
        <v>4</v>
      </c>
      <c r="D94">
        <f>SUM(AB5:AB10)</f>
        <v>1</v>
      </c>
      <c r="E94" t="s">
        <v>21</v>
      </c>
      <c r="F94">
        <v>1</v>
      </c>
    </row>
    <row r="97" spans="2:6" x14ac:dyDescent="0.75">
      <c r="B97" t="s">
        <v>69</v>
      </c>
      <c r="C97" t="s">
        <v>29</v>
      </c>
      <c r="D97">
        <f>SUM(W43:W46)</f>
        <v>1</v>
      </c>
      <c r="E97" t="s">
        <v>20</v>
      </c>
      <c r="F97">
        <v>3</v>
      </c>
    </row>
    <row r="98" spans="2:6" x14ac:dyDescent="0.75">
      <c r="C98" t="s">
        <v>30</v>
      </c>
      <c r="D98">
        <f>SUM(X43:X46)</f>
        <v>1</v>
      </c>
      <c r="E98" t="s">
        <v>20</v>
      </c>
      <c r="F98">
        <v>3</v>
      </c>
    </row>
    <row r="99" spans="2:6" x14ac:dyDescent="0.75">
      <c r="C99" t="s">
        <v>31</v>
      </c>
      <c r="D99">
        <f>SUM(Y43:Y46)</f>
        <v>2</v>
      </c>
      <c r="E99" t="s">
        <v>20</v>
      </c>
      <c r="F99">
        <v>3</v>
      </c>
    </row>
    <row r="100" spans="2:6" x14ac:dyDescent="0.75">
      <c r="C100" t="s">
        <v>32</v>
      </c>
      <c r="D100">
        <f>SUM(Z43:Z46)</f>
        <v>2</v>
      </c>
      <c r="E100" t="s">
        <v>20</v>
      </c>
      <c r="F100">
        <v>3</v>
      </c>
    </row>
  </sheetData>
  <mergeCells count="13">
    <mergeCell ref="U33:U38"/>
    <mergeCell ref="U43:U46"/>
    <mergeCell ref="W41:Z41"/>
    <mergeCell ref="D3:G3"/>
    <mergeCell ref="D12:G12"/>
    <mergeCell ref="B21:E21"/>
    <mergeCell ref="B5:B10"/>
    <mergeCell ref="B14:B19"/>
    <mergeCell ref="V5:V10"/>
    <mergeCell ref="U15:U20"/>
    <mergeCell ref="U24:U29"/>
    <mergeCell ref="Y3:AB3"/>
    <mergeCell ref="K4:S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- Sample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Lohit</cp:lastModifiedBy>
  <dcterms:created xsi:type="dcterms:W3CDTF">2021-02-25T23:26:26Z</dcterms:created>
  <dcterms:modified xsi:type="dcterms:W3CDTF">2021-02-28T22:51:04Z</dcterms:modified>
</cp:coreProperties>
</file>