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1programming\Resilience\pyproj\two_component\"/>
    </mc:Choice>
  </mc:AlternateContent>
  <xr:revisionPtr revIDLastSave="0" documentId="13_ncr:1_{9674E2CB-02C4-4DC9-A238-31EB598B9361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formulation2 (2)" sheetId="7" r:id="rId1"/>
    <sheet name="Sheet1" sheetId="8" r:id="rId2"/>
    <sheet name="formulation2" sheetId="6" r:id="rId3"/>
    <sheet name="a2" sheetId="4" r:id="rId4"/>
    <sheet name="formulation1" sheetId="5" r:id="rId5"/>
    <sheet name="a1" sheetId="3" r:id="rId6"/>
    <sheet name="edgestat1 (version 1).xlsb" sheetId="2" r:id="rId7"/>
    <sheet name="edgestat" sheetId="1" r:id="rId8"/>
  </sheets>
  <definedNames>
    <definedName name="_xlnm._FilterDatabase" localSheetId="5" hidden="1">'a1'!$A$1:$K$36</definedName>
    <definedName name="_xlnm._FilterDatabase" localSheetId="7" hidden="1">edgestat!$A$1:$K$86</definedName>
    <definedName name="_xlnm._FilterDatabase" localSheetId="6" hidden="1">'edgestat1 (version 1).xlsb'!$A$1:$K$46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4" i="7" l="1"/>
  <c r="AI14" i="7"/>
  <c r="AG14" i="7"/>
  <c r="AK12" i="7"/>
  <c r="AI12" i="7"/>
  <c r="AG12" i="7"/>
  <c r="AK10" i="7"/>
  <c r="AE10" i="7"/>
  <c r="AC10" i="7"/>
  <c r="AK8" i="7"/>
  <c r="AE8" i="7"/>
  <c r="AC8" i="7"/>
  <c r="AY8" i="7"/>
  <c r="AW8" i="7"/>
  <c r="AV8" i="7"/>
  <c r="AU8" i="7"/>
  <c r="AT8" i="7"/>
  <c r="AS8" i="7"/>
  <c r="AR8" i="7"/>
  <c r="AQ8" i="7"/>
  <c r="AY6" i="7"/>
  <c r="AW6" i="7"/>
  <c r="AV6" i="7"/>
  <c r="AU6" i="7"/>
  <c r="AT6" i="7"/>
  <c r="AS6" i="7"/>
  <c r="AR6" i="7"/>
  <c r="AQ6" i="7"/>
  <c r="AW3" i="7"/>
  <c r="AV3" i="7"/>
  <c r="AU3" i="7"/>
  <c r="AT3" i="7"/>
  <c r="AS3" i="7"/>
  <c r="AR3" i="7"/>
  <c r="AQ3" i="7"/>
  <c r="AI3" i="7"/>
  <c r="AG3" i="7"/>
  <c r="AE3" i="7"/>
  <c r="AC3" i="7"/>
  <c r="AS16" i="6" l="1"/>
  <c r="AQ16" i="6"/>
  <c r="AP16" i="6"/>
  <c r="AO16" i="6"/>
  <c r="AN16" i="6"/>
  <c r="AM16" i="6"/>
  <c r="AL16" i="6"/>
  <c r="AK16" i="6"/>
  <c r="AS14" i="6"/>
  <c r="AQ14" i="6"/>
  <c r="AP14" i="6"/>
  <c r="AO14" i="6"/>
  <c r="AN14" i="6"/>
  <c r="AM14" i="6"/>
  <c r="AL14" i="6"/>
  <c r="AK14" i="6"/>
  <c r="AS12" i="6"/>
  <c r="AI12" i="6"/>
  <c r="AH12" i="6"/>
  <c r="AG12" i="6"/>
  <c r="AF12" i="6"/>
  <c r="AE12" i="6"/>
  <c r="AD12" i="6"/>
  <c r="AC12" i="6"/>
  <c r="AS10" i="6"/>
  <c r="AI10" i="6"/>
  <c r="AH10" i="6"/>
  <c r="AG10" i="6"/>
  <c r="AF10" i="6"/>
  <c r="AE10" i="6"/>
  <c r="AD10" i="6"/>
  <c r="AC10" i="6"/>
  <c r="BG8" i="6"/>
  <c r="BE8" i="6"/>
  <c r="BD8" i="6"/>
  <c r="BC8" i="6"/>
  <c r="BB8" i="6"/>
  <c r="BA8" i="6"/>
  <c r="AZ8" i="6"/>
  <c r="AY8" i="6"/>
  <c r="BG6" i="6"/>
  <c r="BE6" i="6"/>
  <c r="BD6" i="6"/>
  <c r="BC6" i="6"/>
  <c r="BB6" i="6"/>
  <c r="BA6" i="6"/>
  <c r="AZ6" i="6"/>
  <c r="AY6" i="6"/>
  <c r="BE3" i="6"/>
  <c r="BD3" i="6"/>
  <c r="BC3" i="6"/>
  <c r="BB3" i="6"/>
  <c r="BA3" i="6"/>
  <c r="AZ3" i="6"/>
  <c r="AY3" i="6"/>
  <c r="AQ3" i="6"/>
  <c r="AP3" i="6"/>
  <c r="AO3" i="6"/>
  <c r="AN3" i="6"/>
  <c r="AM3" i="6"/>
  <c r="AL3" i="6"/>
  <c r="AK3" i="6"/>
  <c r="AI3" i="6"/>
  <c r="AH3" i="6"/>
  <c r="AG3" i="6"/>
  <c r="AF3" i="6"/>
  <c r="AE3" i="6"/>
  <c r="AD3" i="6"/>
  <c r="AC3" i="6"/>
  <c r="BG10" i="5"/>
  <c r="BG11" i="5"/>
  <c r="BG12" i="5"/>
  <c r="BG13" i="5"/>
  <c r="BG14" i="5"/>
  <c r="BG15" i="5"/>
  <c r="AS24" i="5"/>
  <c r="AS23" i="5"/>
  <c r="AS22" i="5"/>
  <c r="AS21" i="5"/>
  <c r="AS20" i="5"/>
  <c r="AS19" i="5"/>
  <c r="AS18" i="5"/>
  <c r="AS16" i="5"/>
  <c r="AS15" i="5"/>
  <c r="AS14" i="5"/>
  <c r="AS13" i="5"/>
  <c r="AS12" i="5"/>
  <c r="AS11" i="5"/>
  <c r="AS10" i="5"/>
  <c r="BG9" i="5"/>
  <c r="BG20" i="5"/>
  <c r="AZ18" i="5"/>
  <c r="BA18" i="5"/>
  <c r="BB18" i="5"/>
  <c r="BC18" i="5"/>
  <c r="BD18" i="5"/>
  <c r="BE18" i="5"/>
  <c r="AY18" i="5"/>
  <c r="AZ20" i="5"/>
  <c r="BA20" i="5"/>
  <c r="BB20" i="5"/>
  <c r="BC20" i="5"/>
  <c r="BD20" i="5"/>
  <c r="BE20" i="5"/>
  <c r="AY20" i="5"/>
  <c r="AS30" i="5"/>
  <c r="AQ30" i="5"/>
  <c r="AP30" i="5"/>
  <c r="AO30" i="5"/>
  <c r="AN30" i="5"/>
  <c r="AM30" i="5"/>
  <c r="AL30" i="5"/>
  <c r="AK30" i="5"/>
  <c r="AS28" i="5"/>
  <c r="AI28" i="5"/>
  <c r="AH28" i="5"/>
  <c r="AG28" i="5"/>
  <c r="AF28" i="5"/>
  <c r="AE28" i="5"/>
  <c r="AD28" i="5"/>
  <c r="AC28" i="5"/>
  <c r="BG18" i="5"/>
  <c r="AZ3" i="5"/>
  <c r="BA3" i="5"/>
  <c r="BB3" i="5"/>
  <c r="BC3" i="5"/>
  <c r="BD3" i="5"/>
  <c r="BE3" i="5"/>
  <c r="AY3" i="5"/>
  <c r="AS32" i="5"/>
  <c r="AS26" i="5"/>
  <c r="AQ32" i="5"/>
  <c r="AP32" i="5"/>
  <c r="AO32" i="5"/>
  <c r="AN32" i="5"/>
  <c r="AM32" i="5"/>
  <c r="AL32" i="5"/>
  <c r="AK32" i="5"/>
  <c r="AI26" i="5"/>
  <c r="AH26" i="5"/>
  <c r="AG26" i="5"/>
  <c r="AF26" i="5"/>
  <c r="AE26" i="5"/>
  <c r="AD26" i="5"/>
  <c r="AC26" i="5"/>
  <c r="AQ3" i="5"/>
  <c r="AL3" i="5"/>
  <c r="AM3" i="5"/>
  <c r="AN3" i="5"/>
  <c r="AO3" i="5"/>
  <c r="AP3" i="5"/>
  <c r="AK3" i="5"/>
  <c r="AD3" i="5"/>
  <c r="AE3" i="5"/>
  <c r="AF3" i="5"/>
  <c r="AG3" i="5"/>
  <c r="AH3" i="5"/>
  <c r="AI3" i="5"/>
  <c r="AC3" i="5"/>
  <c r="H27" i="4"/>
  <c r="J27" i="4"/>
  <c r="R17" i="3"/>
</calcChain>
</file>

<file path=xl/sharedStrings.xml><?xml version="1.0" encoding="utf-8"?>
<sst xmlns="http://schemas.openxmlformats.org/spreadsheetml/2006/main" count="250" uniqueCount="51">
  <si>
    <t>capacity</t>
  </si>
  <si>
    <t>flow</t>
  </si>
  <si>
    <t>slakc</t>
  </si>
  <si>
    <t>topologicalBetweenness</t>
  </si>
  <si>
    <t>flowBetweenness</t>
  </si>
  <si>
    <t>maxPossibleFlow</t>
  </si>
  <si>
    <t>minPossibleFlow</t>
  </si>
  <si>
    <t>slack</t>
  </si>
  <si>
    <t>slackBetweenness</t>
  </si>
  <si>
    <t>t</t>
  </si>
  <si>
    <t>s</t>
  </si>
  <si>
    <t>start</t>
  </si>
  <si>
    <t>end</t>
  </si>
  <si>
    <t>time</t>
  </si>
  <si>
    <t>solution</t>
  </si>
  <si>
    <t xml:space="preserve"> (('s', '9'), ('s', '19'), ('21', 't'))</t>
  </si>
  <si>
    <t>obj</t>
  </si>
  <si>
    <t>('16', '19'), ('s', '19'), ('11', '14')</t>
  </si>
  <si>
    <t>('s', '5'), ('s', '18')</t>
  </si>
  <si>
    <t>mm</t>
  </si>
  <si>
    <t>f</t>
  </si>
  <si>
    <t>('s', '5')</t>
  </si>
  <si>
    <t>('19', 't')</t>
  </si>
  <si>
    <t>b</t>
  </si>
  <si>
    <t xml:space="preserve"> (('s', '5'),),</t>
  </si>
  <si>
    <t>((4, t), (14, t))</t>
  </si>
  <si>
    <t>bm</t>
  </si>
  <si>
    <t>[(14, t), (4, t)]</t>
  </si>
  <si>
    <t>bb</t>
  </si>
  <si>
    <t>[(14, t), (13, t)]</t>
  </si>
  <si>
    <t>bp</t>
  </si>
  <si>
    <t>p</t>
  </si>
  <si>
    <t>e</t>
  </si>
  <si>
    <t>('s', '1')</t>
  </si>
  <si>
    <t>('s', '2')</t>
  </si>
  <si>
    <t>('s', '3')</t>
  </si>
  <si>
    <t>('1', '3')</t>
  </si>
  <si>
    <t>('2', 't')</t>
  </si>
  <si>
    <t>('2', '3')</t>
  </si>
  <si>
    <t>('3', 't')</t>
  </si>
  <si>
    <t>z</t>
  </si>
  <si>
    <t>&lt;=</t>
  </si>
  <si>
    <t>i</t>
  </si>
  <si>
    <t>j</t>
  </si>
  <si>
    <t xml:space="preserve"> =</t>
  </si>
  <si>
    <t>Objective</t>
  </si>
  <si>
    <t>…</t>
  </si>
  <si>
    <t>m</t>
  </si>
  <si>
    <t>Brute</t>
  </si>
  <si>
    <t>N17_E42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</si>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</sst>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vertical="center"/>
    </xf>
    <xf numFmtId="164" fontId="18" fillId="0" borderId="0" xfId="42" applyNumberFormat="1" applyFont="1" applyAlignment="1">
      <alignment vertical="center"/>
    </xf>
    <xf numFmtId="164" fontId="0" fillId="0" borderId="0" xfId="42" applyNumberFormat="1" applyFont="1"/>
    <xf numFmtId="0" fontId="0" fillId="35" borderId="0" xfId="0" applyFill="1"/>
    <xf numFmtId="165" fontId="0" fillId="0" borderId="0" xfId="0" applyNumberFormat="1"/>
    <xf numFmtId="0" fontId="0" fillId="0" borderId="10" xfId="0" applyBorder="1" applyAlignment="1">
      <alignment vertical="center" wrapText="1"/>
    </xf>
    <xf numFmtId="165" fontId="0" fillId="0" borderId="10" xfId="0" applyNumberFormat="1" applyBorder="1" applyAlignment="1">
      <alignment vertical="center" wrapText="1"/>
    </xf>
    <xf numFmtId="165" fontId="0" fillId="33" borderId="0" xfId="0" applyNumberFormat="1" applyFill="1"/>
    <xf numFmtId="166" fontId="0" fillId="0" borderId="0" xfId="0" applyNumberFormat="1"/>
    <xf numFmtId="0" fontId="19" fillId="36" borderId="0" xfId="0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/>
    <xf numFmtId="0" fontId="19" fillId="0" borderId="0" xfId="0" applyFont="1" applyAlignment="1">
      <alignment horizontal="left" vertic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104775</xdr:rowOff>
    </xdr:from>
    <xdr:to>
      <xdr:col>1</xdr:col>
      <xdr:colOff>530860</xdr:colOff>
      <xdr:row>8</xdr:row>
      <xdr:rowOff>39370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7992183F-B58B-429A-B5B4-D8317E948A55}"/>
            </a:ext>
          </a:extLst>
        </xdr:cNvPr>
        <xdr:cNvSpPr/>
      </xdr:nvSpPr>
      <xdr:spPr>
        <a:xfrm>
          <a:off x="1000125" y="485775"/>
          <a:ext cx="0" cy="1077595"/>
        </a:xfrm>
        <a:prstGeom prst="leftBracket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31</xdr:col>
      <xdr:colOff>257175</xdr:colOff>
      <xdr:row>15</xdr:row>
      <xdr:rowOff>114300</xdr:rowOff>
    </xdr:from>
    <xdr:to>
      <xdr:col>42</xdr:col>
      <xdr:colOff>38511</xdr:colOff>
      <xdr:row>28</xdr:row>
      <xdr:rowOff>181330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6C1255-616B-4ABC-B14D-DA12FECB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3352800"/>
          <a:ext cx="2943636" cy="2543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104775</xdr:rowOff>
    </xdr:from>
    <xdr:to>
      <xdr:col>1</xdr:col>
      <xdr:colOff>530860</xdr:colOff>
      <xdr:row>8</xdr:row>
      <xdr:rowOff>39370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2A07AEF7-D680-4DF7-96AD-0ECCC225602D}"/>
            </a:ext>
          </a:extLst>
        </xdr:cNvPr>
        <xdr:cNvSpPr/>
      </xdr:nvSpPr>
      <xdr:spPr>
        <a:xfrm>
          <a:off x="1000125" y="485775"/>
          <a:ext cx="0" cy="1077595"/>
        </a:xfrm>
        <a:prstGeom prst="leftBracket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35</xdr:col>
      <xdr:colOff>257175</xdr:colOff>
      <xdr:row>17</xdr:row>
      <xdr:rowOff>114300</xdr:rowOff>
    </xdr:from>
    <xdr:to>
      <xdr:col>45</xdr:col>
      <xdr:colOff>286161</xdr:colOff>
      <xdr:row>30</xdr:row>
      <xdr:rowOff>181330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09001F-8E09-4F5D-88AE-EF604328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3352800"/>
          <a:ext cx="2943636" cy="2543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104775</xdr:rowOff>
    </xdr:from>
    <xdr:to>
      <xdr:col>1</xdr:col>
      <xdr:colOff>530860</xdr:colOff>
      <xdr:row>8</xdr:row>
      <xdr:rowOff>39370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C5A1E04D-38D7-45B8-B5E6-3C266E889395}"/>
            </a:ext>
          </a:extLst>
        </xdr:cNvPr>
        <xdr:cNvSpPr/>
      </xdr:nvSpPr>
      <xdr:spPr>
        <a:xfrm>
          <a:off x="1471930" y="6311265"/>
          <a:ext cx="45085" cy="1077595"/>
        </a:xfrm>
        <a:prstGeom prst="leftBracket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5A0F-CB9B-4060-B11B-0B6047544956}">
  <dimension ref="B1:AY41"/>
  <sheetViews>
    <sheetView workbookViewId="0">
      <selection activeCell="AP13" sqref="AP13"/>
    </sheetView>
  </sheetViews>
  <sheetFormatPr defaultRowHeight="15"/>
  <cols>
    <col min="2" max="2" width="5.85546875" bestFit="1" customWidth="1"/>
    <col min="3" max="11" width="1.85546875" bestFit="1" customWidth="1"/>
    <col min="12" max="23" width="2.7109375" bestFit="1" customWidth="1"/>
    <col min="25" max="25" width="2" style="16" bestFit="1" customWidth="1"/>
    <col min="26" max="26" width="2" style="17" bestFit="1" customWidth="1"/>
    <col min="27" max="27" width="1.5703125" style="16" bestFit="1" customWidth="1"/>
    <col min="28" max="28" width="2" bestFit="1" customWidth="1"/>
    <col min="29" max="33" width="4.140625" bestFit="1" customWidth="1"/>
    <col min="34" max="34" width="3.140625" bestFit="1" customWidth="1"/>
    <col min="35" max="35" width="4.140625" bestFit="1" customWidth="1"/>
    <col min="36" max="36" width="3" bestFit="1" customWidth="1"/>
    <col min="37" max="37" width="9.28515625" bestFit="1" customWidth="1"/>
    <col min="38" max="38" width="3.7109375" bestFit="1" customWidth="1"/>
    <col min="39" max="39" width="9.5703125" bestFit="1" customWidth="1"/>
    <col min="40" max="40" width="2" bestFit="1" customWidth="1"/>
    <col min="41" max="41" width="1.85546875" bestFit="1" customWidth="1"/>
    <col min="42" max="42" width="2.42578125" bestFit="1" customWidth="1"/>
    <col min="43" max="49" width="4.140625" bestFit="1" customWidth="1"/>
    <col min="50" max="50" width="3" bestFit="1" customWidth="1"/>
    <col min="51" max="51" width="9.28515625" bestFit="1" customWidth="1"/>
    <col min="52" max="53" width="4.140625" bestFit="1" customWidth="1"/>
    <col min="54" max="54" width="3" bestFit="1" customWidth="1"/>
    <col min="55" max="55" width="9.28515625" bestFit="1" customWidth="1"/>
  </cols>
  <sheetData>
    <row r="1" spans="2:51">
      <c r="AO1" s="18" t="s">
        <v>10</v>
      </c>
      <c r="AP1" t="s">
        <v>44</v>
      </c>
      <c r="AQ1">
        <v>3</v>
      </c>
    </row>
    <row r="2" spans="2:51">
      <c r="Y2" s="18" t="s">
        <v>43</v>
      </c>
      <c r="Z2" s="18" t="s">
        <v>10</v>
      </c>
      <c r="AA2" s="18" t="s">
        <v>42</v>
      </c>
      <c r="AC2">
        <v>1</v>
      </c>
      <c r="AE2" t="s">
        <v>47</v>
      </c>
      <c r="AN2" s="18" t="s">
        <v>43</v>
      </c>
      <c r="AO2" s="18" t="s">
        <v>42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7</v>
      </c>
    </row>
    <row r="3" spans="2:51">
      <c r="B3" s="14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AB3" t="s">
        <v>40</v>
      </c>
      <c r="AC3" t="str">
        <f>"f"&amp;AC2&amp;"1"</f>
        <v>f11</v>
      </c>
      <c r="AD3" s="23" t="s">
        <v>46</v>
      </c>
      <c r="AE3" t="str">
        <f t="shared" ref="AE3" si="0">"f"&amp;AE2&amp;"1"</f>
        <v>fm1</v>
      </c>
      <c r="AF3" s="22" t="s">
        <v>46</v>
      </c>
      <c r="AG3" t="str">
        <f>"f"&amp;AC2&amp;"s"</f>
        <v>f1s</v>
      </c>
      <c r="AH3" t="s">
        <v>46</v>
      </c>
      <c r="AI3" t="str">
        <f>"f"&amp;AE2&amp;"s"</f>
        <v>fms</v>
      </c>
      <c r="AN3" s="16"/>
      <c r="AO3" s="16"/>
      <c r="AQ3" t="str">
        <f>"f"&amp;AQ2&amp;$AQ$1</f>
        <v>f13</v>
      </c>
      <c r="AR3" t="str">
        <f t="shared" ref="AR3:AW3" si="1">"f"&amp;AR2&amp;$AQ$1</f>
        <v>f23</v>
      </c>
      <c r="AS3" t="str">
        <f t="shared" si="1"/>
        <v>f33</v>
      </c>
      <c r="AT3" t="str">
        <f t="shared" si="1"/>
        <v>f43</v>
      </c>
      <c r="AU3" t="str">
        <f t="shared" si="1"/>
        <v>f53</v>
      </c>
      <c r="AV3" t="str">
        <f t="shared" si="1"/>
        <v>f63</v>
      </c>
      <c r="AW3" t="str">
        <f t="shared" si="1"/>
        <v>f73</v>
      </c>
    </row>
    <row r="4" spans="2:51">
      <c r="B4" s="15" t="s">
        <v>33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AB4">
        <v>1</v>
      </c>
      <c r="AM4" t="s">
        <v>45</v>
      </c>
      <c r="AN4" s="16"/>
      <c r="AO4" s="16"/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2:51">
      <c r="B5" s="15" t="s">
        <v>34</v>
      </c>
      <c r="C5" s="12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Z5" s="17">
        <v>1</v>
      </c>
      <c r="AB5" s="21">
        <v>1</v>
      </c>
      <c r="AC5" s="21">
        <v>-1</v>
      </c>
      <c r="AD5" s="21"/>
      <c r="AE5" s="21">
        <v>-1</v>
      </c>
      <c r="AJ5" t="s">
        <v>41</v>
      </c>
      <c r="AK5">
        <v>0</v>
      </c>
      <c r="AN5" s="16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2:51">
      <c r="B6" s="15" t="s">
        <v>35</v>
      </c>
      <c r="C6" s="13">
        <v>0</v>
      </c>
      <c r="D6" s="12">
        <v>1</v>
      </c>
      <c r="E6" s="13">
        <v>0</v>
      </c>
      <c r="F6" s="13">
        <v>0</v>
      </c>
      <c r="G6" s="13">
        <v>0</v>
      </c>
      <c r="H6" s="13">
        <v>0</v>
      </c>
      <c r="I6" s="12">
        <v>1</v>
      </c>
      <c r="J6" s="13">
        <v>0</v>
      </c>
      <c r="K6" s="13">
        <v>0</v>
      </c>
      <c r="L6" s="13">
        <v>0</v>
      </c>
      <c r="M6" s="13">
        <v>0</v>
      </c>
      <c r="N6" s="12">
        <v>1</v>
      </c>
      <c r="O6" s="12">
        <v>1</v>
      </c>
      <c r="P6" s="12">
        <v>1</v>
      </c>
      <c r="Q6" s="12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AN6" s="16">
        <v>1</v>
      </c>
      <c r="AO6" s="16"/>
      <c r="AQ6" t="str">
        <f t="shared" ref="AQ6:AW6" si="2">"P"&amp;AQ$2&amp;$AN6</f>
        <v>P11</v>
      </c>
      <c r="AR6" t="str">
        <f t="shared" si="2"/>
        <v>P21</v>
      </c>
      <c r="AS6" t="str">
        <f t="shared" si="2"/>
        <v>P31</v>
      </c>
      <c r="AT6" t="str">
        <f t="shared" si="2"/>
        <v>P41</v>
      </c>
      <c r="AU6" t="str">
        <f t="shared" si="2"/>
        <v>P51</v>
      </c>
      <c r="AV6" t="str">
        <f t="shared" si="2"/>
        <v>P61</v>
      </c>
      <c r="AW6" t="str">
        <f t="shared" si="2"/>
        <v>P71</v>
      </c>
      <c r="AX6" t="s">
        <v>41</v>
      </c>
      <c r="AY6" t="str">
        <f>"c"&amp;$Y8&amp;"(1-A"&amp;$Y8&amp;AQ1&amp;")"</f>
        <v>c1(1-A13)</v>
      </c>
    </row>
    <row r="7" spans="2:51">
      <c r="B7" s="15" t="s">
        <v>36</v>
      </c>
      <c r="C7" s="13">
        <v>0</v>
      </c>
      <c r="D7" s="13">
        <v>0</v>
      </c>
      <c r="E7" s="12">
        <v>1</v>
      </c>
      <c r="F7" s="13">
        <v>0</v>
      </c>
      <c r="G7" s="13">
        <v>0</v>
      </c>
      <c r="H7" s="13">
        <v>0</v>
      </c>
      <c r="I7" s="13">
        <v>0</v>
      </c>
      <c r="J7" s="12">
        <v>1</v>
      </c>
      <c r="K7" s="13">
        <v>0</v>
      </c>
      <c r="L7" s="13">
        <v>0</v>
      </c>
      <c r="M7" s="13">
        <v>0</v>
      </c>
      <c r="N7" s="12">
        <v>1</v>
      </c>
      <c r="O7" s="13">
        <v>0</v>
      </c>
      <c r="P7" s="13">
        <v>0</v>
      </c>
      <c r="Q7" s="13">
        <v>0</v>
      </c>
      <c r="R7" s="12">
        <v>1</v>
      </c>
      <c r="S7" s="12">
        <v>1</v>
      </c>
      <c r="T7" s="12">
        <v>1</v>
      </c>
      <c r="U7" s="13">
        <v>0</v>
      </c>
      <c r="V7" s="13">
        <v>0</v>
      </c>
      <c r="W7" s="13">
        <v>0</v>
      </c>
      <c r="Z7" s="17" t="s">
        <v>10</v>
      </c>
      <c r="AB7">
        <v>1</v>
      </c>
      <c r="AG7" s="21">
        <v>-1</v>
      </c>
      <c r="AH7" s="21"/>
      <c r="AI7" s="21">
        <v>-1</v>
      </c>
      <c r="AJ7" t="s">
        <v>41</v>
      </c>
      <c r="AK7">
        <v>0</v>
      </c>
    </row>
    <row r="8" spans="2:51">
      <c r="B8" s="15" t="s">
        <v>37</v>
      </c>
      <c r="C8" s="13">
        <v>0</v>
      </c>
      <c r="D8" s="13">
        <v>0</v>
      </c>
      <c r="E8" s="13">
        <v>0</v>
      </c>
      <c r="F8" s="12">
        <v>1</v>
      </c>
      <c r="G8" s="13">
        <v>0</v>
      </c>
      <c r="H8" s="13">
        <v>0</v>
      </c>
      <c r="I8" s="13">
        <v>0</v>
      </c>
      <c r="J8" s="13">
        <v>0</v>
      </c>
      <c r="K8" s="12">
        <v>1</v>
      </c>
      <c r="L8" s="13">
        <v>0</v>
      </c>
      <c r="M8" s="13">
        <v>0</v>
      </c>
      <c r="N8" s="13">
        <v>0</v>
      </c>
      <c r="O8" s="12">
        <v>1</v>
      </c>
      <c r="P8" s="13">
        <v>0</v>
      </c>
      <c r="Q8" s="13">
        <v>0</v>
      </c>
      <c r="R8" s="12">
        <v>1</v>
      </c>
      <c r="S8" s="13">
        <v>0</v>
      </c>
      <c r="T8" s="13">
        <v>0</v>
      </c>
      <c r="U8" s="12">
        <v>1</v>
      </c>
      <c r="V8" s="12">
        <v>1</v>
      </c>
      <c r="W8" s="13">
        <v>0</v>
      </c>
      <c r="Y8" s="16">
        <v>1</v>
      </c>
      <c r="Z8" s="17">
        <v>1</v>
      </c>
      <c r="AC8" s="21" t="str">
        <f>"P"&amp;AC$2&amp;$Y8</f>
        <v>P11</v>
      </c>
      <c r="AD8" s="21" t="s">
        <v>46</v>
      </c>
      <c r="AE8" s="21" t="str">
        <f>"P"&amp;AE$2&amp;$Y8</f>
        <v>Pm1</v>
      </c>
      <c r="AJ8" t="s">
        <v>41</v>
      </c>
      <c r="AK8" t="str">
        <f>"c"&amp;$Y8&amp;"(1-A"&amp;$Y8&amp;$Z8&amp;")"</f>
        <v>c1(1-A11)</v>
      </c>
      <c r="AN8" t="s">
        <v>43</v>
      </c>
      <c r="AO8" s="16"/>
      <c r="AQ8" t="str">
        <f t="shared" ref="AQ8:AW8" si="3">"P"&amp;AQ$2&amp;$AN8</f>
        <v>P1j</v>
      </c>
      <c r="AR8" t="str">
        <f t="shared" si="3"/>
        <v>P2j</v>
      </c>
      <c r="AS8" t="str">
        <f t="shared" si="3"/>
        <v>P3j</v>
      </c>
      <c r="AT8" t="str">
        <f t="shared" si="3"/>
        <v>P4j</v>
      </c>
      <c r="AU8" t="str">
        <f t="shared" si="3"/>
        <v>P5j</v>
      </c>
      <c r="AV8" t="str">
        <f t="shared" si="3"/>
        <v>P6j</v>
      </c>
      <c r="AW8" t="str">
        <f t="shared" si="3"/>
        <v>P7j</v>
      </c>
      <c r="AX8" t="s">
        <v>41</v>
      </c>
      <c r="AY8" t="str">
        <f>"c"&amp;$AN8&amp;"(1-A"&amp;$AN8&amp;$AQ1&amp;")"</f>
        <v>cj(1-Aj3)</v>
      </c>
    </row>
    <row r="9" spans="2:51">
      <c r="B9" s="15" t="s">
        <v>38</v>
      </c>
      <c r="C9" s="13">
        <v>0</v>
      </c>
      <c r="D9" s="13">
        <v>0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13">
        <v>0</v>
      </c>
      <c r="N9" s="13">
        <v>0</v>
      </c>
      <c r="O9" s="13">
        <v>0</v>
      </c>
      <c r="P9" s="12">
        <v>1</v>
      </c>
      <c r="Q9" s="13">
        <v>0</v>
      </c>
      <c r="R9" s="13">
        <v>0</v>
      </c>
      <c r="S9" s="12">
        <v>1</v>
      </c>
      <c r="T9" s="13">
        <v>0</v>
      </c>
      <c r="U9" s="12">
        <v>1</v>
      </c>
      <c r="V9" s="13">
        <v>0</v>
      </c>
      <c r="W9" s="13">
        <v>1</v>
      </c>
      <c r="AC9" s="21" t="s">
        <v>46</v>
      </c>
      <c r="AD9" s="21"/>
      <c r="AE9" s="21"/>
    </row>
    <row r="10" spans="2:51">
      <c r="B10" s="15" t="s">
        <v>39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2">
        <v>1</v>
      </c>
      <c r="I10" s="13">
        <v>0</v>
      </c>
      <c r="J10" s="13">
        <v>0</v>
      </c>
      <c r="K10" s="13">
        <v>0</v>
      </c>
      <c r="L10" s="13">
        <v>0</v>
      </c>
      <c r="M10" s="12">
        <v>1</v>
      </c>
      <c r="N10" s="13">
        <v>0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2">
        <v>1</v>
      </c>
      <c r="U10" s="13">
        <v>0</v>
      </c>
      <c r="V10" s="12">
        <v>1</v>
      </c>
      <c r="W10" s="12">
        <v>1</v>
      </c>
      <c r="Y10" s="16" t="s">
        <v>43</v>
      </c>
      <c r="Z10" s="17">
        <v>1</v>
      </c>
      <c r="AC10" s="21" t="str">
        <f>"P"&amp;AC$2&amp;$Y10</f>
        <v>P1j</v>
      </c>
      <c r="AD10" s="21" t="s">
        <v>46</v>
      </c>
      <c r="AE10" s="21" t="str">
        <f>"P"&amp;AE$2&amp;$Y10</f>
        <v>Pmj</v>
      </c>
      <c r="AJ10" t="s">
        <v>41</v>
      </c>
      <c r="AK10" t="str">
        <f>"c"&amp;$Y10&amp;"(1-A"&amp;$Y10&amp;$Z10&amp;")"</f>
        <v>cj(1-Aj1)</v>
      </c>
    </row>
    <row r="12" spans="2:51">
      <c r="Y12" s="16">
        <v>1</v>
      </c>
      <c r="Z12" s="17" t="s">
        <v>10</v>
      </c>
      <c r="AG12" s="21" t="str">
        <f>"P"&amp;AC$2&amp;$Y12</f>
        <v>P11</v>
      </c>
      <c r="AH12" s="21" t="s">
        <v>46</v>
      </c>
      <c r="AI12" s="21" t="str">
        <f>"P"&amp;AE$2&amp;$Y12</f>
        <v>Pm1</v>
      </c>
      <c r="AJ12" t="s">
        <v>41</v>
      </c>
      <c r="AK12" t="str">
        <f>"c"&amp;$Y12&amp;"(1-A"&amp;$Y12&amp;$Z12&amp;")"</f>
        <v>c1(1-A1s)</v>
      </c>
    </row>
    <row r="13" spans="2:51">
      <c r="AG13" s="21"/>
      <c r="AH13" s="21"/>
      <c r="AI13" s="21"/>
    </row>
    <row r="14" spans="2:51">
      <c r="Y14" s="16" t="s">
        <v>43</v>
      </c>
      <c r="Z14" s="17" t="s">
        <v>10</v>
      </c>
      <c r="AG14" s="21" t="str">
        <f>"P"&amp;AC$2&amp;$Y14</f>
        <v>P1j</v>
      </c>
      <c r="AH14" s="21" t="s">
        <v>46</v>
      </c>
      <c r="AI14" s="21" t="str">
        <f>"P"&amp;AE$2&amp;$Y14</f>
        <v>Pmj</v>
      </c>
      <c r="AJ14" t="s">
        <v>41</v>
      </c>
      <c r="AK14" t="str">
        <f>"c"&amp;$Y14&amp;"(1-A"&amp;$Y14&amp;$Z14&amp;")"</f>
        <v>cj(1-Ajs)</v>
      </c>
    </row>
    <row r="18" spans="25:27">
      <c r="Z18" s="16"/>
    </row>
    <row r="19" spans="25:27">
      <c r="Z19" s="16"/>
    </row>
    <row r="20" spans="25:27">
      <c r="Y20"/>
      <c r="Z20"/>
      <c r="AA20"/>
    </row>
    <row r="21" spans="25:27">
      <c r="Y21"/>
      <c r="Z21"/>
      <c r="AA21"/>
    </row>
    <row r="22" spans="25:27">
      <c r="Y22"/>
      <c r="Z22"/>
      <c r="AA22"/>
    </row>
    <row r="23" spans="25:27">
      <c r="Y23"/>
      <c r="Z23"/>
      <c r="AA23"/>
    </row>
    <row r="24" spans="25:27">
      <c r="Y24"/>
      <c r="Z24"/>
      <c r="AA24"/>
    </row>
    <row r="25" spans="25:27">
      <c r="Y25"/>
      <c r="Z25"/>
      <c r="AA25"/>
    </row>
    <row r="26" spans="25:27">
      <c r="Y26"/>
      <c r="Z26"/>
      <c r="AA26"/>
    </row>
    <row r="27" spans="25:27">
      <c r="Y27"/>
      <c r="Z27"/>
      <c r="AA27"/>
    </row>
    <row r="28" spans="25:27">
      <c r="Y28"/>
      <c r="Z28"/>
      <c r="AA28"/>
    </row>
    <row r="29" spans="25:27">
      <c r="Y29"/>
      <c r="Z29"/>
      <c r="AA29"/>
    </row>
    <row r="30" spans="25:27">
      <c r="Y30"/>
      <c r="Z30"/>
      <c r="AA30"/>
    </row>
    <row r="31" spans="25:27">
      <c r="Y31"/>
      <c r="Z31"/>
      <c r="AA31"/>
    </row>
    <row r="32" spans="25:27">
      <c r="Y32"/>
      <c r="Z32"/>
      <c r="AA32"/>
    </row>
    <row r="33" spans="25:27">
      <c r="Y33"/>
      <c r="Z33"/>
      <c r="AA33"/>
    </row>
    <row r="34" spans="25:27">
      <c r="Y34"/>
      <c r="Z34"/>
      <c r="AA34"/>
    </row>
    <row r="35" spans="25:27">
      <c r="Y35"/>
      <c r="Z35"/>
      <c r="AA35"/>
    </row>
    <row r="36" spans="25:27">
      <c r="Y36"/>
      <c r="Z36"/>
      <c r="AA36"/>
    </row>
    <row r="37" spans="25:27">
      <c r="Y37"/>
      <c r="Z37"/>
      <c r="AA37"/>
    </row>
    <row r="38" spans="25:27">
      <c r="Y38"/>
      <c r="Z38"/>
      <c r="AA38"/>
    </row>
    <row r="39" spans="25:27">
      <c r="Y39"/>
      <c r="Z39"/>
      <c r="AA39"/>
    </row>
    <row r="40" spans="25:27">
      <c r="Y40"/>
      <c r="Z40"/>
      <c r="AA40"/>
    </row>
    <row r="41" spans="25:27">
      <c r="Y41"/>
      <c r="Z41"/>
      <c r="AA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2497-0C1F-4B73-A07E-8D7281B39D53}">
  <dimension ref="C3:E4"/>
  <sheetViews>
    <sheetView tabSelected="1" workbookViewId="0">
      <selection activeCell="E4" sqref="E4"/>
    </sheetView>
  </sheetViews>
  <sheetFormatPr defaultRowHeight="15"/>
  <sheetData>
    <row r="3" spans="3:5">
      <c r="D3" t="s">
        <v>48</v>
      </c>
      <c r="E3" t="s">
        <v>50</v>
      </c>
    </row>
    <row r="4" spans="3:5">
      <c r="C4" t="s">
        <v>49</v>
      </c>
      <c r="D4">
        <v>0.57830400000000004</v>
      </c>
      <c r="E4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5CA5-22B4-4B9D-8A15-CFE4299FD422}">
  <dimension ref="B1:BG43"/>
  <sheetViews>
    <sheetView workbookViewId="0">
      <selection activeCell="AC11" sqref="AC11"/>
    </sheetView>
  </sheetViews>
  <sheetFormatPr defaultRowHeight="15"/>
  <cols>
    <col min="2" max="2" width="5.85546875" bestFit="1" customWidth="1"/>
    <col min="3" max="11" width="1.85546875" bestFit="1" customWidth="1"/>
    <col min="12" max="23" width="2.7109375" bestFit="1" customWidth="1"/>
    <col min="25" max="25" width="2" style="16" bestFit="1" customWidth="1"/>
    <col min="26" max="26" width="2" style="17" bestFit="1" customWidth="1"/>
    <col min="27" max="27" width="2" style="16" bestFit="1" customWidth="1"/>
    <col min="28" max="28" width="2" bestFit="1" customWidth="1"/>
    <col min="29" max="35" width="4.140625" bestFit="1" customWidth="1"/>
    <col min="36" max="36" width="5.42578125" customWidth="1"/>
    <col min="37" max="43" width="3.7109375" bestFit="1" customWidth="1"/>
    <col min="44" max="44" width="3" bestFit="1" customWidth="1"/>
    <col min="45" max="45" width="9.28515625" bestFit="1" customWidth="1"/>
    <col min="48" max="50" width="2" bestFit="1" customWidth="1"/>
    <col min="51" max="57" width="4.140625" bestFit="1" customWidth="1"/>
    <col min="58" max="58" width="3" bestFit="1" customWidth="1"/>
    <col min="59" max="59" width="9.28515625" bestFit="1" customWidth="1"/>
  </cols>
  <sheetData>
    <row r="1" spans="2:59">
      <c r="AW1" s="18" t="s">
        <v>10</v>
      </c>
      <c r="AX1" t="s">
        <v>44</v>
      </c>
      <c r="AY1">
        <v>3</v>
      </c>
    </row>
    <row r="2" spans="2:59">
      <c r="Y2" s="18" t="s">
        <v>43</v>
      </c>
      <c r="Z2" s="18" t="s">
        <v>10</v>
      </c>
      <c r="AA2" s="18" t="s">
        <v>42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V2" s="18" t="s">
        <v>43</v>
      </c>
      <c r="AW2" s="18" t="s">
        <v>42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</row>
    <row r="3" spans="2:59">
      <c r="B3" s="14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AB3" t="s">
        <v>40</v>
      </c>
      <c r="AC3" t="str">
        <f>"f"&amp;AC2&amp;"1"</f>
        <v>f11</v>
      </c>
      <c r="AD3" t="str">
        <f t="shared" ref="AD3:AI3" si="0">"f"&amp;AD2&amp;"1"</f>
        <v>f21</v>
      </c>
      <c r="AE3" t="str">
        <f t="shared" si="0"/>
        <v>f31</v>
      </c>
      <c r="AF3" t="str">
        <f t="shared" si="0"/>
        <v>f41</v>
      </c>
      <c r="AG3" t="str">
        <f t="shared" si="0"/>
        <v>f51</v>
      </c>
      <c r="AH3" t="str">
        <f t="shared" si="0"/>
        <v>f61</v>
      </c>
      <c r="AI3" t="str">
        <f t="shared" si="0"/>
        <v>f71</v>
      </c>
      <c r="AK3" t="str">
        <f>"f"&amp;AC2&amp;"s"</f>
        <v>f1s</v>
      </c>
      <c r="AL3" t="str">
        <f t="shared" ref="AL3:AP3" si="1">"f"&amp;AD2&amp;"s"</f>
        <v>f2s</v>
      </c>
      <c r="AM3" t="str">
        <f t="shared" si="1"/>
        <v>f3s</v>
      </c>
      <c r="AN3" t="str">
        <f t="shared" si="1"/>
        <v>f4s</v>
      </c>
      <c r="AO3" t="str">
        <f t="shared" si="1"/>
        <v>f5s</v>
      </c>
      <c r="AP3" t="str">
        <f t="shared" si="1"/>
        <v>f6s</v>
      </c>
      <c r="AQ3" t="str">
        <f>"f"&amp;AI2&amp;"s"</f>
        <v>f7s</v>
      </c>
      <c r="AV3" s="16"/>
      <c r="AW3" s="16"/>
      <c r="AY3" t="str">
        <f>"f"&amp;AY2&amp;$AY$1</f>
        <v>f13</v>
      </c>
      <c r="AZ3" t="str">
        <f t="shared" ref="AZ3:BE3" si="2">"f"&amp;AZ2&amp;$AY$1</f>
        <v>f23</v>
      </c>
      <c r="BA3" t="str">
        <f t="shared" si="2"/>
        <v>f33</v>
      </c>
      <c r="BB3" t="str">
        <f t="shared" si="2"/>
        <v>f43</v>
      </c>
      <c r="BC3" t="str">
        <f t="shared" si="2"/>
        <v>f53</v>
      </c>
      <c r="BD3" t="str">
        <f t="shared" si="2"/>
        <v>f63</v>
      </c>
      <c r="BE3" t="str">
        <f t="shared" si="2"/>
        <v>f73</v>
      </c>
    </row>
    <row r="4" spans="2:59">
      <c r="B4" s="15" t="s">
        <v>33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AB4">
        <v>1</v>
      </c>
      <c r="AU4" t="s">
        <v>45</v>
      </c>
      <c r="AV4" s="16"/>
      <c r="AW4" s="16"/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</row>
    <row r="5" spans="2:59">
      <c r="B5" s="15" t="s">
        <v>34</v>
      </c>
      <c r="C5" s="12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AV5" s="16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</row>
    <row r="6" spans="2:59">
      <c r="B6" s="15" t="s">
        <v>35</v>
      </c>
      <c r="C6" s="13">
        <v>0</v>
      </c>
      <c r="D6" s="12">
        <v>1</v>
      </c>
      <c r="E6" s="13">
        <v>0</v>
      </c>
      <c r="F6" s="13">
        <v>0</v>
      </c>
      <c r="G6" s="13">
        <v>0</v>
      </c>
      <c r="H6" s="13">
        <v>0</v>
      </c>
      <c r="I6" s="12">
        <v>1</v>
      </c>
      <c r="J6" s="13">
        <v>0</v>
      </c>
      <c r="K6" s="13">
        <v>0</v>
      </c>
      <c r="L6" s="13">
        <v>0</v>
      </c>
      <c r="M6" s="13">
        <v>0</v>
      </c>
      <c r="N6" s="12">
        <v>1</v>
      </c>
      <c r="O6" s="12">
        <v>1</v>
      </c>
      <c r="P6" s="12">
        <v>1</v>
      </c>
      <c r="Q6" s="12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Z6" s="17">
        <v>1</v>
      </c>
      <c r="AB6">
        <v>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R6" t="s">
        <v>41</v>
      </c>
      <c r="AS6">
        <v>0</v>
      </c>
      <c r="AV6" s="16">
        <v>1</v>
      </c>
      <c r="AW6" s="16"/>
      <c r="AY6" t="str">
        <f t="shared" ref="AY6:BE6" si="3">"P"&amp;AY$2&amp;$AV6</f>
        <v>P11</v>
      </c>
      <c r="AZ6" t="str">
        <f t="shared" si="3"/>
        <v>P21</v>
      </c>
      <c r="BA6" t="str">
        <f t="shared" si="3"/>
        <v>P31</v>
      </c>
      <c r="BB6" t="str">
        <f t="shared" si="3"/>
        <v>P41</v>
      </c>
      <c r="BC6" t="str">
        <f t="shared" si="3"/>
        <v>P51</v>
      </c>
      <c r="BD6" t="str">
        <f t="shared" si="3"/>
        <v>P61</v>
      </c>
      <c r="BE6" t="str">
        <f t="shared" si="3"/>
        <v>P71</v>
      </c>
      <c r="BF6" t="s">
        <v>41</v>
      </c>
      <c r="BG6" t="str">
        <f>"c"&amp;$Y10&amp;"(1-A"&amp;$Y10&amp;AY1&amp;")"</f>
        <v>c1(1-A13)</v>
      </c>
    </row>
    <row r="7" spans="2:59">
      <c r="B7" s="15" t="s">
        <v>36</v>
      </c>
      <c r="C7" s="13">
        <v>0</v>
      </c>
      <c r="D7" s="13">
        <v>0</v>
      </c>
      <c r="E7" s="12">
        <v>1</v>
      </c>
      <c r="F7" s="13">
        <v>0</v>
      </c>
      <c r="G7" s="13">
        <v>0</v>
      </c>
      <c r="H7" s="13">
        <v>0</v>
      </c>
      <c r="I7" s="13">
        <v>0</v>
      </c>
      <c r="J7" s="12">
        <v>1</v>
      </c>
      <c r="K7" s="13">
        <v>0</v>
      </c>
      <c r="L7" s="13">
        <v>0</v>
      </c>
      <c r="M7" s="13">
        <v>0</v>
      </c>
      <c r="N7" s="12">
        <v>1</v>
      </c>
      <c r="O7" s="13">
        <v>0</v>
      </c>
      <c r="P7" s="13">
        <v>0</v>
      </c>
      <c r="Q7" s="13">
        <v>0</v>
      </c>
      <c r="R7" s="12">
        <v>1</v>
      </c>
      <c r="S7" s="12">
        <v>1</v>
      </c>
      <c r="T7" s="12">
        <v>1</v>
      </c>
      <c r="U7" s="13">
        <v>0</v>
      </c>
      <c r="V7" s="13">
        <v>0</v>
      </c>
      <c r="W7" s="13">
        <v>0</v>
      </c>
    </row>
    <row r="8" spans="2:59">
      <c r="B8" s="15" t="s">
        <v>37</v>
      </c>
      <c r="C8" s="13">
        <v>0</v>
      </c>
      <c r="D8" s="13">
        <v>0</v>
      </c>
      <c r="E8" s="13">
        <v>0</v>
      </c>
      <c r="F8" s="12">
        <v>1</v>
      </c>
      <c r="G8" s="13">
        <v>0</v>
      </c>
      <c r="H8" s="13">
        <v>0</v>
      </c>
      <c r="I8" s="13">
        <v>0</v>
      </c>
      <c r="J8" s="13">
        <v>0</v>
      </c>
      <c r="K8" s="12">
        <v>1</v>
      </c>
      <c r="L8" s="13">
        <v>0</v>
      </c>
      <c r="M8" s="13">
        <v>0</v>
      </c>
      <c r="N8" s="13">
        <v>0</v>
      </c>
      <c r="O8" s="12">
        <v>1</v>
      </c>
      <c r="P8" s="13">
        <v>0</v>
      </c>
      <c r="Q8" s="13">
        <v>0</v>
      </c>
      <c r="R8" s="12">
        <v>1</v>
      </c>
      <c r="S8" s="13">
        <v>0</v>
      </c>
      <c r="T8" s="13">
        <v>0</v>
      </c>
      <c r="U8" s="12">
        <v>1</v>
      </c>
      <c r="V8" s="12">
        <v>1</v>
      </c>
      <c r="W8" s="13">
        <v>0</v>
      </c>
      <c r="Z8" s="17" t="s">
        <v>10</v>
      </c>
      <c r="AB8">
        <v>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 t="s">
        <v>41</v>
      </c>
      <c r="AS8">
        <v>0</v>
      </c>
      <c r="AV8" t="s">
        <v>43</v>
      </c>
      <c r="AW8" s="16"/>
      <c r="AY8" t="str">
        <f t="shared" ref="AY8:BE8" si="4">"P"&amp;AY$2&amp;$AV8</f>
        <v>P1j</v>
      </c>
      <c r="AZ8" t="str">
        <f t="shared" si="4"/>
        <v>P2j</v>
      </c>
      <c r="BA8" t="str">
        <f t="shared" si="4"/>
        <v>P3j</v>
      </c>
      <c r="BB8" t="str">
        <f t="shared" si="4"/>
        <v>P4j</v>
      </c>
      <c r="BC8" t="str">
        <f t="shared" si="4"/>
        <v>P5j</v>
      </c>
      <c r="BD8" t="str">
        <f t="shared" si="4"/>
        <v>P6j</v>
      </c>
      <c r="BE8" t="str">
        <f t="shared" si="4"/>
        <v>P7j</v>
      </c>
      <c r="BF8" t="s">
        <v>41</v>
      </c>
      <c r="BG8" t="str">
        <f>"c"&amp;$AV8&amp;"(1-A"&amp;$AV8&amp;$AY1&amp;")"</f>
        <v>cj(1-Aj3)</v>
      </c>
    </row>
    <row r="9" spans="2:59">
      <c r="B9" s="15" t="s">
        <v>38</v>
      </c>
      <c r="C9" s="13">
        <v>0</v>
      </c>
      <c r="D9" s="13">
        <v>0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13">
        <v>0</v>
      </c>
      <c r="N9" s="13">
        <v>0</v>
      </c>
      <c r="O9" s="13">
        <v>0</v>
      </c>
      <c r="P9" s="12">
        <v>1</v>
      </c>
      <c r="Q9" s="13">
        <v>0</v>
      </c>
      <c r="R9" s="13">
        <v>0</v>
      </c>
      <c r="S9" s="12">
        <v>1</v>
      </c>
      <c r="T9" s="13">
        <v>0</v>
      </c>
      <c r="U9" s="12">
        <v>1</v>
      </c>
      <c r="V9" s="13">
        <v>0</v>
      </c>
      <c r="W9" s="13">
        <v>1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2:59">
      <c r="B10" s="15" t="s">
        <v>39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2">
        <v>1</v>
      </c>
      <c r="I10" s="13">
        <v>0</v>
      </c>
      <c r="J10" s="13">
        <v>0</v>
      </c>
      <c r="K10" s="13">
        <v>0</v>
      </c>
      <c r="L10" s="13">
        <v>0</v>
      </c>
      <c r="M10" s="12">
        <v>1</v>
      </c>
      <c r="N10" s="13">
        <v>0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2">
        <v>1</v>
      </c>
      <c r="U10" s="13">
        <v>0</v>
      </c>
      <c r="V10" s="12">
        <v>1</v>
      </c>
      <c r="W10" s="12">
        <v>1</v>
      </c>
      <c r="Y10" s="16">
        <v>1</v>
      </c>
      <c r="Z10" s="17">
        <v>1</v>
      </c>
      <c r="AC10" s="20" t="str">
        <f t="shared" ref="AC10:AI10" si="5">"P"&amp;AC$2&amp;$Y10</f>
        <v>P11</v>
      </c>
      <c r="AD10" s="20" t="str">
        <f t="shared" si="5"/>
        <v>P21</v>
      </c>
      <c r="AE10" s="20" t="str">
        <f t="shared" si="5"/>
        <v>P31</v>
      </c>
      <c r="AF10" s="20" t="str">
        <f t="shared" si="5"/>
        <v>P41</v>
      </c>
      <c r="AG10" s="20" t="str">
        <f t="shared" si="5"/>
        <v>P51</v>
      </c>
      <c r="AH10" s="20" t="str">
        <f t="shared" si="5"/>
        <v>P61</v>
      </c>
      <c r="AI10" s="20" t="str">
        <f t="shared" si="5"/>
        <v>P71</v>
      </c>
      <c r="AR10" t="s">
        <v>41</v>
      </c>
      <c r="AS10" t="str">
        <f>"c"&amp;$Y10&amp;"(1-A"&amp;$Y10&amp;$Z10&amp;")"</f>
        <v>c1(1-A11)</v>
      </c>
    </row>
    <row r="11" spans="2:59">
      <c r="AC11" s="20" t="s">
        <v>46</v>
      </c>
      <c r="AD11" s="20"/>
      <c r="AE11" s="20"/>
      <c r="AF11" s="20"/>
      <c r="AG11" s="20"/>
      <c r="AH11" s="20"/>
      <c r="AI11" s="20"/>
    </row>
    <row r="12" spans="2:59">
      <c r="Y12" s="16" t="s">
        <v>43</v>
      </c>
      <c r="Z12" s="17">
        <v>1</v>
      </c>
      <c r="AC12" s="20" t="str">
        <f t="shared" ref="AC12:AI12" si="6">"P"&amp;AC$2&amp;$Y12</f>
        <v>P1j</v>
      </c>
      <c r="AD12" s="20" t="str">
        <f t="shared" si="6"/>
        <v>P2j</v>
      </c>
      <c r="AE12" s="20" t="str">
        <f t="shared" si="6"/>
        <v>P3j</v>
      </c>
      <c r="AF12" s="20" t="str">
        <f t="shared" si="6"/>
        <v>P4j</v>
      </c>
      <c r="AG12" s="20" t="str">
        <f t="shared" si="6"/>
        <v>P5j</v>
      </c>
      <c r="AH12" s="20" t="str">
        <f t="shared" si="6"/>
        <v>P6j</v>
      </c>
      <c r="AI12" s="20" t="str">
        <f t="shared" si="6"/>
        <v>P7j</v>
      </c>
      <c r="AR12" t="s">
        <v>41</v>
      </c>
      <c r="AS12" t="str">
        <f>"c"&amp;$Y12&amp;"(1-A"&amp;$Y12&amp;$Z12&amp;")"</f>
        <v>cj(1-Aj1)</v>
      </c>
    </row>
    <row r="14" spans="2:59">
      <c r="Y14" s="16">
        <v>1</v>
      </c>
      <c r="Z14" s="17" t="s">
        <v>10</v>
      </c>
      <c r="AK14" s="20" t="str">
        <f t="shared" ref="AK14:AQ14" si="7">"P"&amp;AC$2&amp;$Y14</f>
        <v>P11</v>
      </c>
      <c r="AL14" s="20" t="str">
        <f t="shared" si="7"/>
        <v>P21</v>
      </c>
      <c r="AM14" s="20" t="str">
        <f t="shared" si="7"/>
        <v>P31</v>
      </c>
      <c r="AN14" s="20" t="str">
        <f t="shared" si="7"/>
        <v>P41</v>
      </c>
      <c r="AO14" s="20" t="str">
        <f t="shared" si="7"/>
        <v>P51</v>
      </c>
      <c r="AP14" s="20" t="str">
        <f t="shared" si="7"/>
        <v>P61</v>
      </c>
      <c r="AQ14" s="20" t="str">
        <f t="shared" si="7"/>
        <v>P71</v>
      </c>
      <c r="AR14" t="s">
        <v>41</v>
      </c>
      <c r="AS14" t="str">
        <f>"c"&amp;$Y14&amp;"(1-A"&amp;$Y14&amp;$Z14&amp;")"</f>
        <v>c1(1-A1s)</v>
      </c>
    </row>
    <row r="15" spans="2:59">
      <c r="AK15" s="20"/>
      <c r="AL15" s="20"/>
      <c r="AM15" s="20"/>
      <c r="AN15" s="20"/>
      <c r="AO15" s="20"/>
      <c r="AP15" s="20"/>
      <c r="AQ15" s="20"/>
    </row>
    <row r="16" spans="2:59">
      <c r="Y16" s="16" t="s">
        <v>43</v>
      </c>
      <c r="Z16" s="17" t="s">
        <v>10</v>
      </c>
      <c r="AK16" s="20" t="str">
        <f t="shared" ref="AK16:AQ16" si="8">"P"&amp;AC$2&amp;$Y16</f>
        <v>P1j</v>
      </c>
      <c r="AL16" s="20" t="str">
        <f t="shared" si="8"/>
        <v>P2j</v>
      </c>
      <c r="AM16" s="20" t="str">
        <f t="shared" si="8"/>
        <v>P3j</v>
      </c>
      <c r="AN16" s="20" t="str">
        <f t="shared" si="8"/>
        <v>P4j</v>
      </c>
      <c r="AO16" s="20" t="str">
        <f t="shared" si="8"/>
        <v>P5j</v>
      </c>
      <c r="AP16" s="20" t="str">
        <f t="shared" si="8"/>
        <v>P6j</v>
      </c>
      <c r="AQ16" s="20" t="str">
        <f t="shared" si="8"/>
        <v>P7j</v>
      </c>
      <c r="AR16" t="s">
        <v>41</v>
      </c>
      <c r="AS16" t="str">
        <f>"c"&amp;$Y16&amp;"(1-A"&amp;$Y16&amp;$Z16&amp;")"</f>
        <v>cj(1-Ajs)</v>
      </c>
    </row>
    <row r="20" spans="25:27">
      <c r="Z20" s="16"/>
    </row>
    <row r="21" spans="25:27">
      <c r="Z21" s="16"/>
    </row>
    <row r="22" spans="25:27">
      <c r="Y22"/>
      <c r="Z22"/>
      <c r="AA22"/>
    </row>
    <row r="23" spans="25:27">
      <c r="Y23"/>
      <c r="Z23"/>
      <c r="AA23"/>
    </row>
    <row r="24" spans="25:27">
      <c r="Y24"/>
      <c r="Z24"/>
      <c r="AA24"/>
    </row>
    <row r="25" spans="25:27">
      <c r="Y25"/>
      <c r="Z25"/>
      <c r="AA25"/>
    </row>
    <row r="26" spans="25:27">
      <c r="Y26"/>
      <c r="Z26"/>
      <c r="AA26"/>
    </row>
    <row r="27" spans="25:27">
      <c r="Y27"/>
      <c r="Z27"/>
      <c r="AA27"/>
    </row>
    <row r="28" spans="25:27">
      <c r="Y28"/>
      <c r="Z28"/>
      <c r="AA28"/>
    </row>
    <row r="29" spans="25:27">
      <c r="Y29"/>
      <c r="Z29"/>
      <c r="AA29"/>
    </row>
    <row r="30" spans="25:27">
      <c r="Y30"/>
      <c r="Z30"/>
      <c r="AA30"/>
    </row>
    <row r="31" spans="25:27">
      <c r="Y31"/>
      <c r="Z31"/>
      <c r="AA31"/>
    </row>
    <row r="32" spans="25:27">
      <c r="Y32"/>
      <c r="Z32"/>
      <c r="AA32"/>
    </row>
    <row r="33" spans="25:27">
      <c r="Y33"/>
      <c r="Z33"/>
      <c r="AA33"/>
    </row>
    <row r="34" spans="25:27">
      <c r="Y34"/>
      <c r="Z34"/>
      <c r="AA34"/>
    </row>
    <row r="35" spans="25:27">
      <c r="Y35"/>
      <c r="Z35"/>
      <c r="AA35"/>
    </row>
    <row r="36" spans="25:27">
      <c r="Y36"/>
      <c r="Z36"/>
      <c r="AA36"/>
    </row>
    <row r="37" spans="25:27">
      <c r="Y37"/>
      <c r="Z37"/>
      <c r="AA37"/>
    </row>
    <row r="38" spans="25:27">
      <c r="Y38"/>
      <c r="Z38"/>
      <c r="AA38"/>
    </row>
    <row r="39" spans="25:27">
      <c r="Y39"/>
      <c r="Z39"/>
      <c r="AA39"/>
    </row>
    <row r="40" spans="25:27">
      <c r="Y40"/>
      <c r="Z40"/>
      <c r="AA40"/>
    </row>
    <row r="41" spans="25:27">
      <c r="Y41"/>
      <c r="Z41"/>
      <c r="AA41"/>
    </row>
    <row r="42" spans="25:27">
      <c r="Y42"/>
      <c r="Z42"/>
      <c r="AA42"/>
    </row>
    <row r="43" spans="25:27">
      <c r="Y43"/>
      <c r="Z43"/>
      <c r="AA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DF5A-E85F-479C-BF2C-4D1B96D8CC3D}">
  <dimension ref="A1:W27"/>
  <sheetViews>
    <sheetView workbookViewId="0">
      <selection activeCell="Q6" sqref="Q6:W12"/>
    </sheetView>
  </sheetViews>
  <sheetFormatPr defaultRowHeight="15"/>
  <cols>
    <col min="16" max="16" width="4.140625" customWidth="1"/>
    <col min="17" max="23" width="3.28515625" customWidth="1"/>
    <col min="24" max="26" width="4.140625" customWidth="1"/>
  </cols>
  <sheetData>
    <row r="1" spans="1:2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23">
      <c r="A2" t="s">
        <v>10</v>
      </c>
      <c r="B2">
        <v>8</v>
      </c>
      <c r="C2">
        <v>2</v>
      </c>
      <c r="D2">
        <v>2</v>
      </c>
      <c r="E2">
        <v>0</v>
      </c>
      <c r="F2">
        <v>2.5000000000000001E-2</v>
      </c>
      <c r="G2" s="11">
        <v>0.14285700000000001</v>
      </c>
      <c r="H2">
        <v>2</v>
      </c>
      <c r="I2">
        <v>2</v>
      </c>
      <c r="J2">
        <v>0</v>
      </c>
      <c r="K2">
        <v>0</v>
      </c>
    </row>
    <row r="3" spans="1:23">
      <c r="B3">
        <v>18</v>
      </c>
      <c r="C3">
        <v>5</v>
      </c>
      <c r="D3">
        <v>3</v>
      </c>
      <c r="E3">
        <v>2</v>
      </c>
      <c r="F3">
        <v>7.0000000000000001E-3</v>
      </c>
      <c r="G3" s="11">
        <v>0.214286</v>
      </c>
      <c r="H3">
        <v>3</v>
      </c>
      <c r="I3">
        <v>3</v>
      </c>
      <c r="J3">
        <v>0</v>
      </c>
      <c r="K3">
        <v>0</v>
      </c>
    </row>
    <row r="4" spans="1:23">
      <c r="B4">
        <v>4</v>
      </c>
      <c r="C4">
        <v>9</v>
      </c>
      <c r="D4">
        <v>9</v>
      </c>
      <c r="E4">
        <v>0</v>
      </c>
      <c r="F4">
        <v>2.5999999999999999E-2</v>
      </c>
      <c r="G4" s="11">
        <v>0.64285700000000001</v>
      </c>
      <c r="H4">
        <v>9</v>
      </c>
      <c r="I4">
        <v>9</v>
      </c>
      <c r="J4">
        <v>0</v>
      </c>
      <c r="K4">
        <v>0</v>
      </c>
    </row>
    <row r="5" spans="1:23">
      <c r="A5">
        <v>18</v>
      </c>
      <c r="B5" t="s">
        <v>9</v>
      </c>
      <c r="C5">
        <v>3</v>
      </c>
      <c r="D5">
        <v>3</v>
      </c>
      <c r="E5">
        <v>0</v>
      </c>
      <c r="F5">
        <v>2.1000000000000001E-2</v>
      </c>
      <c r="G5" s="11">
        <v>0.214286</v>
      </c>
      <c r="H5">
        <v>3</v>
      </c>
      <c r="I5">
        <v>3</v>
      </c>
      <c r="J5">
        <v>0</v>
      </c>
      <c r="K5">
        <v>0</v>
      </c>
    </row>
    <row r="6" spans="1:23">
      <c r="A6">
        <v>8</v>
      </c>
      <c r="B6">
        <v>20</v>
      </c>
      <c r="C6">
        <v>1</v>
      </c>
      <c r="D6">
        <v>1</v>
      </c>
      <c r="E6">
        <v>0</v>
      </c>
      <c r="F6">
        <v>1.4999999999999999E-2</v>
      </c>
      <c r="G6" s="11">
        <v>7.1429000000000006E-2</v>
      </c>
      <c r="H6">
        <v>1</v>
      </c>
      <c r="I6">
        <v>0</v>
      </c>
      <c r="J6">
        <v>1</v>
      </c>
      <c r="K6" s="11">
        <v>7.1429000000000006E-2</v>
      </c>
      <c r="Q6" s="12">
        <v>1</v>
      </c>
      <c r="R6" s="12">
        <v>1</v>
      </c>
      <c r="S6" s="12">
        <v>1</v>
      </c>
      <c r="T6" s="13">
        <v>0</v>
      </c>
      <c r="U6" s="13">
        <v>0</v>
      </c>
      <c r="V6" s="13">
        <v>0</v>
      </c>
      <c r="W6" s="13">
        <v>0</v>
      </c>
    </row>
    <row r="7" spans="1:23">
      <c r="A7">
        <v>5</v>
      </c>
      <c r="B7">
        <v>12</v>
      </c>
      <c r="C7">
        <v>1</v>
      </c>
      <c r="D7">
        <v>0</v>
      </c>
      <c r="E7">
        <v>1</v>
      </c>
      <c r="F7">
        <v>7.0000000000000001E-3</v>
      </c>
      <c r="G7" s="11">
        <v>7.1429000000000006E-2</v>
      </c>
      <c r="H7">
        <v>1</v>
      </c>
      <c r="I7">
        <v>0</v>
      </c>
      <c r="J7">
        <v>1</v>
      </c>
      <c r="K7" s="11">
        <v>7.1429000000000006E-2</v>
      </c>
      <c r="Q7" s="12">
        <v>1</v>
      </c>
      <c r="R7" s="13">
        <v>0</v>
      </c>
      <c r="S7" s="13">
        <v>0</v>
      </c>
      <c r="T7" s="12">
        <v>1</v>
      </c>
      <c r="U7" s="12">
        <v>1</v>
      </c>
      <c r="V7" s="12">
        <v>1</v>
      </c>
      <c r="W7" s="12">
        <v>1</v>
      </c>
    </row>
    <row r="8" spans="1:23">
      <c r="A8">
        <v>7</v>
      </c>
      <c r="B8">
        <v>20</v>
      </c>
      <c r="C8">
        <v>8</v>
      </c>
      <c r="D8">
        <v>0</v>
      </c>
      <c r="E8">
        <v>8</v>
      </c>
      <c r="F8">
        <v>7.0000000000000001E-3</v>
      </c>
      <c r="G8" s="11">
        <v>0.14285700000000001</v>
      </c>
      <c r="H8">
        <v>2</v>
      </c>
      <c r="I8">
        <v>0</v>
      </c>
      <c r="J8">
        <v>2</v>
      </c>
      <c r="K8" s="11">
        <v>0.14285700000000001</v>
      </c>
      <c r="Q8" s="13">
        <v>0</v>
      </c>
      <c r="R8" s="13">
        <v>0</v>
      </c>
      <c r="S8" s="13">
        <v>0</v>
      </c>
      <c r="T8" s="12">
        <v>1</v>
      </c>
      <c r="U8" s="13">
        <v>0</v>
      </c>
      <c r="V8" s="13">
        <v>0</v>
      </c>
      <c r="W8" s="13">
        <v>0</v>
      </c>
    </row>
    <row r="9" spans="1:23">
      <c r="B9">
        <v>14</v>
      </c>
      <c r="C9">
        <v>2</v>
      </c>
      <c r="D9">
        <v>0</v>
      </c>
      <c r="E9">
        <v>2</v>
      </c>
      <c r="F9">
        <v>7.0000000000000001E-3</v>
      </c>
      <c r="G9" s="11">
        <v>0.14285700000000001</v>
      </c>
      <c r="H9">
        <v>2</v>
      </c>
      <c r="I9">
        <v>0</v>
      </c>
      <c r="J9">
        <v>2</v>
      </c>
      <c r="K9" s="11">
        <v>0.14285700000000001</v>
      </c>
      <c r="Q9" s="13">
        <v>0</v>
      </c>
      <c r="R9" s="12">
        <v>1</v>
      </c>
      <c r="S9" s="13">
        <v>0</v>
      </c>
      <c r="T9" s="13">
        <v>0</v>
      </c>
      <c r="U9" s="12">
        <v>1</v>
      </c>
      <c r="V9" s="13">
        <v>0</v>
      </c>
      <c r="W9" s="13">
        <v>0</v>
      </c>
    </row>
    <row r="10" spans="1:23">
      <c r="A10">
        <v>5</v>
      </c>
      <c r="B10">
        <v>17</v>
      </c>
      <c r="C10">
        <v>6</v>
      </c>
      <c r="D10">
        <v>0</v>
      </c>
      <c r="E10">
        <v>6</v>
      </c>
      <c r="F10">
        <v>8.0000000000000002E-3</v>
      </c>
      <c r="G10" s="11">
        <v>0.14285700000000001</v>
      </c>
      <c r="H10">
        <v>2</v>
      </c>
      <c r="I10">
        <v>0</v>
      </c>
      <c r="J10">
        <v>2</v>
      </c>
      <c r="K10" s="11">
        <v>0.14285700000000001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</row>
    <row r="11" spans="1:23">
      <c r="A11">
        <v>20</v>
      </c>
      <c r="B11" t="s">
        <v>9</v>
      </c>
      <c r="C11">
        <v>2</v>
      </c>
      <c r="D11">
        <v>1</v>
      </c>
      <c r="E11">
        <v>1</v>
      </c>
      <c r="F11">
        <v>1.2E-2</v>
      </c>
      <c r="G11" s="11">
        <v>0.14285700000000001</v>
      </c>
      <c r="H11">
        <v>2</v>
      </c>
      <c r="I11">
        <v>0</v>
      </c>
      <c r="J11">
        <v>2</v>
      </c>
      <c r="K11" s="11">
        <v>0.14285700000000001</v>
      </c>
      <c r="Q11" s="13">
        <v>0</v>
      </c>
      <c r="R11" s="13">
        <v>0</v>
      </c>
      <c r="S11" s="12">
        <v>1</v>
      </c>
      <c r="T11" s="13">
        <v>0</v>
      </c>
      <c r="U11" s="13">
        <v>0</v>
      </c>
      <c r="V11" s="12">
        <v>1</v>
      </c>
      <c r="W11" s="13">
        <v>0</v>
      </c>
    </row>
    <row r="12" spans="1:23">
      <c r="A12">
        <v>17</v>
      </c>
      <c r="B12">
        <v>20</v>
      </c>
      <c r="C12">
        <v>6</v>
      </c>
      <c r="D12">
        <v>0</v>
      </c>
      <c r="E12">
        <v>6</v>
      </c>
      <c r="F12">
        <v>3.1E-2</v>
      </c>
      <c r="G12" s="11">
        <v>0.14285700000000001</v>
      </c>
      <c r="H12">
        <v>2</v>
      </c>
      <c r="I12">
        <v>0</v>
      </c>
      <c r="J12">
        <v>2</v>
      </c>
      <c r="K12" s="11">
        <v>0.14285700000000001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2">
        <v>1</v>
      </c>
    </row>
    <row r="13" spans="1:23">
      <c r="A13">
        <v>16</v>
      </c>
      <c r="B13">
        <v>17</v>
      </c>
      <c r="C13">
        <v>5</v>
      </c>
      <c r="D13">
        <v>0</v>
      </c>
      <c r="E13">
        <v>5</v>
      </c>
      <c r="F13">
        <v>2.5000000000000001E-2</v>
      </c>
      <c r="G13" s="11">
        <v>0.14285700000000001</v>
      </c>
      <c r="H13">
        <v>2</v>
      </c>
      <c r="I13">
        <v>0</v>
      </c>
      <c r="J13">
        <v>2</v>
      </c>
      <c r="K13" s="11">
        <v>0.14285700000000001</v>
      </c>
    </row>
    <row r="14" spans="1:23">
      <c r="A14">
        <v>10</v>
      </c>
      <c r="B14">
        <v>13</v>
      </c>
      <c r="C14">
        <v>2</v>
      </c>
      <c r="D14">
        <v>1</v>
      </c>
      <c r="E14">
        <v>1</v>
      </c>
      <c r="F14">
        <v>0.01</v>
      </c>
      <c r="G14" s="11">
        <v>0.14285700000000001</v>
      </c>
      <c r="H14">
        <v>2</v>
      </c>
      <c r="I14">
        <v>0</v>
      </c>
      <c r="J14">
        <v>2</v>
      </c>
      <c r="K14" s="11">
        <v>0.14285700000000001</v>
      </c>
    </row>
    <row r="15" spans="1:23">
      <c r="A15">
        <v>11</v>
      </c>
      <c r="B15">
        <v>17</v>
      </c>
      <c r="C15">
        <v>3</v>
      </c>
      <c r="D15">
        <v>0</v>
      </c>
      <c r="E15">
        <v>3</v>
      </c>
      <c r="F15">
        <v>1.2E-2</v>
      </c>
      <c r="G15" s="11">
        <v>0.14285700000000001</v>
      </c>
      <c r="H15">
        <v>2</v>
      </c>
      <c r="I15">
        <v>0</v>
      </c>
      <c r="J15">
        <v>2</v>
      </c>
      <c r="K15" s="11">
        <v>0.14285700000000001</v>
      </c>
    </row>
    <row r="16" spans="1:23">
      <c r="A16">
        <v>10</v>
      </c>
      <c r="B16">
        <v>14</v>
      </c>
      <c r="C16">
        <v>2</v>
      </c>
      <c r="D16">
        <v>0</v>
      </c>
      <c r="E16">
        <v>2</v>
      </c>
      <c r="F16">
        <v>1.0999999999999999E-2</v>
      </c>
      <c r="G16" s="11">
        <v>0.14285700000000001</v>
      </c>
      <c r="H16">
        <v>2</v>
      </c>
      <c r="I16">
        <v>0</v>
      </c>
      <c r="J16">
        <v>2</v>
      </c>
      <c r="K16" s="11">
        <v>0.14285700000000001</v>
      </c>
    </row>
    <row r="17" spans="1:11">
      <c r="A17">
        <v>12</v>
      </c>
      <c r="B17">
        <v>17</v>
      </c>
      <c r="C17">
        <v>2</v>
      </c>
      <c r="D17">
        <v>0</v>
      </c>
      <c r="E17">
        <v>2</v>
      </c>
      <c r="F17">
        <v>0.01</v>
      </c>
      <c r="G17" s="11">
        <v>0.14285700000000001</v>
      </c>
      <c r="H17">
        <v>2</v>
      </c>
      <c r="I17">
        <v>0</v>
      </c>
      <c r="J17">
        <v>2</v>
      </c>
      <c r="K17" s="11">
        <v>0.14285700000000001</v>
      </c>
    </row>
    <row r="18" spans="1:11">
      <c r="A18">
        <v>15</v>
      </c>
      <c r="B18">
        <v>17</v>
      </c>
      <c r="C18">
        <v>6</v>
      </c>
      <c r="D18">
        <v>0</v>
      </c>
      <c r="E18">
        <v>6</v>
      </c>
      <c r="F18">
        <v>8.9999999999999993E-3</v>
      </c>
      <c r="G18" s="11">
        <v>0.14285700000000001</v>
      </c>
      <c r="H18">
        <v>2</v>
      </c>
      <c r="I18">
        <v>0</v>
      </c>
      <c r="J18">
        <v>2</v>
      </c>
      <c r="K18" s="11">
        <v>0.14285700000000001</v>
      </c>
    </row>
    <row r="19" spans="1:11">
      <c r="A19">
        <v>16</v>
      </c>
      <c r="B19">
        <v>18</v>
      </c>
      <c r="C19">
        <v>5</v>
      </c>
      <c r="D19">
        <v>0</v>
      </c>
      <c r="E19">
        <v>5</v>
      </c>
      <c r="F19">
        <v>1.7000000000000001E-2</v>
      </c>
      <c r="G19" s="11">
        <v>0.214286</v>
      </c>
      <c r="H19">
        <v>3</v>
      </c>
      <c r="I19">
        <v>0</v>
      </c>
      <c r="J19">
        <v>3</v>
      </c>
      <c r="K19" s="11">
        <v>0.214286</v>
      </c>
    </row>
    <row r="20" spans="1:11">
      <c r="A20">
        <v>8</v>
      </c>
      <c r="B20">
        <v>11</v>
      </c>
      <c r="C20">
        <v>3</v>
      </c>
      <c r="D20">
        <v>0</v>
      </c>
      <c r="E20">
        <v>3</v>
      </c>
      <c r="F20">
        <v>1.7999999999999999E-2</v>
      </c>
      <c r="G20" s="11">
        <v>0.214286</v>
      </c>
      <c r="H20">
        <v>3</v>
      </c>
      <c r="I20">
        <v>0</v>
      </c>
      <c r="J20">
        <v>3</v>
      </c>
      <c r="K20" s="11">
        <v>0.214286</v>
      </c>
    </row>
    <row r="21" spans="1:11">
      <c r="A21">
        <v>10</v>
      </c>
      <c r="B21">
        <v>18</v>
      </c>
      <c r="C21">
        <v>3</v>
      </c>
      <c r="D21">
        <v>0</v>
      </c>
      <c r="E21">
        <v>3</v>
      </c>
      <c r="F21">
        <v>7.0000000000000001E-3</v>
      </c>
      <c r="G21" s="11">
        <v>0.214286</v>
      </c>
      <c r="H21">
        <v>3</v>
      </c>
      <c r="I21">
        <v>0</v>
      </c>
      <c r="J21">
        <v>3</v>
      </c>
      <c r="K21" s="11">
        <v>0.214286</v>
      </c>
    </row>
    <row r="22" spans="1:11">
      <c r="A22">
        <v>7</v>
      </c>
      <c r="B22">
        <v>18</v>
      </c>
      <c r="C22">
        <v>4</v>
      </c>
      <c r="D22">
        <v>0</v>
      </c>
      <c r="E22">
        <v>4</v>
      </c>
      <c r="F22">
        <v>8.9999999999999993E-3</v>
      </c>
      <c r="G22" s="11">
        <v>0.214286</v>
      </c>
      <c r="H22">
        <v>3</v>
      </c>
      <c r="I22">
        <v>0</v>
      </c>
      <c r="J22">
        <v>3</v>
      </c>
      <c r="K22" s="11">
        <v>0.214286</v>
      </c>
    </row>
    <row r="23" spans="1:11">
      <c r="B23">
        <v>15</v>
      </c>
      <c r="C23">
        <v>3</v>
      </c>
      <c r="D23">
        <v>0</v>
      </c>
      <c r="E23">
        <v>3</v>
      </c>
      <c r="F23">
        <v>0.01</v>
      </c>
      <c r="G23" s="11">
        <v>0.214286</v>
      </c>
      <c r="H23">
        <v>3</v>
      </c>
      <c r="I23">
        <v>0</v>
      </c>
      <c r="J23">
        <v>3</v>
      </c>
      <c r="K23" s="11">
        <v>0.214286</v>
      </c>
    </row>
    <row r="24" spans="1:11">
      <c r="A24">
        <v>11</v>
      </c>
      <c r="B24">
        <v>18</v>
      </c>
      <c r="C24">
        <v>7</v>
      </c>
      <c r="D24">
        <v>0</v>
      </c>
      <c r="E24">
        <v>7</v>
      </c>
      <c r="F24">
        <v>0.01</v>
      </c>
      <c r="G24" s="11">
        <v>0.214286</v>
      </c>
      <c r="H24">
        <v>3</v>
      </c>
      <c r="I24">
        <v>0</v>
      </c>
      <c r="J24">
        <v>3</v>
      </c>
      <c r="K24" s="11">
        <v>0.214286</v>
      </c>
    </row>
    <row r="27" spans="1:11">
      <c r="H27">
        <f>AVERAGE(H2:H24)</f>
        <v>2.5652173913043477</v>
      </c>
      <c r="J27">
        <f>AVERAGE(J2:J24)</f>
        <v>1.826086956521739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C397-2549-4CC9-ACA3-572ADE2A1C87}">
  <dimension ref="B1:BG41"/>
  <sheetViews>
    <sheetView workbookViewId="0">
      <selection activeCell="AB3" sqref="AB3:AS32"/>
    </sheetView>
  </sheetViews>
  <sheetFormatPr defaultRowHeight="15"/>
  <cols>
    <col min="2" max="2" width="5.85546875" bestFit="1" customWidth="1"/>
    <col min="3" max="11" width="1.85546875" bestFit="1" customWidth="1"/>
    <col min="12" max="23" width="2.7109375" bestFit="1" customWidth="1"/>
    <col min="25" max="25" width="2" style="16" bestFit="1" customWidth="1"/>
    <col min="26" max="26" width="2" style="17" bestFit="1" customWidth="1"/>
    <col min="27" max="27" width="2" style="16" bestFit="1" customWidth="1"/>
    <col min="28" max="28" width="2" bestFit="1" customWidth="1"/>
    <col min="29" max="35" width="4.140625" bestFit="1" customWidth="1"/>
    <col min="36" max="36" width="5.42578125" customWidth="1"/>
    <col min="37" max="43" width="3.7109375" bestFit="1" customWidth="1"/>
    <col min="44" max="44" width="3" bestFit="1" customWidth="1"/>
    <col min="45" max="45" width="9.28515625" bestFit="1" customWidth="1"/>
    <col min="48" max="50" width="2" bestFit="1" customWidth="1"/>
    <col min="51" max="57" width="4.140625" bestFit="1" customWidth="1"/>
    <col min="58" max="58" width="3" bestFit="1" customWidth="1"/>
    <col min="59" max="59" width="9.28515625" bestFit="1" customWidth="1"/>
  </cols>
  <sheetData>
    <row r="1" spans="2:59">
      <c r="AW1" s="18" t="s">
        <v>10</v>
      </c>
      <c r="AX1" t="s">
        <v>44</v>
      </c>
      <c r="AY1">
        <v>3</v>
      </c>
    </row>
    <row r="2" spans="2:59">
      <c r="Y2" s="18" t="s">
        <v>43</v>
      </c>
      <c r="Z2" s="18" t="s">
        <v>10</v>
      </c>
      <c r="AA2" s="18" t="s">
        <v>42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V2" s="18" t="s">
        <v>43</v>
      </c>
      <c r="AW2" s="18" t="s">
        <v>42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</row>
    <row r="3" spans="2:59">
      <c r="B3" s="14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AB3" t="s">
        <v>40</v>
      </c>
      <c r="AC3" t="str">
        <f>"f"&amp;AC2&amp;"1"</f>
        <v>f11</v>
      </c>
      <c r="AD3" t="str">
        <f t="shared" ref="AD3:AI3" si="0">"f"&amp;AD2&amp;"1"</f>
        <v>f21</v>
      </c>
      <c r="AE3" t="str">
        <f t="shared" si="0"/>
        <v>f31</v>
      </c>
      <c r="AF3" t="str">
        <f t="shared" si="0"/>
        <v>f41</v>
      </c>
      <c r="AG3" t="str">
        <f t="shared" si="0"/>
        <v>f51</v>
      </c>
      <c r="AH3" t="str">
        <f t="shared" si="0"/>
        <v>f61</v>
      </c>
      <c r="AI3" t="str">
        <f t="shared" si="0"/>
        <v>f71</v>
      </c>
      <c r="AK3" t="str">
        <f>"f"&amp;AC2&amp;"s"</f>
        <v>f1s</v>
      </c>
      <c r="AL3" t="str">
        <f t="shared" ref="AL3:AP3" si="1">"f"&amp;AD2&amp;"s"</f>
        <v>f2s</v>
      </c>
      <c r="AM3" t="str">
        <f t="shared" si="1"/>
        <v>f3s</v>
      </c>
      <c r="AN3" t="str">
        <f t="shared" si="1"/>
        <v>f4s</v>
      </c>
      <c r="AO3" t="str">
        <f t="shared" si="1"/>
        <v>f5s</v>
      </c>
      <c r="AP3" t="str">
        <f t="shared" si="1"/>
        <v>f6s</v>
      </c>
      <c r="AQ3" t="str">
        <f>"f"&amp;AI2&amp;"s"</f>
        <v>f7s</v>
      </c>
      <c r="AV3" s="16"/>
      <c r="AW3" s="16"/>
      <c r="AX3" t="s">
        <v>40</v>
      </c>
      <c r="AY3" t="str">
        <f>"f"&amp;AY2&amp;$AY$1</f>
        <v>f13</v>
      </c>
      <c r="AZ3" t="str">
        <f t="shared" ref="AZ3:BE3" si="2">"f"&amp;AZ2&amp;$AY$1</f>
        <v>f23</v>
      </c>
      <c r="BA3" t="str">
        <f t="shared" si="2"/>
        <v>f33</v>
      </c>
      <c r="BB3" t="str">
        <f t="shared" si="2"/>
        <v>f43</v>
      </c>
      <c r="BC3" t="str">
        <f t="shared" si="2"/>
        <v>f53</v>
      </c>
      <c r="BD3" t="str">
        <f t="shared" si="2"/>
        <v>f63</v>
      </c>
      <c r="BE3" t="str">
        <f t="shared" si="2"/>
        <v>f73</v>
      </c>
    </row>
    <row r="4" spans="2:59">
      <c r="B4" s="15" t="s">
        <v>33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AB4">
        <v>1</v>
      </c>
      <c r="AU4" t="s">
        <v>45</v>
      </c>
      <c r="AV4" s="16"/>
      <c r="AW4" s="16"/>
      <c r="AX4">
        <v>1</v>
      </c>
    </row>
    <row r="5" spans="2:59">
      <c r="B5" s="15" t="s">
        <v>34</v>
      </c>
      <c r="C5" s="12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AV5" s="16"/>
      <c r="AW5" s="16"/>
    </row>
    <row r="6" spans="2:59">
      <c r="B6" s="15" t="s">
        <v>35</v>
      </c>
      <c r="C6" s="13">
        <v>0</v>
      </c>
      <c r="D6" s="12">
        <v>1</v>
      </c>
      <c r="E6" s="13">
        <v>0</v>
      </c>
      <c r="F6" s="13">
        <v>0</v>
      </c>
      <c r="G6" s="13">
        <v>0</v>
      </c>
      <c r="H6" s="13">
        <v>0</v>
      </c>
      <c r="I6" s="12">
        <v>1</v>
      </c>
      <c r="J6" s="13">
        <v>0</v>
      </c>
      <c r="K6" s="13">
        <v>0</v>
      </c>
      <c r="L6" s="13">
        <v>0</v>
      </c>
      <c r="M6" s="13">
        <v>0</v>
      </c>
      <c r="N6" s="12">
        <v>1</v>
      </c>
      <c r="O6" s="12">
        <v>1</v>
      </c>
      <c r="P6" s="12">
        <v>1</v>
      </c>
      <c r="Q6" s="12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Z6" s="17">
        <v>1</v>
      </c>
      <c r="AB6">
        <v>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R6" t="s">
        <v>41</v>
      </c>
      <c r="AS6">
        <v>0</v>
      </c>
      <c r="AV6" s="16"/>
      <c r="AW6" s="16"/>
      <c r="AX6">
        <v>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 t="s">
        <v>41</v>
      </c>
      <c r="BG6">
        <v>0</v>
      </c>
    </row>
    <row r="7" spans="2:59">
      <c r="B7" s="15" t="s">
        <v>36</v>
      </c>
      <c r="C7" s="13">
        <v>0</v>
      </c>
      <c r="D7" s="13">
        <v>0</v>
      </c>
      <c r="E7" s="12">
        <v>1</v>
      </c>
      <c r="F7" s="13">
        <v>0</v>
      </c>
      <c r="G7" s="13">
        <v>0</v>
      </c>
      <c r="H7" s="13">
        <v>0</v>
      </c>
      <c r="I7" s="13">
        <v>0</v>
      </c>
      <c r="J7" s="12">
        <v>1</v>
      </c>
      <c r="K7" s="13">
        <v>0</v>
      </c>
      <c r="L7" s="13">
        <v>0</v>
      </c>
      <c r="M7" s="13">
        <v>0</v>
      </c>
      <c r="N7" s="12">
        <v>1</v>
      </c>
      <c r="O7" s="13">
        <v>0</v>
      </c>
      <c r="P7" s="13">
        <v>0</v>
      </c>
      <c r="Q7" s="13">
        <v>0</v>
      </c>
      <c r="R7" s="12">
        <v>1</v>
      </c>
      <c r="S7" s="12">
        <v>1</v>
      </c>
      <c r="T7" s="12">
        <v>1</v>
      </c>
      <c r="U7" s="13">
        <v>0</v>
      </c>
      <c r="V7" s="13">
        <v>0</v>
      </c>
      <c r="W7" s="13">
        <v>0</v>
      </c>
      <c r="AV7" s="16"/>
      <c r="AW7" s="16"/>
    </row>
    <row r="8" spans="2:59">
      <c r="B8" s="15" t="s">
        <v>37</v>
      </c>
      <c r="C8" s="13">
        <v>0</v>
      </c>
      <c r="D8" s="13">
        <v>0</v>
      </c>
      <c r="E8" s="13">
        <v>0</v>
      </c>
      <c r="F8" s="12">
        <v>1</v>
      </c>
      <c r="G8" s="13">
        <v>0</v>
      </c>
      <c r="H8" s="13">
        <v>0</v>
      </c>
      <c r="I8" s="13">
        <v>0</v>
      </c>
      <c r="J8" s="13">
        <v>0</v>
      </c>
      <c r="K8" s="12">
        <v>1</v>
      </c>
      <c r="L8" s="13">
        <v>0</v>
      </c>
      <c r="M8" s="13">
        <v>0</v>
      </c>
      <c r="N8" s="13">
        <v>0</v>
      </c>
      <c r="O8" s="12">
        <v>1</v>
      </c>
      <c r="P8" s="13">
        <v>0</v>
      </c>
      <c r="Q8" s="13">
        <v>0</v>
      </c>
      <c r="R8" s="12">
        <v>1</v>
      </c>
      <c r="S8" s="13">
        <v>0</v>
      </c>
      <c r="T8" s="13">
        <v>0</v>
      </c>
      <c r="U8" s="12">
        <v>1</v>
      </c>
      <c r="V8" s="12">
        <v>1</v>
      </c>
      <c r="W8" s="13">
        <v>0</v>
      </c>
      <c r="Z8" s="17" t="s">
        <v>10</v>
      </c>
      <c r="AB8">
        <v>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 t="s">
        <v>41</v>
      </c>
      <c r="AS8">
        <v>0</v>
      </c>
      <c r="AV8" s="16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2:59">
      <c r="B9" s="15" t="s">
        <v>38</v>
      </c>
      <c r="C9" s="13">
        <v>0</v>
      </c>
      <c r="D9" s="13">
        <v>0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13">
        <v>0</v>
      </c>
      <c r="N9" s="13">
        <v>0</v>
      </c>
      <c r="O9" s="13">
        <v>0</v>
      </c>
      <c r="P9" s="12">
        <v>1</v>
      </c>
      <c r="Q9" s="13">
        <v>0</v>
      </c>
      <c r="R9" s="13">
        <v>0</v>
      </c>
      <c r="S9" s="12">
        <v>1</v>
      </c>
      <c r="T9" s="13">
        <v>0</v>
      </c>
      <c r="U9" s="12">
        <v>1</v>
      </c>
      <c r="V9" s="13">
        <v>0</v>
      </c>
      <c r="W9" s="13">
        <v>1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V9" s="19"/>
      <c r="AW9" s="16">
        <v>1</v>
      </c>
      <c r="AY9">
        <v>1</v>
      </c>
      <c r="BF9" t="s">
        <v>41</v>
      </c>
      <c r="BG9" t="str">
        <f>"q"&amp;AW9</f>
        <v>q1</v>
      </c>
    </row>
    <row r="10" spans="2:59">
      <c r="B10" s="15" t="s">
        <v>39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2">
        <v>1</v>
      </c>
      <c r="I10" s="13">
        <v>0</v>
      </c>
      <c r="J10" s="13">
        <v>0</v>
      </c>
      <c r="K10" s="13">
        <v>0</v>
      </c>
      <c r="L10" s="13">
        <v>0</v>
      </c>
      <c r="M10" s="12">
        <v>1</v>
      </c>
      <c r="N10" s="13">
        <v>0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2">
        <v>1</v>
      </c>
      <c r="U10" s="13">
        <v>0</v>
      </c>
      <c r="V10" s="12">
        <v>1</v>
      </c>
      <c r="W10" s="12">
        <v>1</v>
      </c>
      <c r="Z10" s="17">
        <v>1</v>
      </c>
      <c r="AA10" s="16">
        <v>1</v>
      </c>
      <c r="AC10" s="20">
        <v>1</v>
      </c>
      <c r="AD10" s="20"/>
      <c r="AE10" s="20"/>
      <c r="AF10" s="20"/>
      <c r="AG10" s="20"/>
      <c r="AH10" s="20"/>
      <c r="AI10" s="20"/>
      <c r="AR10" t="s">
        <v>41</v>
      </c>
      <c r="AS10" t="str">
        <f t="shared" ref="AS10:AS16" si="3">"q"&amp;AA10</f>
        <v>q1</v>
      </c>
      <c r="AV10" s="16"/>
      <c r="AW10" s="16">
        <v>2</v>
      </c>
      <c r="AZ10">
        <v>1</v>
      </c>
      <c r="BF10" t="s">
        <v>41</v>
      </c>
      <c r="BG10" t="str">
        <f t="shared" ref="BG10:BG15" si="4">"q"&amp;AW10</f>
        <v>q2</v>
      </c>
    </row>
    <row r="11" spans="2:59">
      <c r="Z11" s="17">
        <v>1</v>
      </c>
      <c r="AA11" s="16">
        <v>2</v>
      </c>
      <c r="AC11" s="20"/>
      <c r="AD11" s="20">
        <v>1</v>
      </c>
      <c r="AE11" s="20"/>
      <c r="AF11" s="20"/>
      <c r="AG11" s="20"/>
      <c r="AH11" s="20"/>
      <c r="AI11" s="20"/>
      <c r="AR11" t="s">
        <v>41</v>
      </c>
      <c r="AS11" t="str">
        <f t="shared" si="3"/>
        <v>q2</v>
      </c>
      <c r="AV11" s="16"/>
      <c r="AW11" s="16">
        <v>3</v>
      </c>
      <c r="BA11">
        <v>1</v>
      </c>
      <c r="BF11" t="s">
        <v>41</v>
      </c>
      <c r="BG11" t="str">
        <f t="shared" si="4"/>
        <v>q3</v>
      </c>
    </row>
    <row r="12" spans="2:59">
      <c r="Z12" s="17">
        <v>1</v>
      </c>
      <c r="AA12" s="16">
        <v>3</v>
      </c>
      <c r="AC12" s="20"/>
      <c r="AD12" s="20"/>
      <c r="AE12" s="20">
        <v>1</v>
      </c>
      <c r="AF12" s="20"/>
      <c r="AG12" s="20"/>
      <c r="AH12" s="20"/>
      <c r="AI12" s="20"/>
      <c r="AR12" t="s">
        <v>41</v>
      </c>
      <c r="AS12" t="str">
        <f t="shared" si="3"/>
        <v>q3</v>
      </c>
      <c r="AV12" s="16"/>
      <c r="AW12" s="16">
        <v>4</v>
      </c>
      <c r="BB12">
        <v>1</v>
      </c>
      <c r="BF12" t="s">
        <v>41</v>
      </c>
      <c r="BG12" t="str">
        <f t="shared" si="4"/>
        <v>q4</v>
      </c>
    </row>
    <row r="13" spans="2:59">
      <c r="Z13" s="17">
        <v>1</v>
      </c>
      <c r="AA13" s="16">
        <v>4</v>
      </c>
      <c r="AC13" s="20"/>
      <c r="AD13" s="20"/>
      <c r="AE13" s="20"/>
      <c r="AF13" s="20">
        <v>1</v>
      </c>
      <c r="AG13" s="20"/>
      <c r="AH13" s="20"/>
      <c r="AI13" s="20"/>
      <c r="AR13" t="s">
        <v>41</v>
      </c>
      <c r="AS13" t="str">
        <f t="shared" si="3"/>
        <v>q4</v>
      </c>
      <c r="AV13" s="16"/>
      <c r="AW13" s="16">
        <v>5</v>
      </c>
      <c r="BC13">
        <v>1</v>
      </c>
      <c r="BF13" t="s">
        <v>41</v>
      </c>
      <c r="BG13" t="str">
        <f t="shared" si="4"/>
        <v>q5</v>
      </c>
    </row>
    <row r="14" spans="2:59">
      <c r="Z14" s="17">
        <v>1</v>
      </c>
      <c r="AA14" s="16">
        <v>5</v>
      </c>
      <c r="AC14" s="20"/>
      <c r="AD14" s="20"/>
      <c r="AE14" s="20"/>
      <c r="AF14" s="20"/>
      <c r="AG14" s="20">
        <v>1</v>
      </c>
      <c r="AH14" s="20"/>
      <c r="AI14" s="20"/>
      <c r="AR14" t="s">
        <v>41</v>
      </c>
      <c r="AS14" t="str">
        <f t="shared" si="3"/>
        <v>q5</v>
      </c>
      <c r="AV14" s="16"/>
      <c r="AW14" s="16">
        <v>6</v>
      </c>
      <c r="BD14">
        <v>1</v>
      </c>
      <c r="BF14" t="s">
        <v>41</v>
      </c>
      <c r="BG14" t="str">
        <f t="shared" si="4"/>
        <v>q6</v>
      </c>
    </row>
    <row r="15" spans="2:59">
      <c r="Z15" s="17">
        <v>1</v>
      </c>
      <c r="AA15" s="16">
        <v>6</v>
      </c>
      <c r="AC15" s="20"/>
      <c r="AD15" s="20"/>
      <c r="AE15" s="20"/>
      <c r="AF15" s="20"/>
      <c r="AG15" s="20"/>
      <c r="AH15" s="20">
        <v>1</v>
      </c>
      <c r="AI15" s="20"/>
      <c r="AR15" t="s">
        <v>41</v>
      </c>
      <c r="AS15" t="str">
        <f t="shared" si="3"/>
        <v>q6</v>
      </c>
      <c r="AV15" s="16"/>
      <c r="AW15" s="16">
        <v>7</v>
      </c>
      <c r="BE15">
        <v>1</v>
      </c>
      <c r="BF15" t="s">
        <v>41</v>
      </c>
      <c r="BG15" t="str">
        <f t="shared" si="4"/>
        <v>q7</v>
      </c>
    </row>
    <row r="16" spans="2:59">
      <c r="Z16" s="17">
        <v>1</v>
      </c>
      <c r="AA16" s="16">
        <v>7</v>
      </c>
      <c r="AC16" s="20"/>
      <c r="AD16" s="20"/>
      <c r="AE16" s="20"/>
      <c r="AF16" s="20"/>
      <c r="AG16" s="20"/>
      <c r="AH16" s="20"/>
      <c r="AI16" s="20">
        <v>1</v>
      </c>
      <c r="AR16" t="s">
        <v>41</v>
      </c>
      <c r="AS16" t="str">
        <f t="shared" si="3"/>
        <v>q7</v>
      </c>
      <c r="AV16" s="16"/>
      <c r="AW16" s="16"/>
    </row>
    <row r="17" spans="25:59">
      <c r="AJ17" t="s">
        <v>46</v>
      </c>
      <c r="AV17" s="16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</row>
    <row r="18" spans="25:59">
      <c r="Z18" s="17" t="s">
        <v>10</v>
      </c>
      <c r="AA18" s="16">
        <v>1</v>
      </c>
      <c r="AK18" s="20">
        <v>1</v>
      </c>
      <c r="AL18" s="20"/>
      <c r="AM18" s="20"/>
      <c r="AN18" s="20"/>
      <c r="AO18" s="20"/>
      <c r="AP18" s="20"/>
      <c r="AQ18" s="20"/>
      <c r="AR18" t="s">
        <v>41</v>
      </c>
      <c r="AS18" t="str">
        <f t="shared" ref="AS18:AS24" si="5">"q"&amp;AA18</f>
        <v>q1</v>
      </c>
      <c r="AV18" s="16">
        <v>1</v>
      </c>
      <c r="AW18" s="16">
        <v>1</v>
      </c>
      <c r="AY18" t="str">
        <f>"P"&amp;AY$2&amp;$AV18</f>
        <v>P11</v>
      </c>
      <c r="AZ18" t="str">
        <f t="shared" ref="AZ18:BE18" si="6">"P"&amp;AZ$2&amp;$AV18</f>
        <v>P21</v>
      </c>
      <c r="BA18" t="str">
        <f t="shared" si="6"/>
        <v>P31</v>
      </c>
      <c r="BB18" t="str">
        <f t="shared" si="6"/>
        <v>P41</v>
      </c>
      <c r="BC18" t="str">
        <f t="shared" si="6"/>
        <v>P51</v>
      </c>
      <c r="BD18" t="str">
        <f t="shared" si="6"/>
        <v>P61</v>
      </c>
      <c r="BE18" t="str">
        <f t="shared" si="6"/>
        <v>P71</v>
      </c>
      <c r="BF18" t="s">
        <v>41</v>
      </c>
      <c r="BG18" t="str">
        <f>"c"&amp;$Y26&amp;"(1-A"&amp;$Y26&amp;AY1&amp;")"</f>
        <v>c1(1-A13)</v>
      </c>
    </row>
    <row r="19" spans="25:59">
      <c r="Z19" s="17" t="s">
        <v>10</v>
      </c>
      <c r="AA19" s="16">
        <v>2</v>
      </c>
      <c r="AK19" s="20"/>
      <c r="AL19" s="20">
        <v>1</v>
      </c>
      <c r="AM19" s="20"/>
      <c r="AN19" s="20"/>
      <c r="AO19" s="20"/>
      <c r="AP19" s="20"/>
      <c r="AQ19" s="20"/>
      <c r="AR19" t="s">
        <v>41</v>
      </c>
      <c r="AS19" t="str">
        <f t="shared" si="5"/>
        <v>q2</v>
      </c>
    </row>
    <row r="20" spans="25:59">
      <c r="Z20" s="17" t="s">
        <v>10</v>
      </c>
      <c r="AA20" s="16">
        <v>3</v>
      </c>
      <c r="AK20" s="20"/>
      <c r="AL20" s="20"/>
      <c r="AM20" s="20">
        <v>1</v>
      </c>
      <c r="AN20" s="20"/>
      <c r="AO20" s="20"/>
      <c r="AP20" s="20"/>
      <c r="AQ20" s="20"/>
      <c r="AR20" t="s">
        <v>41</v>
      </c>
      <c r="AS20" t="str">
        <f t="shared" si="5"/>
        <v>q3</v>
      </c>
      <c r="AV20" t="s">
        <v>43</v>
      </c>
      <c r="AW20" s="16"/>
      <c r="AY20" t="str">
        <f t="shared" ref="AY20:BE20" si="7">"P"&amp;AY$2&amp;$AV20</f>
        <v>P1j</v>
      </c>
      <c r="AZ20" t="str">
        <f t="shared" si="7"/>
        <v>P2j</v>
      </c>
      <c r="BA20" t="str">
        <f t="shared" si="7"/>
        <v>P3j</v>
      </c>
      <c r="BB20" t="str">
        <f t="shared" si="7"/>
        <v>P4j</v>
      </c>
      <c r="BC20" t="str">
        <f t="shared" si="7"/>
        <v>P5j</v>
      </c>
      <c r="BD20" t="str">
        <f t="shared" si="7"/>
        <v>P6j</v>
      </c>
      <c r="BE20" t="str">
        <f t="shared" si="7"/>
        <v>P7j</v>
      </c>
      <c r="BF20" t="s">
        <v>41</v>
      </c>
      <c r="BG20" t="str">
        <f>"c"&amp;$AV20&amp;"(1-A"&amp;$AV20&amp;$AY1&amp;")"</f>
        <v>cj(1-Aj3)</v>
      </c>
    </row>
    <row r="21" spans="25:59">
      <c r="Z21" s="17" t="s">
        <v>10</v>
      </c>
      <c r="AA21" s="16">
        <v>4</v>
      </c>
      <c r="AK21" s="20"/>
      <c r="AL21" s="20"/>
      <c r="AM21" s="20"/>
      <c r="AN21" s="20">
        <v>1</v>
      </c>
      <c r="AO21" s="20"/>
      <c r="AP21" s="20"/>
      <c r="AQ21" s="20"/>
      <c r="AR21" t="s">
        <v>41</v>
      </c>
      <c r="AS21" t="str">
        <f t="shared" si="5"/>
        <v>q4</v>
      </c>
    </row>
    <row r="22" spans="25:59">
      <c r="Z22" s="17" t="s">
        <v>10</v>
      </c>
      <c r="AA22" s="16">
        <v>5</v>
      </c>
      <c r="AK22" s="20"/>
      <c r="AL22" s="20"/>
      <c r="AM22" s="20"/>
      <c r="AN22" s="20"/>
      <c r="AO22" s="20">
        <v>1</v>
      </c>
      <c r="AP22" s="20"/>
      <c r="AQ22" s="20"/>
      <c r="AR22" t="s">
        <v>41</v>
      </c>
      <c r="AS22" t="str">
        <f t="shared" si="5"/>
        <v>q5</v>
      </c>
    </row>
    <row r="23" spans="25:59">
      <c r="Z23" s="17" t="s">
        <v>10</v>
      </c>
      <c r="AA23" s="16">
        <v>6</v>
      </c>
      <c r="AK23" s="20"/>
      <c r="AL23" s="20"/>
      <c r="AM23" s="20"/>
      <c r="AN23" s="20"/>
      <c r="AO23" s="20"/>
      <c r="AP23" s="20">
        <v>1</v>
      </c>
      <c r="AQ23" s="20"/>
      <c r="AR23" t="s">
        <v>41</v>
      </c>
      <c r="AS23" t="str">
        <f t="shared" si="5"/>
        <v>q6</v>
      </c>
    </row>
    <row r="24" spans="25:59">
      <c r="Z24" s="17" t="s">
        <v>10</v>
      </c>
      <c r="AA24" s="16">
        <v>7</v>
      </c>
      <c r="AK24" s="20"/>
      <c r="AL24" s="20"/>
      <c r="AM24" s="20"/>
      <c r="AN24" s="20"/>
      <c r="AO24" s="20"/>
      <c r="AP24" s="20"/>
      <c r="AQ24" s="20">
        <v>1</v>
      </c>
      <c r="AR24" t="s">
        <v>41</v>
      </c>
      <c r="AS24" t="str">
        <f t="shared" si="5"/>
        <v>q7</v>
      </c>
    </row>
    <row r="25" spans="25:59"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25:59">
      <c r="Y26" s="16">
        <v>1</v>
      </c>
      <c r="Z26" s="17">
        <v>1</v>
      </c>
      <c r="AC26" s="20" t="str">
        <f t="shared" ref="AC26:AI26" si="8">"P"&amp;AC$2&amp;$Y26</f>
        <v>P11</v>
      </c>
      <c r="AD26" s="20" t="str">
        <f t="shared" si="8"/>
        <v>P21</v>
      </c>
      <c r="AE26" s="20" t="str">
        <f t="shared" si="8"/>
        <v>P31</v>
      </c>
      <c r="AF26" s="20" t="str">
        <f t="shared" si="8"/>
        <v>P41</v>
      </c>
      <c r="AG26" s="20" t="str">
        <f t="shared" si="8"/>
        <v>P51</v>
      </c>
      <c r="AH26" s="20" t="str">
        <f t="shared" si="8"/>
        <v>P61</v>
      </c>
      <c r="AI26" s="20" t="str">
        <f t="shared" si="8"/>
        <v>P71</v>
      </c>
      <c r="AR26" t="s">
        <v>41</v>
      </c>
      <c r="AS26" t="str">
        <f>"c"&amp;$Y26&amp;"(1-A"&amp;$Y26&amp;$Z26&amp;")"</f>
        <v>c1(1-A11)</v>
      </c>
    </row>
    <row r="27" spans="25:59">
      <c r="AC27" s="20"/>
      <c r="AD27" s="20"/>
      <c r="AE27" s="20"/>
      <c r="AF27" s="20"/>
      <c r="AG27" s="20"/>
      <c r="AH27" s="20"/>
      <c r="AI27" s="20"/>
    </row>
    <row r="28" spans="25:59">
      <c r="Y28" s="16" t="s">
        <v>43</v>
      </c>
      <c r="Z28" s="17">
        <v>1</v>
      </c>
      <c r="AC28" s="20" t="str">
        <f t="shared" ref="AC28:AI28" si="9">"P"&amp;AC$2&amp;$Y28</f>
        <v>P1j</v>
      </c>
      <c r="AD28" s="20" t="str">
        <f t="shared" si="9"/>
        <v>P2j</v>
      </c>
      <c r="AE28" s="20" t="str">
        <f t="shared" si="9"/>
        <v>P3j</v>
      </c>
      <c r="AF28" s="20" t="str">
        <f t="shared" si="9"/>
        <v>P4j</v>
      </c>
      <c r="AG28" s="20" t="str">
        <f t="shared" si="9"/>
        <v>P5j</v>
      </c>
      <c r="AH28" s="20" t="str">
        <f t="shared" si="9"/>
        <v>P6j</v>
      </c>
      <c r="AI28" s="20" t="str">
        <f t="shared" si="9"/>
        <v>P7j</v>
      </c>
      <c r="AR28" t="s">
        <v>41</v>
      </c>
      <c r="AS28" t="str">
        <f>"c"&amp;$Y28&amp;"(1-A"&amp;$Y28&amp;$Z28&amp;")"</f>
        <v>cj(1-Aj1)</v>
      </c>
    </row>
    <row r="30" spans="25:59">
      <c r="Y30" s="16">
        <v>1</v>
      </c>
      <c r="Z30" s="17" t="s">
        <v>10</v>
      </c>
      <c r="AA30" s="16">
        <v>1</v>
      </c>
      <c r="AK30" s="20" t="str">
        <f t="shared" ref="AK30:AQ30" si="10">"P"&amp;AC$2&amp;$Y30</f>
        <v>P11</v>
      </c>
      <c r="AL30" s="20" t="str">
        <f t="shared" si="10"/>
        <v>P21</v>
      </c>
      <c r="AM30" s="20" t="str">
        <f t="shared" si="10"/>
        <v>P31</v>
      </c>
      <c r="AN30" s="20" t="str">
        <f t="shared" si="10"/>
        <v>P41</v>
      </c>
      <c r="AO30" s="20" t="str">
        <f t="shared" si="10"/>
        <v>P51</v>
      </c>
      <c r="AP30" s="20" t="str">
        <f t="shared" si="10"/>
        <v>P61</v>
      </c>
      <c r="AQ30" s="20" t="str">
        <f t="shared" si="10"/>
        <v>P71</v>
      </c>
      <c r="AR30" t="s">
        <v>41</v>
      </c>
      <c r="AS30" t="str">
        <f>"c"&amp;$Y30&amp;"(1-A"&amp;$Y30&amp;$Z30&amp;")"</f>
        <v>c1(1-A1s)</v>
      </c>
    </row>
    <row r="31" spans="25:59">
      <c r="AK31" s="20"/>
      <c r="AL31" s="20"/>
      <c r="AM31" s="20"/>
      <c r="AN31" s="20"/>
      <c r="AO31" s="20"/>
      <c r="AP31" s="20"/>
      <c r="AQ31" s="20"/>
    </row>
    <row r="32" spans="25:59">
      <c r="Y32" s="16" t="s">
        <v>43</v>
      </c>
      <c r="Z32" s="17" t="s">
        <v>10</v>
      </c>
      <c r="AA32" s="16">
        <v>1</v>
      </c>
      <c r="AK32" s="20" t="str">
        <f t="shared" ref="AK32:AQ32" si="11">"P"&amp;AC$2&amp;$Y32</f>
        <v>P1j</v>
      </c>
      <c r="AL32" s="20" t="str">
        <f t="shared" si="11"/>
        <v>P2j</v>
      </c>
      <c r="AM32" s="20" t="str">
        <f t="shared" si="11"/>
        <v>P3j</v>
      </c>
      <c r="AN32" s="20" t="str">
        <f t="shared" si="11"/>
        <v>P4j</v>
      </c>
      <c r="AO32" s="20" t="str">
        <f t="shared" si="11"/>
        <v>P5j</v>
      </c>
      <c r="AP32" s="20" t="str">
        <f t="shared" si="11"/>
        <v>P6j</v>
      </c>
      <c r="AQ32" s="20" t="str">
        <f t="shared" si="11"/>
        <v>P7j</v>
      </c>
      <c r="AR32" t="s">
        <v>41</v>
      </c>
      <c r="AS32" t="str">
        <f>"c"&amp;$Y32&amp;"(1-A"&amp;$Y32&amp;$Z32&amp;")"</f>
        <v>cj(1-Ajs)</v>
      </c>
    </row>
    <row r="36" spans="26:26">
      <c r="Z36" s="16"/>
    </row>
    <row r="37" spans="26:26">
      <c r="Z37" s="16"/>
    </row>
    <row r="38" spans="26:26">
      <c r="Z38" s="16"/>
    </row>
    <row r="39" spans="26:26">
      <c r="Z39" s="16"/>
    </row>
    <row r="40" spans="26:26">
      <c r="Z40" s="16"/>
    </row>
    <row r="41" spans="26:26">
      <c r="Z41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80D9-09F9-4D89-9015-311E47507BB5}">
  <dimension ref="A1:R36"/>
  <sheetViews>
    <sheetView workbookViewId="0">
      <selection activeCell="N11" sqref="N11"/>
    </sheetView>
  </sheetViews>
  <sheetFormatPr defaultRowHeight="15"/>
  <cols>
    <col min="1" max="2" width="3" bestFit="1" customWidth="1"/>
    <col min="3" max="3" width="8.140625" bestFit="1" customWidth="1"/>
    <col min="4" max="4" width="5" bestFit="1" customWidth="1"/>
    <col min="5" max="5" width="5.28515625" bestFit="1" customWidth="1"/>
    <col min="6" max="6" width="23.28515625" bestFit="1" customWidth="1"/>
    <col min="7" max="7" width="17.28515625" bestFit="1" customWidth="1"/>
    <col min="8" max="8" width="16.5703125" bestFit="1" customWidth="1"/>
    <col min="9" max="9" width="16.28515625" bestFit="1" customWidth="1"/>
    <col min="10" max="10" width="5.28515625" bestFit="1" customWidth="1"/>
    <col min="11" max="11" width="17.5703125" bestFit="1" customWidth="1"/>
    <col min="17" max="17" width="20.7109375" customWidth="1"/>
  </cols>
  <sheetData>
    <row r="1" spans="1:18">
      <c r="A1" t="s">
        <v>10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8">
      <c r="A2" s="1">
        <v>14</v>
      </c>
      <c r="B2" s="1" t="s">
        <v>9</v>
      </c>
      <c r="C2" s="1">
        <v>10</v>
      </c>
      <c r="D2" s="1">
        <v>10</v>
      </c>
      <c r="E2" s="1">
        <v>0</v>
      </c>
      <c r="F2" s="1">
        <v>3.7999999999999999E-2</v>
      </c>
      <c r="G2" s="10">
        <v>0.476190476190476</v>
      </c>
      <c r="H2" s="1">
        <v>10</v>
      </c>
      <c r="I2" s="1">
        <v>10</v>
      </c>
      <c r="J2" s="1">
        <v>0</v>
      </c>
      <c r="K2" s="10">
        <v>0</v>
      </c>
      <c r="M2" t="s">
        <v>23</v>
      </c>
      <c r="N2" s="3"/>
    </row>
    <row r="3" spans="1:18">
      <c r="A3">
        <v>4</v>
      </c>
      <c r="B3" t="s">
        <v>9</v>
      </c>
      <c r="C3">
        <v>7</v>
      </c>
      <c r="D3">
        <v>7</v>
      </c>
      <c r="E3">
        <v>0</v>
      </c>
      <c r="F3">
        <v>1.4E-2</v>
      </c>
      <c r="G3" s="7">
        <v>0.33333333333333298</v>
      </c>
      <c r="H3">
        <v>7</v>
      </c>
      <c r="I3">
        <v>7</v>
      </c>
      <c r="J3">
        <v>0</v>
      </c>
      <c r="K3" s="7">
        <v>0</v>
      </c>
      <c r="M3" t="s">
        <v>31</v>
      </c>
      <c r="N3" s="3"/>
    </row>
    <row r="4" spans="1:18">
      <c r="A4" s="1">
        <v>13</v>
      </c>
      <c r="B4" s="1" t="s">
        <v>9</v>
      </c>
      <c r="C4" s="1">
        <v>3</v>
      </c>
      <c r="D4" s="1">
        <v>3</v>
      </c>
      <c r="E4" s="1">
        <v>0</v>
      </c>
      <c r="F4" s="1">
        <v>1.0999999999999999E-2</v>
      </c>
      <c r="G4" s="10">
        <v>0.14285714285714199</v>
      </c>
      <c r="H4" s="1">
        <v>3</v>
      </c>
      <c r="I4" s="1">
        <v>3</v>
      </c>
      <c r="J4" s="1">
        <v>0</v>
      </c>
      <c r="K4" s="10">
        <v>0</v>
      </c>
      <c r="M4" t="s">
        <v>19</v>
      </c>
      <c r="N4" s="3"/>
    </row>
    <row r="5" spans="1:18">
      <c r="A5">
        <v>12</v>
      </c>
      <c r="B5" t="s">
        <v>9</v>
      </c>
      <c r="C5">
        <v>1</v>
      </c>
      <c r="D5">
        <v>1</v>
      </c>
      <c r="E5">
        <v>0</v>
      </c>
      <c r="F5">
        <v>8.9999999999999993E-3</v>
      </c>
      <c r="G5" s="7">
        <v>4.7619047619047603E-2</v>
      </c>
      <c r="H5">
        <v>1</v>
      </c>
      <c r="I5">
        <v>1</v>
      </c>
      <c r="J5">
        <v>0</v>
      </c>
      <c r="K5" s="7">
        <v>0</v>
      </c>
    </row>
    <row r="6" spans="1:18">
      <c r="A6" t="s">
        <v>10</v>
      </c>
      <c r="B6">
        <v>11</v>
      </c>
      <c r="C6">
        <v>1</v>
      </c>
      <c r="D6">
        <v>1</v>
      </c>
      <c r="E6">
        <v>0</v>
      </c>
      <c r="F6">
        <v>5.0000000000000001E-3</v>
      </c>
      <c r="G6" s="7">
        <v>4.7619047619047603E-2</v>
      </c>
      <c r="H6">
        <v>1</v>
      </c>
      <c r="I6">
        <v>0</v>
      </c>
      <c r="J6">
        <v>1</v>
      </c>
      <c r="K6" s="7">
        <v>4.7619047619047603E-2</v>
      </c>
    </row>
    <row r="7" spans="1:18">
      <c r="A7" t="s">
        <v>10</v>
      </c>
      <c r="B7">
        <v>4</v>
      </c>
      <c r="C7">
        <v>7</v>
      </c>
      <c r="D7">
        <v>7</v>
      </c>
      <c r="E7">
        <v>0</v>
      </c>
      <c r="F7">
        <v>2.1999999999999999E-2</v>
      </c>
      <c r="G7" s="7">
        <v>0.33333333333333298</v>
      </c>
      <c r="H7">
        <v>7</v>
      </c>
      <c r="I7">
        <v>5</v>
      </c>
      <c r="J7">
        <v>2</v>
      </c>
      <c r="K7" s="7">
        <v>9.5238095238095205E-2</v>
      </c>
      <c r="N7" s="8" t="s">
        <v>30</v>
      </c>
      <c r="O7" s="9">
        <v>4.9977299999999997E-3</v>
      </c>
      <c r="P7" s="8">
        <v>8</v>
      </c>
      <c r="Q7" s="8" t="s">
        <v>29</v>
      </c>
    </row>
    <row r="8" spans="1:18">
      <c r="A8">
        <v>1</v>
      </c>
      <c r="B8">
        <v>7</v>
      </c>
      <c r="C8">
        <v>2</v>
      </c>
      <c r="D8">
        <v>0</v>
      </c>
      <c r="E8">
        <v>2</v>
      </c>
      <c r="F8">
        <v>1.2E-2</v>
      </c>
      <c r="G8" s="7">
        <v>9.5238095238095205E-2</v>
      </c>
      <c r="H8">
        <v>2</v>
      </c>
      <c r="I8">
        <v>0</v>
      </c>
      <c r="J8">
        <v>2</v>
      </c>
      <c r="K8" s="7">
        <v>9.5238095238095205E-2</v>
      </c>
      <c r="N8" s="8" t="s">
        <v>28</v>
      </c>
      <c r="O8" s="9">
        <v>1.29926E-2</v>
      </c>
      <c r="P8" s="8">
        <v>4</v>
      </c>
      <c r="Q8" s="8" t="s">
        <v>27</v>
      </c>
    </row>
    <row r="9" spans="1:18">
      <c r="A9">
        <v>3</v>
      </c>
      <c r="B9">
        <v>11</v>
      </c>
      <c r="C9">
        <v>2</v>
      </c>
      <c r="D9">
        <v>0</v>
      </c>
      <c r="E9">
        <v>2</v>
      </c>
      <c r="F9">
        <v>8.0000000000000002E-3</v>
      </c>
      <c r="G9" s="7">
        <v>9.5238095238095205E-2</v>
      </c>
      <c r="H9">
        <v>2</v>
      </c>
      <c r="I9">
        <v>0</v>
      </c>
      <c r="J9">
        <v>2</v>
      </c>
      <c r="K9" s="7">
        <v>9.5238095238095205E-2</v>
      </c>
      <c r="N9" s="8" t="s">
        <v>26</v>
      </c>
      <c r="O9" s="9">
        <v>0.68058099999999999</v>
      </c>
      <c r="P9" s="8">
        <v>4</v>
      </c>
      <c r="Q9" s="8" t="s">
        <v>25</v>
      </c>
    </row>
    <row r="10" spans="1:18">
      <c r="A10">
        <v>3</v>
      </c>
      <c r="B10">
        <v>4</v>
      </c>
      <c r="C10">
        <v>8</v>
      </c>
      <c r="D10">
        <v>0</v>
      </c>
      <c r="E10">
        <v>8</v>
      </c>
      <c r="F10">
        <v>4.3999999999999997E-2</v>
      </c>
      <c r="G10" s="7">
        <v>9.5238095238095205E-2</v>
      </c>
      <c r="H10">
        <v>2</v>
      </c>
      <c r="I10">
        <v>0</v>
      </c>
      <c r="J10">
        <v>2</v>
      </c>
      <c r="K10" s="7">
        <v>9.5238095238095205E-2</v>
      </c>
    </row>
    <row r="11" spans="1:18">
      <c r="A11">
        <v>3</v>
      </c>
      <c r="B11">
        <v>8</v>
      </c>
      <c r="C11">
        <v>9</v>
      </c>
      <c r="D11">
        <v>0</v>
      </c>
      <c r="E11">
        <v>9</v>
      </c>
      <c r="F11">
        <v>8.0000000000000002E-3</v>
      </c>
      <c r="G11" s="7">
        <v>9.5238095238095205E-2</v>
      </c>
      <c r="H11">
        <v>2</v>
      </c>
      <c r="I11">
        <v>0</v>
      </c>
      <c r="J11">
        <v>2</v>
      </c>
      <c r="K11" s="7">
        <v>9.5238095238095205E-2</v>
      </c>
    </row>
    <row r="12" spans="1:18">
      <c r="A12">
        <v>4</v>
      </c>
      <c r="B12">
        <v>10</v>
      </c>
      <c r="C12">
        <v>2</v>
      </c>
      <c r="D12">
        <v>0</v>
      </c>
      <c r="E12">
        <v>2</v>
      </c>
      <c r="F12">
        <v>1.4999999999999999E-2</v>
      </c>
      <c r="G12" s="7">
        <v>9.5238095238095205E-2</v>
      </c>
      <c r="H12">
        <v>2</v>
      </c>
      <c r="I12">
        <v>0</v>
      </c>
      <c r="J12">
        <v>2</v>
      </c>
      <c r="K12" s="7">
        <v>9.5238095238095205E-2</v>
      </c>
    </row>
    <row r="13" spans="1:18">
      <c r="A13" t="s">
        <v>10</v>
      </c>
      <c r="B13">
        <v>3</v>
      </c>
      <c r="C13">
        <v>2</v>
      </c>
      <c r="D13">
        <v>0</v>
      </c>
      <c r="E13">
        <v>2</v>
      </c>
      <c r="F13">
        <v>5.0000000000000001E-3</v>
      </c>
      <c r="G13" s="7">
        <v>9.5238095238095205E-2</v>
      </c>
      <c r="H13">
        <v>2</v>
      </c>
      <c r="I13">
        <v>0</v>
      </c>
      <c r="J13">
        <v>2</v>
      </c>
      <c r="K13" s="7">
        <v>9.5238095238095205E-2</v>
      </c>
    </row>
    <row r="14" spans="1:18">
      <c r="A14">
        <v>10</v>
      </c>
      <c r="B14">
        <v>11</v>
      </c>
      <c r="C14">
        <v>3</v>
      </c>
      <c r="D14">
        <v>0</v>
      </c>
      <c r="E14">
        <v>3</v>
      </c>
      <c r="F14">
        <v>1.0999999999999999E-2</v>
      </c>
      <c r="G14" s="7">
        <v>0.14285714285714199</v>
      </c>
      <c r="H14">
        <v>3</v>
      </c>
      <c r="I14">
        <v>0</v>
      </c>
      <c r="J14">
        <v>3</v>
      </c>
      <c r="K14" s="7">
        <v>0.14285714285714199</v>
      </c>
      <c r="R14">
        <v>2.5</v>
      </c>
    </row>
    <row r="15" spans="1:18">
      <c r="A15">
        <v>10</v>
      </c>
      <c r="B15">
        <v>13</v>
      </c>
      <c r="C15">
        <v>4</v>
      </c>
      <c r="D15">
        <v>0</v>
      </c>
      <c r="E15">
        <v>4</v>
      </c>
      <c r="F15">
        <v>1.4E-2</v>
      </c>
      <c r="G15" s="7">
        <v>0.14285714285714199</v>
      </c>
      <c r="H15">
        <v>3</v>
      </c>
      <c r="I15">
        <v>0</v>
      </c>
      <c r="J15">
        <v>3</v>
      </c>
      <c r="K15" s="7">
        <v>0.14285714285714199</v>
      </c>
      <c r="R15">
        <v>2</v>
      </c>
    </row>
    <row r="16" spans="1:18">
      <c r="A16">
        <v>12</v>
      </c>
      <c r="B16">
        <v>13</v>
      </c>
      <c r="C16">
        <v>4</v>
      </c>
      <c r="D16">
        <v>0</v>
      </c>
      <c r="E16">
        <v>4</v>
      </c>
      <c r="F16">
        <v>5.0000000000000001E-3</v>
      </c>
      <c r="G16" s="7">
        <v>0.14285714285714199</v>
      </c>
      <c r="H16">
        <v>3</v>
      </c>
      <c r="I16">
        <v>0</v>
      </c>
      <c r="J16">
        <v>3</v>
      </c>
      <c r="K16" s="7">
        <v>0.14285714285714199</v>
      </c>
      <c r="R16">
        <v>1</v>
      </c>
    </row>
    <row r="17" spans="1:18">
      <c r="A17">
        <v>4</v>
      </c>
      <c r="B17">
        <v>13</v>
      </c>
      <c r="C17">
        <v>9</v>
      </c>
      <c r="D17">
        <v>0</v>
      </c>
      <c r="E17">
        <v>9</v>
      </c>
      <c r="F17">
        <v>1.4E-2</v>
      </c>
      <c r="G17" s="7">
        <v>0.14285714285714199</v>
      </c>
      <c r="H17">
        <v>3</v>
      </c>
      <c r="I17">
        <v>0</v>
      </c>
      <c r="J17">
        <v>3</v>
      </c>
      <c r="K17" s="7">
        <v>0.14285714285714199</v>
      </c>
      <c r="R17">
        <f>SUM(R14:R16)</f>
        <v>5.5</v>
      </c>
    </row>
    <row r="18" spans="1:18">
      <c r="A18">
        <v>9</v>
      </c>
      <c r="B18">
        <v>13</v>
      </c>
      <c r="C18">
        <v>3</v>
      </c>
      <c r="D18">
        <v>3</v>
      </c>
      <c r="E18">
        <v>0</v>
      </c>
      <c r="F18">
        <v>1.0999999999999999E-2</v>
      </c>
      <c r="G18" s="7">
        <v>0.14285714285714199</v>
      </c>
      <c r="H18">
        <v>3</v>
      </c>
      <c r="I18">
        <v>0</v>
      </c>
      <c r="J18">
        <v>3</v>
      </c>
      <c r="K18" s="7">
        <v>0.14285714285714199</v>
      </c>
    </row>
    <row r="19" spans="1:18">
      <c r="A19" t="s">
        <v>10</v>
      </c>
      <c r="B19">
        <v>6</v>
      </c>
      <c r="C19">
        <v>3</v>
      </c>
      <c r="D19">
        <v>3</v>
      </c>
      <c r="E19">
        <v>0</v>
      </c>
      <c r="F19">
        <v>5.0000000000000001E-3</v>
      </c>
      <c r="G19" s="7">
        <v>0.14285714285714199</v>
      </c>
      <c r="H19">
        <v>3</v>
      </c>
      <c r="I19">
        <v>0</v>
      </c>
      <c r="J19">
        <v>3</v>
      </c>
      <c r="K19" s="7">
        <v>0.14285714285714199</v>
      </c>
    </row>
    <row r="20" spans="1:18">
      <c r="A20">
        <v>1</v>
      </c>
      <c r="B20">
        <v>10</v>
      </c>
      <c r="C20">
        <v>4</v>
      </c>
      <c r="D20">
        <v>1</v>
      </c>
      <c r="E20">
        <v>3</v>
      </c>
      <c r="F20">
        <v>3.2000000000000001E-2</v>
      </c>
      <c r="G20" s="7">
        <v>0.19047619047618999</v>
      </c>
      <c r="H20">
        <v>4</v>
      </c>
      <c r="I20">
        <v>0</v>
      </c>
      <c r="J20">
        <v>4</v>
      </c>
      <c r="K20" s="7">
        <v>0.19047619047618999</v>
      </c>
    </row>
    <row r="21" spans="1:18">
      <c r="A21">
        <v>10</v>
      </c>
      <c r="B21">
        <v>12</v>
      </c>
      <c r="C21">
        <v>5</v>
      </c>
      <c r="D21">
        <v>1</v>
      </c>
      <c r="E21">
        <v>4</v>
      </c>
      <c r="F21">
        <v>1.4E-2</v>
      </c>
      <c r="G21" s="7">
        <v>0.19047619047618999</v>
      </c>
      <c r="H21">
        <v>4</v>
      </c>
      <c r="I21">
        <v>0</v>
      </c>
      <c r="J21">
        <v>4</v>
      </c>
      <c r="K21" s="7">
        <v>0.19047619047618999</v>
      </c>
    </row>
    <row r="22" spans="1:18">
      <c r="A22">
        <v>4</v>
      </c>
      <c r="B22">
        <v>11</v>
      </c>
      <c r="C22">
        <v>4</v>
      </c>
      <c r="D22">
        <v>0</v>
      </c>
      <c r="E22">
        <v>4</v>
      </c>
      <c r="F22">
        <v>7.0000000000000001E-3</v>
      </c>
      <c r="G22" s="7">
        <v>0.19047619047618999</v>
      </c>
      <c r="H22">
        <v>4</v>
      </c>
      <c r="I22">
        <v>0</v>
      </c>
      <c r="J22">
        <v>4</v>
      </c>
      <c r="K22" s="7">
        <v>0.19047619047618999</v>
      </c>
    </row>
    <row r="23" spans="1:18">
      <c r="A23">
        <v>4</v>
      </c>
      <c r="B23">
        <v>12</v>
      </c>
      <c r="C23">
        <v>5</v>
      </c>
      <c r="D23">
        <v>0</v>
      </c>
      <c r="E23">
        <v>5</v>
      </c>
      <c r="F23">
        <v>1.6E-2</v>
      </c>
      <c r="G23" s="7">
        <v>0.19047619047618999</v>
      </c>
      <c r="H23">
        <v>4</v>
      </c>
      <c r="I23">
        <v>0</v>
      </c>
      <c r="J23">
        <v>4</v>
      </c>
      <c r="K23" s="7">
        <v>0.19047619047618999</v>
      </c>
    </row>
    <row r="24" spans="1:18">
      <c r="A24">
        <v>4</v>
      </c>
      <c r="B24">
        <v>6</v>
      </c>
      <c r="C24">
        <v>4</v>
      </c>
      <c r="D24">
        <v>0</v>
      </c>
      <c r="E24">
        <v>4</v>
      </c>
      <c r="F24">
        <v>1.2E-2</v>
      </c>
      <c r="G24" s="7">
        <v>0.19047619047618999</v>
      </c>
      <c r="H24">
        <v>4</v>
      </c>
      <c r="I24">
        <v>0</v>
      </c>
      <c r="J24">
        <v>4</v>
      </c>
      <c r="K24" s="7">
        <v>0.19047619047618999</v>
      </c>
    </row>
    <row r="25" spans="1:18">
      <c r="A25">
        <v>9</v>
      </c>
      <c r="B25">
        <v>14</v>
      </c>
      <c r="C25">
        <v>4</v>
      </c>
      <c r="D25">
        <v>0</v>
      </c>
      <c r="E25">
        <v>4</v>
      </c>
      <c r="F25">
        <v>8.9999999999999993E-3</v>
      </c>
      <c r="G25" s="7">
        <v>0.19047619047618999</v>
      </c>
      <c r="H25">
        <v>4</v>
      </c>
      <c r="I25">
        <v>0</v>
      </c>
      <c r="J25">
        <v>4</v>
      </c>
      <c r="K25" s="7">
        <v>0.19047619047618999</v>
      </c>
    </row>
    <row r="26" spans="1:18">
      <c r="A26" t="s">
        <v>10</v>
      </c>
      <c r="B26">
        <v>14</v>
      </c>
      <c r="C26">
        <v>4</v>
      </c>
      <c r="D26">
        <v>0</v>
      </c>
      <c r="E26">
        <v>4</v>
      </c>
      <c r="F26">
        <v>8.0000000000000002E-3</v>
      </c>
      <c r="G26" s="7">
        <v>0.19047619047618999</v>
      </c>
      <c r="H26">
        <v>4</v>
      </c>
      <c r="I26">
        <v>0</v>
      </c>
      <c r="J26">
        <v>4</v>
      </c>
      <c r="K26" s="7">
        <v>0.19047619047618999</v>
      </c>
    </row>
    <row r="27" spans="1:18">
      <c r="A27">
        <v>11</v>
      </c>
      <c r="B27">
        <v>14</v>
      </c>
      <c r="C27">
        <v>5</v>
      </c>
      <c r="D27">
        <v>1</v>
      </c>
      <c r="E27">
        <v>4</v>
      </c>
      <c r="F27">
        <v>1.4999999999999999E-2</v>
      </c>
      <c r="G27" s="7">
        <v>0.238095238095238</v>
      </c>
      <c r="H27">
        <v>5</v>
      </c>
      <c r="I27">
        <v>0</v>
      </c>
      <c r="J27">
        <v>5</v>
      </c>
      <c r="K27" s="7">
        <v>0.238095238095238</v>
      </c>
    </row>
    <row r="28" spans="1:18">
      <c r="A28">
        <v>4</v>
      </c>
      <c r="B28">
        <v>7</v>
      </c>
      <c r="C28">
        <v>5</v>
      </c>
      <c r="D28">
        <v>0</v>
      </c>
      <c r="E28">
        <v>5</v>
      </c>
      <c r="F28">
        <v>1.4999999999999999E-2</v>
      </c>
      <c r="G28" s="7">
        <v>0.238095238095238</v>
      </c>
      <c r="H28">
        <v>5</v>
      </c>
      <c r="I28">
        <v>0</v>
      </c>
      <c r="J28">
        <v>5</v>
      </c>
      <c r="K28" s="7">
        <v>0.238095238095238</v>
      </c>
    </row>
    <row r="29" spans="1:18">
      <c r="A29">
        <v>6</v>
      </c>
      <c r="B29">
        <v>14</v>
      </c>
      <c r="C29">
        <v>5</v>
      </c>
      <c r="D29">
        <v>3</v>
      </c>
      <c r="E29">
        <v>2</v>
      </c>
      <c r="F29">
        <v>1.2E-2</v>
      </c>
      <c r="G29" s="7">
        <v>0.238095238095238</v>
      </c>
      <c r="H29">
        <v>5</v>
      </c>
      <c r="I29">
        <v>0</v>
      </c>
      <c r="J29">
        <v>5</v>
      </c>
      <c r="K29" s="7">
        <v>0.238095238095238</v>
      </c>
    </row>
    <row r="30" spans="1:18">
      <c r="A30">
        <v>10</v>
      </c>
      <c r="B30">
        <v>14</v>
      </c>
      <c r="C30">
        <v>6</v>
      </c>
      <c r="D30">
        <v>0</v>
      </c>
      <c r="E30">
        <v>6</v>
      </c>
      <c r="F30">
        <v>1.2999999999999999E-2</v>
      </c>
      <c r="G30" s="7">
        <v>0.28571428571428498</v>
      </c>
      <c r="H30">
        <v>6</v>
      </c>
      <c r="I30">
        <v>0</v>
      </c>
      <c r="J30">
        <v>6</v>
      </c>
      <c r="K30" s="7">
        <v>0.28571428571428498</v>
      </c>
    </row>
    <row r="31" spans="1:18">
      <c r="A31" t="s">
        <v>10</v>
      </c>
      <c r="B31">
        <v>1</v>
      </c>
      <c r="C31">
        <v>9</v>
      </c>
      <c r="D31">
        <v>1</v>
      </c>
      <c r="E31">
        <v>8</v>
      </c>
      <c r="F31">
        <v>1.0999999999999999E-2</v>
      </c>
      <c r="G31" s="7">
        <v>0.28571428571428498</v>
      </c>
      <c r="H31">
        <v>6</v>
      </c>
      <c r="I31">
        <v>0</v>
      </c>
      <c r="J31">
        <v>6</v>
      </c>
      <c r="K31" s="7">
        <v>0.28571428571428498</v>
      </c>
    </row>
    <row r="32" spans="1:18">
      <c r="A32">
        <v>4</v>
      </c>
      <c r="B32">
        <v>9</v>
      </c>
      <c r="C32">
        <v>7</v>
      </c>
      <c r="D32">
        <v>0</v>
      </c>
      <c r="E32">
        <v>7</v>
      </c>
      <c r="F32">
        <v>1.2E-2</v>
      </c>
      <c r="G32" s="7">
        <v>0.33333333333333298</v>
      </c>
      <c r="H32">
        <v>7</v>
      </c>
      <c r="I32">
        <v>0</v>
      </c>
      <c r="J32">
        <v>7</v>
      </c>
      <c r="K32" s="7">
        <v>0.33333333333333298</v>
      </c>
    </row>
    <row r="33" spans="1:11">
      <c r="A33">
        <v>7</v>
      </c>
      <c r="B33">
        <v>14</v>
      </c>
      <c r="C33">
        <v>9</v>
      </c>
      <c r="D33">
        <v>0</v>
      </c>
      <c r="E33">
        <v>9</v>
      </c>
      <c r="F33">
        <v>1.6E-2</v>
      </c>
      <c r="G33" s="7">
        <v>0.33333333333333298</v>
      </c>
      <c r="H33">
        <v>7</v>
      </c>
      <c r="I33">
        <v>0</v>
      </c>
      <c r="J33">
        <v>7</v>
      </c>
      <c r="K33" s="7">
        <v>0.33333333333333298</v>
      </c>
    </row>
    <row r="34" spans="1:11">
      <c r="A34">
        <v>8</v>
      </c>
      <c r="B34">
        <v>14</v>
      </c>
      <c r="C34">
        <v>7</v>
      </c>
      <c r="D34">
        <v>6</v>
      </c>
      <c r="E34">
        <v>1</v>
      </c>
      <c r="F34">
        <v>1.4E-2</v>
      </c>
      <c r="G34" s="7">
        <v>0.33333333333333298</v>
      </c>
      <c r="H34">
        <v>7</v>
      </c>
      <c r="I34">
        <v>0</v>
      </c>
      <c r="J34">
        <v>7</v>
      </c>
      <c r="K34" s="7">
        <v>0.33333333333333298</v>
      </c>
    </row>
    <row r="35" spans="1:11">
      <c r="A35" t="s">
        <v>10</v>
      </c>
      <c r="B35">
        <v>8</v>
      </c>
      <c r="C35">
        <v>7</v>
      </c>
      <c r="D35">
        <v>6</v>
      </c>
      <c r="E35">
        <v>1</v>
      </c>
      <c r="F35">
        <v>5.0000000000000001E-3</v>
      </c>
      <c r="G35" s="7">
        <v>0.33333333333333298</v>
      </c>
      <c r="H35">
        <v>7</v>
      </c>
      <c r="I35">
        <v>0</v>
      </c>
      <c r="J35">
        <v>7</v>
      </c>
      <c r="K35" s="7">
        <v>0.33333333333333298</v>
      </c>
    </row>
    <row r="36" spans="1:11">
      <c r="A36" t="s">
        <v>10</v>
      </c>
      <c r="B36">
        <v>9</v>
      </c>
      <c r="C36">
        <v>10</v>
      </c>
      <c r="D36">
        <v>3</v>
      </c>
      <c r="E36">
        <v>7</v>
      </c>
      <c r="F36">
        <v>8.0000000000000002E-3</v>
      </c>
      <c r="G36" s="7">
        <v>0.33333333333333298</v>
      </c>
      <c r="H36">
        <v>7</v>
      </c>
      <c r="I36">
        <v>0</v>
      </c>
      <c r="J36">
        <v>7</v>
      </c>
      <c r="K36" s="7">
        <v>0.33333333333333298</v>
      </c>
    </row>
  </sheetData>
  <autoFilter ref="A1:K36" xr:uid="{00000000-0009-0000-0000-000000000000}">
    <sortState xmlns:xlrd2="http://schemas.microsoft.com/office/spreadsheetml/2017/richdata2" ref="A2:K36">
      <sortCondition ref="J1:J3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A2C8-5EC5-447F-8473-B379CEDEAD07}">
  <dimension ref="A1:P46"/>
  <sheetViews>
    <sheetView workbookViewId="0">
      <selection activeCell="I2" sqref="I2:I3"/>
    </sheetView>
  </sheetViews>
  <sheetFormatPr defaultRowHeight="15"/>
  <cols>
    <col min="1" max="1" width="7.28515625" bestFit="1" customWidth="1"/>
    <col min="2" max="2" width="6.7109375" bestFit="1" customWidth="1"/>
    <col min="3" max="3" width="10.42578125" bestFit="1" customWidth="1"/>
    <col min="4" max="4" width="7.28515625" bestFit="1" customWidth="1"/>
    <col min="5" max="5" width="7.5703125" bestFit="1" customWidth="1"/>
    <col min="6" max="6" width="25.5703125" bestFit="1" customWidth="1"/>
    <col min="7" max="7" width="19.5703125" bestFit="1" customWidth="1"/>
    <col min="8" max="8" width="18.85546875" bestFit="1" customWidth="1"/>
    <col min="9" max="9" width="18.5703125" bestFit="1" customWidth="1"/>
    <col min="10" max="10" width="7.5703125" bestFit="1" customWidth="1"/>
    <col min="11" max="11" width="19.85546875" bestFit="1" customWidth="1"/>
    <col min="13" max="13" width="4.42578125" bestFit="1" customWidth="1"/>
    <col min="14" max="14" width="8" bestFit="1" customWidth="1"/>
    <col min="15" max="15" width="3" bestFit="1" customWidth="1"/>
    <col min="16" max="16" width="9.28515625" bestFit="1" customWidth="1"/>
  </cols>
  <sheetData>
    <row r="1" spans="1:16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6">
      <c r="A2" s="6" t="s">
        <v>10</v>
      </c>
      <c r="B2" s="6">
        <v>5</v>
      </c>
      <c r="C2" s="6">
        <v>10</v>
      </c>
      <c r="D2" s="6">
        <v>10</v>
      </c>
      <c r="E2" s="6">
        <v>0</v>
      </c>
      <c r="F2" s="6">
        <v>2.3E-2</v>
      </c>
      <c r="G2" s="6">
        <v>0.30303030303030298</v>
      </c>
      <c r="H2" s="6">
        <v>10</v>
      </c>
      <c r="I2" s="6">
        <v>10</v>
      </c>
      <c r="J2" s="6">
        <v>0</v>
      </c>
      <c r="K2" s="6">
        <v>0</v>
      </c>
      <c r="M2" t="s">
        <v>19</v>
      </c>
      <c r="N2" s="4">
        <v>4.4972419738769497E-2</v>
      </c>
      <c r="O2" s="3">
        <v>23</v>
      </c>
      <c r="P2" s="3" t="s">
        <v>24</v>
      </c>
    </row>
    <row r="3" spans="1:16">
      <c r="A3" s="6" t="s">
        <v>10</v>
      </c>
      <c r="B3" s="6">
        <v>18</v>
      </c>
      <c r="C3" s="6">
        <v>9</v>
      </c>
      <c r="D3" s="6">
        <v>9</v>
      </c>
      <c r="E3" s="6">
        <v>0</v>
      </c>
      <c r="F3" s="6">
        <v>1.2E-2</v>
      </c>
      <c r="G3" s="6">
        <v>0.27272727272727199</v>
      </c>
      <c r="H3" s="6">
        <v>9</v>
      </c>
      <c r="I3" s="6">
        <v>9</v>
      </c>
      <c r="J3" s="6">
        <v>0</v>
      </c>
      <c r="K3" s="6">
        <v>0</v>
      </c>
      <c r="M3" t="s">
        <v>23</v>
      </c>
      <c r="N3" s="5">
        <v>7.9941749572753906E-3</v>
      </c>
      <c r="O3">
        <v>31</v>
      </c>
      <c r="P3" t="s">
        <v>22</v>
      </c>
    </row>
    <row r="4" spans="1:16">
      <c r="A4" t="s">
        <v>10</v>
      </c>
      <c r="B4">
        <v>16</v>
      </c>
      <c r="C4">
        <v>7</v>
      </c>
      <c r="D4">
        <v>7</v>
      </c>
      <c r="E4">
        <v>0</v>
      </c>
      <c r="F4">
        <v>8.0000000000000002E-3</v>
      </c>
      <c r="G4">
        <v>0.21212121212121199</v>
      </c>
      <c r="H4">
        <v>7</v>
      </c>
      <c r="I4">
        <v>7</v>
      </c>
      <c r="J4">
        <v>0</v>
      </c>
      <c r="K4">
        <v>0</v>
      </c>
      <c r="M4" t="s">
        <v>20</v>
      </c>
      <c r="N4" s="4">
        <v>1.9986629486083902E-3</v>
      </c>
      <c r="O4" s="3">
        <v>23</v>
      </c>
      <c r="P4" s="3" t="s">
        <v>21</v>
      </c>
    </row>
    <row r="5" spans="1:16">
      <c r="A5">
        <v>16</v>
      </c>
      <c r="B5" t="s">
        <v>9</v>
      </c>
      <c r="C5">
        <v>6</v>
      </c>
      <c r="D5">
        <v>6</v>
      </c>
      <c r="E5">
        <v>0</v>
      </c>
      <c r="F5">
        <v>7.0000000000000001E-3</v>
      </c>
      <c r="G5">
        <v>0.18181818181818099</v>
      </c>
      <c r="H5">
        <v>6</v>
      </c>
      <c r="I5">
        <v>5</v>
      </c>
      <c r="J5">
        <v>1</v>
      </c>
      <c r="K5">
        <v>3.03030303030303E-2</v>
      </c>
    </row>
    <row r="6" spans="1:16">
      <c r="A6">
        <v>24</v>
      </c>
      <c r="B6" t="s">
        <v>9</v>
      </c>
      <c r="C6">
        <v>10</v>
      </c>
      <c r="D6">
        <v>9</v>
      </c>
      <c r="E6">
        <v>1</v>
      </c>
      <c r="F6">
        <v>1.4999999999999999E-2</v>
      </c>
      <c r="G6">
        <v>0.30303030303030298</v>
      </c>
      <c r="H6">
        <v>10</v>
      </c>
      <c r="I6">
        <v>4</v>
      </c>
      <c r="J6">
        <v>6</v>
      </c>
      <c r="K6">
        <v>0.18181818181818099</v>
      </c>
      <c r="M6" t="s">
        <v>20</v>
      </c>
      <c r="N6" s="3">
        <v>4.9960613250732396E-3</v>
      </c>
      <c r="O6" s="3">
        <v>14</v>
      </c>
      <c r="P6" s="3" t="s">
        <v>18</v>
      </c>
    </row>
    <row r="7" spans="1:16">
      <c r="A7">
        <v>23</v>
      </c>
      <c r="B7">
        <v>24</v>
      </c>
      <c r="C7">
        <v>5</v>
      </c>
      <c r="D7">
        <v>4</v>
      </c>
      <c r="E7">
        <v>1</v>
      </c>
      <c r="F7">
        <v>1.6E-2</v>
      </c>
      <c r="G7">
        <v>0.15151515151515099</v>
      </c>
      <c r="H7">
        <v>5</v>
      </c>
      <c r="I7">
        <v>3</v>
      </c>
      <c r="J7">
        <v>2</v>
      </c>
      <c r="K7">
        <v>6.0606060606060601E-2</v>
      </c>
      <c r="M7" t="s">
        <v>19</v>
      </c>
      <c r="N7" s="3">
        <v>0.96440792083740201</v>
      </c>
      <c r="O7" s="3">
        <v>14</v>
      </c>
      <c r="P7" s="3" t="s">
        <v>18</v>
      </c>
    </row>
    <row r="8" spans="1:16">
      <c r="A8" t="s">
        <v>10</v>
      </c>
      <c r="B8">
        <v>23</v>
      </c>
      <c r="C8">
        <v>3</v>
      </c>
      <c r="D8">
        <v>3</v>
      </c>
      <c r="E8">
        <v>0</v>
      </c>
      <c r="F8">
        <v>6.0000000000000001E-3</v>
      </c>
      <c r="G8">
        <v>9.0909090909090898E-2</v>
      </c>
      <c r="H8">
        <v>3</v>
      </c>
      <c r="I8">
        <v>3</v>
      </c>
      <c r="J8">
        <v>0</v>
      </c>
      <c r="K8">
        <v>0</v>
      </c>
    </row>
    <row r="9" spans="1:16">
      <c r="A9">
        <v>19</v>
      </c>
      <c r="B9" t="s">
        <v>9</v>
      </c>
      <c r="C9">
        <v>10</v>
      </c>
      <c r="D9">
        <v>3</v>
      </c>
      <c r="E9">
        <v>7</v>
      </c>
      <c r="F9">
        <v>7.0000000000000001E-3</v>
      </c>
      <c r="G9">
        <v>0.30303030303030298</v>
      </c>
      <c r="H9">
        <v>10</v>
      </c>
      <c r="I9">
        <v>2</v>
      </c>
      <c r="J9">
        <v>8</v>
      </c>
      <c r="K9">
        <v>0.24242424242424199</v>
      </c>
    </row>
    <row r="10" spans="1:16">
      <c r="A10" t="s">
        <v>10</v>
      </c>
      <c r="B10">
        <v>13</v>
      </c>
      <c r="C10">
        <v>2</v>
      </c>
      <c r="D10">
        <v>2</v>
      </c>
      <c r="E10">
        <v>0</v>
      </c>
      <c r="F10">
        <v>8.0000000000000002E-3</v>
      </c>
      <c r="G10">
        <v>6.0606060606060601E-2</v>
      </c>
      <c r="H10">
        <v>2</v>
      </c>
      <c r="I10">
        <v>2</v>
      </c>
      <c r="J10">
        <v>0</v>
      </c>
      <c r="K10">
        <v>0</v>
      </c>
    </row>
    <row r="11" spans="1:16">
      <c r="A11" t="s">
        <v>10</v>
      </c>
      <c r="B11">
        <v>19</v>
      </c>
      <c r="C11">
        <v>2</v>
      </c>
      <c r="D11">
        <v>2</v>
      </c>
      <c r="E11">
        <v>0</v>
      </c>
      <c r="F11">
        <v>6.0000000000000001E-3</v>
      </c>
      <c r="G11">
        <v>6.0606060606060601E-2</v>
      </c>
      <c r="H11">
        <v>2</v>
      </c>
      <c r="I11">
        <v>2</v>
      </c>
      <c r="J11">
        <v>0</v>
      </c>
      <c r="K11">
        <v>0</v>
      </c>
    </row>
    <row r="12" spans="1:16">
      <c r="A12">
        <v>13</v>
      </c>
      <c r="B12">
        <v>14</v>
      </c>
      <c r="C12">
        <v>7</v>
      </c>
      <c r="D12">
        <v>1</v>
      </c>
      <c r="E12">
        <v>6</v>
      </c>
      <c r="F12">
        <v>2.1999999999999999E-2</v>
      </c>
      <c r="G12">
        <v>0.21212121212121199</v>
      </c>
      <c r="H12">
        <v>7</v>
      </c>
      <c r="I12">
        <v>1</v>
      </c>
      <c r="J12">
        <v>6</v>
      </c>
      <c r="K12">
        <v>0.18181818181818099</v>
      </c>
    </row>
    <row r="13" spans="1:16">
      <c r="A13">
        <v>12</v>
      </c>
      <c r="B13">
        <v>14</v>
      </c>
      <c r="C13">
        <v>2</v>
      </c>
      <c r="D13">
        <v>0</v>
      </c>
      <c r="E13">
        <v>2</v>
      </c>
      <c r="F13">
        <v>1.2999999999999999E-2</v>
      </c>
      <c r="G13">
        <v>6.0606060606060601E-2</v>
      </c>
      <c r="H13">
        <v>2</v>
      </c>
      <c r="I13">
        <v>0</v>
      </c>
      <c r="J13">
        <v>2</v>
      </c>
      <c r="K13">
        <v>6.0606060606060601E-2</v>
      </c>
    </row>
    <row r="14" spans="1:16">
      <c r="A14">
        <v>12</v>
      </c>
      <c r="B14">
        <v>17</v>
      </c>
      <c r="C14">
        <v>3</v>
      </c>
      <c r="D14">
        <v>3</v>
      </c>
      <c r="E14">
        <v>0</v>
      </c>
      <c r="F14">
        <v>2.1000000000000001E-2</v>
      </c>
      <c r="G14">
        <v>9.0909090909090898E-2</v>
      </c>
      <c r="H14">
        <v>3</v>
      </c>
      <c r="I14">
        <v>0</v>
      </c>
      <c r="J14">
        <v>3</v>
      </c>
      <c r="K14">
        <v>9.0909090909090898E-2</v>
      </c>
    </row>
    <row r="15" spans="1:16">
      <c r="A15">
        <v>12</v>
      </c>
      <c r="B15">
        <v>19</v>
      </c>
      <c r="C15">
        <v>10</v>
      </c>
      <c r="D15">
        <v>0</v>
      </c>
      <c r="E15">
        <v>10</v>
      </c>
      <c r="F15">
        <v>6.0000000000000001E-3</v>
      </c>
      <c r="G15">
        <v>9.0909090909090898E-2</v>
      </c>
      <c r="H15">
        <v>3</v>
      </c>
      <c r="I15">
        <v>0</v>
      </c>
      <c r="J15">
        <v>3</v>
      </c>
      <c r="K15">
        <v>9.0909090909090898E-2</v>
      </c>
    </row>
    <row r="16" spans="1:16">
      <c r="A16">
        <v>12</v>
      </c>
      <c r="B16">
        <v>20</v>
      </c>
      <c r="C16">
        <v>10</v>
      </c>
      <c r="D16">
        <v>0</v>
      </c>
      <c r="E16">
        <v>10</v>
      </c>
      <c r="F16">
        <v>6.0000000000000001E-3</v>
      </c>
      <c r="G16">
        <v>3.03030303030303E-2</v>
      </c>
      <c r="H16">
        <v>1</v>
      </c>
      <c r="I16">
        <v>0</v>
      </c>
      <c r="J16">
        <v>1</v>
      </c>
      <c r="K16">
        <v>3.03030303030303E-2</v>
      </c>
    </row>
    <row r="17" spans="1:11">
      <c r="A17">
        <v>12</v>
      </c>
      <c r="B17">
        <v>23</v>
      </c>
      <c r="C17">
        <v>1</v>
      </c>
      <c r="D17">
        <v>0</v>
      </c>
      <c r="E17">
        <v>1</v>
      </c>
      <c r="F17">
        <v>6.0000000000000001E-3</v>
      </c>
      <c r="G17">
        <v>3.03030303030303E-2</v>
      </c>
      <c r="H17">
        <v>1</v>
      </c>
      <c r="I17">
        <v>0</v>
      </c>
      <c r="J17">
        <v>1</v>
      </c>
      <c r="K17">
        <v>3.03030303030303E-2</v>
      </c>
    </row>
    <row r="18" spans="1:11">
      <c r="A18">
        <v>12</v>
      </c>
      <c r="B18">
        <v>24</v>
      </c>
      <c r="C18">
        <v>10</v>
      </c>
      <c r="D18">
        <v>0</v>
      </c>
      <c r="E18">
        <v>10</v>
      </c>
      <c r="F18">
        <v>4.0000000000000001E-3</v>
      </c>
      <c r="G18">
        <v>9.0909090909090898E-2</v>
      </c>
      <c r="H18">
        <v>3</v>
      </c>
      <c r="I18">
        <v>0</v>
      </c>
      <c r="J18">
        <v>3</v>
      </c>
      <c r="K18">
        <v>9.0909090909090898E-2</v>
      </c>
    </row>
    <row r="19" spans="1:11">
      <c r="A19">
        <v>12</v>
      </c>
      <c r="B19" t="s">
        <v>9</v>
      </c>
      <c r="C19">
        <v>3</v>
      </c>
      <c r="D19">
        <v>0</v>
      </c>
      <c r="E19">
        <v>3</v>
      </c>
      <c r="F19">
        <v>6.0000000000000001E-3</v>
      </c>
      <c r="G19">
        <v>9.0909090909090898E-2</v>
      </c>
      <c r="H19">
        <v>3</v>
      </c>
      <c r="I19">
        <v>0</v>
      </c>
      <c r="J19">
        <v>3</v>
      </c>
      <c r="K19">
        <v>9.0909090909090898E-2</v>
      </c>
    </row>
    <row r="20" spans="1:11">
      <c r="A20">
        <v>13</v>
      </c>
      <c r="B20">
        <v>20</v>
      </c>
      <c r="C20">
        <v>3</v>
      </c>
      <c r="D20">
        <v>1</v>
      </c>
      <c r="E20">
        <v>2</v>
      </c>
      <c r="F20">
        <v>1.2999999999999999E-2</v>
      </c>
      <c r="G20">
        <v>3.03030303030303E-2</v>
      </c>
      <c r="H20">
        <v>1</v>
      </c>
      <c r="I20">
        <v>0</v>
      </c>
      <c r="J20">
        <v>1</v>
      </c>
      <c r="K20">
        <v>3.03030303030303E-2</v>
      </c>
    </row>
    <row r="21" spans="1:11">
      <c r="A21">
        <v>14</v>
      </c>
      <c r="B21">
        <v>20</v>
      </c>
      <c r="C21">
        <v>1</v>
      </c>
      <c r="D21">
        <v>0</v>
      </c>
      <c r="E21">
        <v>1</v>
      </c>
      <c r="F21">
        <v>7.0000000000000001E-3</v>
      </c>
      <c r="G21">
        <v>3.03030303030303E-2</v>
      </c>
      <c r="H21">
        <v>1</v>
      </c>
      <c r="I21">
        <v>0</v>
      </c>
      <c r="J21">
        <v>1</v>
      </c>
      <c r="K21">
        <v>3.03030303030303E-2</v>
      </c>
    </row>
    <row r="22" spans="1:11">
      <c r="A22">
        <v>14</v>
      </c>
      <c r="B22">
        <v>21</v>
      </c>
      <c r="C22">
        <v>4</v>
      </c>
      <c r="D22">
        <v>1</v>
      </c>
      <c r="E22">
        <v>3</v>
      </c>
      <c r="F22">
        <v>2.1999999999999999E-2</v>
      </c>
      <c r="G22">
        <v>0.12121212121212099</v>
      </c>
      <c r="H22">
        <v>4</v>
      </c>
      <c r="I22">
        <v>0</v>
      </c>
      <c r="J22">
        <v>4</v>
      </c>
      <c r="K22">
        <v>0.12121212121212099</v>
      </c>
    </row>
    <row r="23" spans="1:11">
      <c r="A23">
        <v>14</v>
      </c>
      <c r="B23">
        <v>22</v>
      </c>
      <c r="C23">
        <v>9</v>
      </c>
      <c r="D23">
        <v>0</v>
      </c>
      <c r="E23">
        <v>9</v>
      </c>
      <c r="F23">
        <v>1.6E-2</v>
      </c>
      <c r="G23">
        <v>9.0909090909090898E-2</v>
      </c>
      <c r="H23">
        <v>3</v>
      </c>
      <c r="I23">
        <v>0</v>
      </c>
      <c r="J23">
        <v>3</v>
      </c>
      <c r="K23">
        <v>9.0909090909090898E-2</v>
      </c>
    </row>
    <row r="24" spans="1:11">
      <c r="A24">
        <v>14</v>
      </c>
      <c r="B24">
        <v>23</v>
      </c>
      <c r="C24">
        <v>4</v>
      </c>
      <c r="D24">
        <v>0</v>
      </c>
      <c r="E24">
        <v>4</v>
      </c>
      <c r="F24">
        <v>1.2E-2</v>
      </c>
      <c r="G24">
        <v>0.12121212121212099</v>
      </c>
      <c r="H24">
        <v>4</v>
      </c>
      <c r="I24">
        <v>0</v>
      </c>
      <c r="J24">
        <v>4</v>
      </c>
      <c r="K24">
        <v>0.12121212121212099</v>
      </c>
    </row>
    <row r="25" spans="1:11">
      <c r="A25">
        <v>15</v>
      </c>
      <c r="B25">
        <v>16</v>
      </c>
      <c r="C25">
        <v>4</v>
      </c>
      <c r="D25">
        <v>0</v>
      </c>
      <c r="E25">
        <v>4</v>
      </c>
      <c r="F25">
        <v>2.1999999999999999E-2</v>
      </c>
      <c r="G25">
        <v>0.12121212121212099</v>
      </c>
      <c r="H25">
        <v>4</v>
      </c>
      <c r="I25">
        <v>0</v>
      </c>
      <c r="J25">
        <v>4</v>
      </c>
      <c r="K25">
        <v>0.12121212121212099</v>
      </c>
    </row>
    <row r="26" spans="1:11">
      <c r="A26">
        <v>15</v>
      </c>
      <c r="B26">
        <v>19</v>
      </c>
      <c r="C26">
        <v>8</v>
      </c>
      <c r="D26">
        <v>0</v>
      </c>
      <c r="E26">
        <v>8</v>
      </c>
      <c r="F26">
        <v>8.0000000000000002E-3</v>
      </c>
      <c r="G26">
        <v>0.18181818181818099</v>
      </c>
      <c r="H26">
        <v>6</v>
      </c>
      <c r="I26">
        <v>0</v>
      </c>
      <c r="J26">
        <v>6</v>
      </c>
      <c r="K26">
        <v>0.18181818181818099</v>
      </c>
    </row>
    <row r="27" spans="1:11">
      <c r="A27">
        <v>15</v>
      </c>
      <c r="B27">
        <v>22</v>
      </c>
      <c r="C27">
        <v>4</v>
      </c>
      <c r="D27">
        <v>0</v>
      </c>
      <c r="E27">
        <v>4</v>
      </c>
      <c r="F27">
        <v>6.0000000000000001E-3</v>
      </c>
      <c r="G27">
        <v>9.0909090909090898E-2</v>
      </c>
      <c r="H27">
        <v>3</v>
      </c>
      <c r="I27">
        <v>0</v>
      </c>
      <c r="J27">
        <v>3</v>
      </c>
      <c r="K27">
        <v>9.0909090909090898E-2</v>
      </c>
    </row>
    <row r="28" spans="1:11">
      <c r="A28">
        <v>16</v>
      </c>
      <c r="B28">
        <v>20</v>
      </c>
      <c r="C28">
        <v>1</v>
      </c>
      <c r="D28">
        <v>0</v>
      </c>
      <c r="E28">
        <v>1</v>
      </c>
      <c r="F28">
        <v>1.4999999999999999E-2</v>
      </c>
      <c r="G28">
        <v>3.03030303030303E-2</v>
      </c>
      <c r="H28">
        <v>1</v>
      </c>
      <c r="I28">
        <v>0</v>
      </c>
      <c r="J28">
        <v>1</v>
      </c>
      <c r="K28">
        <v>3.03030303030303E-2</v>
      </c>
    </row>
    <row r="29" spans="1:11">
      <c r="A29">
        <v>16</v>
      </c>
      <c r="B29">
        <v>23</v>
      </c>
      <c r="C29">
        <v>1</v>
      </c>
      <c r="D29">
        <v>1</v>
      </c>
      <c r="E29">
        <v>0</v>
      </c>
      <c r="F29">
        <v>1.2999999999999999E-2</v>
      </c>
      <c r="G29">
        <v>3.03030303030303E-2</v>
      </c>
      <c r="H29">
        <v>1</v>
      </c>
      <c r="I29">
        <v>0</v>
      </c>
      <c r="J29">
        <v>1</v>
      </c>
      <c r="K29">
        <v>3.03030303030303E-2</v>
      </c>
    </row>
    <row r="30" spans="1:11">
      <c r="A30">
        <v>17</v>
      </c>
      <c r="B30">
        <v>18</v>
      </c>
      <c r="C30">
        <v>7</v>
      </c>
      <c r="D30">
        <v>0</v>
      </c>
      <c r="E30">
        <v>7</v>
      </c>
      <c r="F30">
        <v>2.5000000000000001E-2</v>
      </c>
      <c r="G30">
        <v>9.0909090909090898E-2</v>
      </c>
      <c r="H30">
        <v>3</v>
      </c>
      <c r="I30">
        <v>0</v>
      </c>
      <c r="J30">
        <v>3</v>
      </c>
      <c r="K30">
        <v>9.0909090909090898E-2</v>
      </c>
    </row>
    <row r="31" spans="1:11">
      <c r="A31">
        <v>17</v>
      </c>
      <c r="B31">
        <v>24</v>
      </c>
      <c r="C31">
        <v>6</v>
      </c>
      <c r="D31">
        <v>0</v>
      </c>
      <c r="E31">
        <v>6</v>
      </c>
      <c r="F31">
        <v>4.0000000000000001E-3</v>
      </c>
      <c r="G31">
        <v>9.0909090909090898E-2</v>
      </c>
      <c r="H31">
        <v>3</v>
      </c>
      <c r="I31">
        <v>0</v>
      </c>
      <c r="J31">
        <v>3</v>
      </c>
      <c r="K31">
        <v>9.0909090909090898E-2</v>
      </c>
    </row>
    <row r="32" spans="1:11">
      <c r="A32">
        <v>17</v>
      </c>
      <c r="B32" t="s">
        <v>9</v>
      </c>
      <c r="C32">
        <v>3</v>
      </c>
      <c r="D32">
        <v>3</v>
      </c>
      <c r="E32">
        <v>0</v>
      </c>
      <c r="F32">
        <v>4.0000000000000001E-3</v>
      </c>
      <c r="G32">
        <v>9.0909090909090898E-2</v>
      </c>
      <c r="H32">
        <v>3</v>
      </c>
      <c r="I32">
        <v>0</v>
      </c>
      <c r="J32">
        <v>3</v>
      </c>
      <c r="K32">
        <v>9.0909090909090898E-2</v>
      </c>
    </row>
    <row r="33" spans="1:11">
      <c r="A33">
        <v>18</v>
      </c>
      <c r="B33">
        <v>19</v>
      </c>
      <c r="C33">
        <v>7</v>
      </c>
      <c r="D33">
        <v>1</v>
      </c>
      <c r="E33">
        <v>6</v>
      </c>
      <c r="F33">
        <v>8.0000000000000002E-3</v>
      </c>
      <c r="G33">
        <v>0.21212121212121199</v>
      </c>
      <c r="H33">
        <v>7</v>
      </c>
      <c r="I33">
        <v>0</v>
      </c>
      <c r="J33">
        <v>7</v>
      </c>
      <c r="K33">
        <v>0.21212121212121199</v>
      </c>
    </row>
    <row r="34" spans="1:11">
      <c r="A34">
        <v>18</v>
      </c>
      <c r="B34">
        <v>21</v>
      </c>
      <c r="C34">
        <v>8</v>
      </c>
      <c r="D34">
        <v>0</v>
      </c>
      <c r="E34">
        <v>8</v>
      </c>
      <c r="F34">
        <v>1.7000000000000001E-2</v>
      </c>
      <c r="G34">
        <v>0.24242424242424199</v>
      </c>
      <c r="H34">
        <v>8</v>
      </c>
      <c r="I34">
        <v>0</v>
      </c>
      <c r="J34">
        <v>8</v>
      </c>
      <c r="K34">
        <v>0.24242424242424199</v>
      </c>
    </row>
    <row r="35" spans="1:11">
      <c r="A35">
        <v>18</v>
      </c>
      <c r="B35">
        <v>22</v>
      </c>
      <c r="C35">
        <v>9</v>
      </c>
      <c r="D35">
        <v>0</v>
      </c>
      <c r="E35">
        <v>9</v>
      </c>
      <c r="F35">
        <v>0.01</v>
      </c>
      <c r="G35">
        <v>9.0909090909090898E-2</v>
      </c>
      <c r="H35">
        <v>3</v>
      </c>
      <c r="I35">
        <v>0</v>
      </c>
      <c r="J35">
        <v>3</v>
      </c>
      <c r="K35">
        <v>9.0909090909090898E-2</v>
      </c>
    </row>
    <row r="36" spans="1:11">
      <c r="A36">
        <v>18</v>
      </c>
      <c r="B36" t="s">
        <v>9</v>
      </c>
      <c r="C36">
        <v>8</v>
      </c>
      <c r="D36">
        <v>8</v>
      </c>
      <c r="E36">
        <v>0</v>
      </c>
      <c r="F36">
        <v>6.0000000000000001E-3</v>
      </c>
      <c r="G36">
        <v>0.24242424242424199</v>
      </c>
      <c r="H36">
        <v>8</v>
      </c>
      <c r="I36">
        <v>0</v>
      </c>
      <c r="J36">
        <v>8</v>
      </c>
      <c r="K36">
        <v>0.24242424242424199</v>
      </c>
    </row>
    <row r="37" spans="1:11">
      <c r="A37">
        <v>20</v>
      </c>
      <c r="B37">
        <v>24</v>
      </c>
      <c r="C37">
        <v>1</v>
      </c>
      <c r="D37">
        <v>1</v>
      </c>
      <c r="E37">
        <v>0</v>
      </c>
      <c r="F37">
        <v>1.9E-2</v>
      </c>
      <c r="G37">
        <v>3.03030303030303E-2</v>
      </c>
      <c r="H37">
        <v>1</v>
      </c>
      <c r="I37">
        <v>0</v>
      </c>
      <c r="J37">
        <v>1</v>
      </c>
      <c r="K37">
        <v>3.03030303030303E-2</v>
      </c>
    </row>
    <row r="38" spans="1:11">
      <c r="A38">
        <v>21</v>
      </c>
      <c r="B38">
        <v>24</v>
      </c>
      <c r="C38">
        <v>8</v>
      </c>
      <c r="D38">
        <v>0</v>
      </c>
      <c r="E38">
        <v>8</v>
      </c>
      <c r="F38">
        <v>0.01</v>
      </c>
      <c r="G38">
        <v>0.24242424242424199</v>
      </c>
      <c r="H38">
        <v>8</v>
      </c>
      <c r="I38">
        <v>0</v>
      </c>
      <c r="J38">
        <v>8</v>
      </c>
      <c r="K38">
        <v>0.24242424242424199</v>
      </c>
    </row>
    <row r="39" spans="1:11">
      <c r="A39">
        <v>21</v>
      </c>
      <c r="B39" t="s">
        <v>9</v>
      </c>
      <c r="C39">
        <v>5</v>
      </c>
      <c r="D39">
        <v>1</v>
      </c>
      <c r="E39">
        <v>4</v>
      </c>
      <c r="F39">
        <v>8.0000000000000002E-3</v>
      </c>
      <c r="G39">
        <v>0.15151515151515099</v>
      </c>
      <c r="H39">
        <v>5</v>
      </c>
      <c r="I39">
        <v>0</v>
      </c>
      <c r="J39">
        <v>5</v>
      </c>
      <c r="K39">
        <v>0.15151515151515099</v>
      </c>
    </row>
    <row r="40" spans="1:11">
      <c r="A40">
        <v>22</v>
      </c>
      <c r="B40" t="s">
        <v>9</v>
      </c>
      <c r="C40">
        <v>3</v>
      </c>
      <c r="D40">
        <v>3</v>
      </c>
      <c r="E40">
        <v>0</v>
      </c>
      <c r="F40">
        <v>0.01</v>
      </c>
      <c r="G40">
        <v>9.0909090909090898E-2</v>
      </c>
      <c r="H40">
        <v>3</v>
      </c>
      <c r="I40">
        <v>0</v>
      </c>
      <c r="J40">
        <v>3</v>
      </c>
      <c r="K40">
        <v>9.0909090909090898E-2</v>
      </c>
    </row>
    <row r="41" spans="1:11">
      <c r="A41">
        <v>5</v>
      </c>
      <c r="B41">
        <v>12</v>
      </c>
      <c r="C41">
        <v>3</v>
      </c>
      <c r="D41">
        <v>3</v>
      </c>
      <c r="E41">
        <v>0</v>
      </c>
      <c r="F41">
        <v>2.8000000000000001E-2</v>
      </c>
      <c r="G41">
        <v>9.0909090909090898E-2</v>
      </c>
      <c r="H41">
        <v>3</v>
      </c>
      <c r="I41">
        <v>0</v>
      </c>
      <c r="J41">
        <v>3</v>
      </c>
      <c r="K41">
        <v>9.0909090909090898E-2</v>
      </c>
    </row>
    <row r="42" spans="1:11">
      <c r="A42">
        <v>5</v>
      </c>
      <c r="B42">
        <v>13</v>
      </c>
      <c r="C42">
        <v>6</v>
      </c>
      <c r="D42">
        <v>0</v>
      </c>
      <c r="E42">
        <v>6</v>
      </c>
      <c r="F42">
        <v>6.0000000000000001E-3</v>
      </c>
      <c r="G42">
        <v>0.18181818181818099</v>
      </c>
      <c r="H42">
        <v>6</v>
      </c>
      <c r="I42">
        <v>0</v>
      </c>
      <c r="J42">
        <v>6</v>
      </c>
      <c r="K42">
        <v>0.18181818181818099</v>
      </c>
    </row>
    <row r="43" spans="1:11">
      <c r="A43">
        <v>5</v>
      </c>
      <c r="B43">
        <v>14</v>
      </c>
      <c r="C43">
        <v>5</v>
      </c>
      <c r="D43">
        <v>0</v>
      </c>
      <c r="E43">
        <v>5</v>
      </c>
      <c r="F43">
        <v>1.4E-2</v>
      </c>
      <c r="G43">
        <v>0.15151515151515099</v>
      </c>
      <c r="H43">
        <v>5</v>
      </c>
      <c r="I43">
        <v>0</v>
      </c>
      <c r="J43">
        <v>5</v>
      </c>
      <c r="K43">
        <v>0.15151515151515099</v>
      </c>
    </row>
    <row r="44" spans="1:11">
      <c r="A44">
        <v>5</v>
      </c>
      <c r="B44">
        <v>15</v>
      </c>
      <c r="C44">
        <v>6</v>
      </c>
      <c r="D44">
        <v>0</v>
      </c>
      <c r="E44">
        <v>6</v>
      </c>
      <c r="F44">
        <v>1.4999999999999999E-2</v>
      </c>
      <c r="G44">
        <v>0.18181818181818099</v>
      </c>
      <c r="H44">
        <v>6</v>
      </c>
      <c r="I44">
        <v>0</v>
      </c>
      <c r="J44">
        <v>6</v>
      </c>
      <c r="K44">
        <v>0.18181818181818099</v>
      </c>
    </row>
    <row r="45" spans="1:11">
      <c r="A45">
        <v>5</v>
      </c>
      <c r="B45">
        <v>22</v>
      </c>
      <c r="C45">
        <v>6</v>
      </c>
      <c r="D45">
        <v>3</v>
      </c>
      <c r="E45">
        <v>3</v>
      </c>
      <c r="F45">
        <v>8.0000000000000002E-3</v>
      </c>
      <c r="G45">
        <v>9.0909090909090898E-2</v>
      </c>
      <c r="H45">
        <v>3</v>
      </c>
      <c r="I45">
        <v>0</v>
      </c>
      <c r="J45">
        <v>3</v>
      </c>
      <c r="K45">
        <v>9.0909090909090898E-2</v>
      </c>
    </row>
    <row r="46" spans="1:11">
      <c r="A46">
        <v>5</v>
      </c>
      <c r="B46">
        <v>24</v>
      </c>
      <c r="C46">
        <v>7</v>
      </c>
      <c r="D46">
        <v>4</v>
      </c>
      <c r="E46">
        <v>3</v>
      </c>
      <c r="F46">
        <v>8.0000000000000002E-3</v>
      </c>
      <c r="G46">
        <v>0.21212121212121199</v>
      </c>
      <c r="H46">
        <v>7</v>
      </c>
      <c r="I46">
        <v>0</v>
      </c>
      <c r="J46">
        <v>7</v>
      </c>
      <c r="K46">
        <v>0.21212121212121199</v>
      </c>
    </row>
  </sheetData>
  <autoFilter ref="A1:K46" xr:uid="{00000000-0009-0000-0000-000000000000}">
    <sortState xmlns:xlrd2="http://schemas.microsoft.com/office/spreadsheetml/2017/richdata2" ref="A2:K46">
      <sortCondition descending="1" ref="I1:I4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workbookViewId="0">
      <selection activeCell="A3" sqref="A3:K3"/>
    </sheetView>
  </sheetViews>
  <sheetFormatPr defaultRowHeight="15"/>
  <cols>
    <col min="1" max="1" width="7.28515625" bestFit="1" customWidth="1"/>
    <col min="2" max="2" width="6.7109375" bestFit="1" customWidth="1"/>
    <col min="3" max="3" width="10.42578125" bestFit="1" customWidth="1"/>
    <col min="4" max="4" width="7.28515625" bestFit="1" customWidth="1"/>
    <col min="5" max="5" width="7.5703125" bestFit="1" customWidth="1"/>
    <col min="6" max="6" width="25.5703125" bestFit="1" customWidth="1"/>
    <col min="7" max="7" width="19.5703125" bestFit="1" customWidth="1"/>
    <col min="8" max="8" width="18.85546875" bestFit="1" customWidth="1"/>
    <col min="9" max="9" width="18.5703125" bestFit="1" customWidth="1"/>
    <col min="10" max="10" width="7.5703125" bestFit="1" customWidth="1"/>
    <col min="11" max="11" width="19.85546875" bestFit="1" customWidth="1"/>
    <col min="15" max="15" width="19.140625" bestFit="1" customWidth="1"/>
    <col min="16" max="16" width="19.140625" customWidth="1"/>
  </cols>
  <sheetData>
    <row r="1" spans="1:17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7">
      <c r="A2" s="2">
        <v>21</v>
      </c>
      <c r="B2" s="2" t="s">
        <v>9</v>
      </c>
      <c r="C2" s="2">
        <v>6</v>
      </c>
      <c r="D2" s="2">
        <v>6</v>
      </c>
      <c r="E2" s="2">
        <v>0</v>
      </c>
      <c r="F2" s="2">
        <v>8.0000000000000002E-3</v>
      </c>
      <c r="G2" s="2">
        <v>0.15</v>
      </c>
      <c r="H2" s="2">
        <v>6</v>
      </c>
      <c r="I2" s="2">
        <v>6</v>
      </c>
      <c r="J2" s="2">
        <v>0</v>
      </c>
      <c r="K2" s="2">
        <v>0</v>
      </c>
    </row>
    <row r="3" spans="1:17">
      <c r="A3">
        <v>24</v>
      </c>
      <c r="B3" t="s">
        <v>9</v>
      </c>
      <c r="C3">
        <v>6</v>
      </c>
      <c r="D3">
        <v>6</v>
      </c>
      <c r="E3">
        <v>0</v>
      </c>
      <c r="F3">
        <v>4.0000000000000001E-3</v>
      </c>
      <c r="G3">
        <v>0.15</v>
      </c>
      <c r="H3">
        <v>6</v>
      </c>
      <c r="I3">
        <v>6</v>
      </c>
      <c r="J3">
        <v>0</v>
      </c>
      <c r="K3">
        <v>0</v>
      </c>
    </row>
    <row r="4" spans="1:17">
      <c r="A4" s="1" t="s">
        <v>10</v>
      </c>
      <c r="B4" s="1">
        <v>19</v>
      </c>
      <c r="C4" s="1">
        <v>9</v>
      </c>
      <c r="D4" s="1">
        <v>9</v>
      </c>
      <c r="E4" s="1">
        <v>0</v>
      </c>
      <c r="F4" s="1">
        <v>3.0000000000000001E-3</v>
      </c>
      <c r="G4" s="1">
        <v>0.22500000000000001</v>
      </c>
      <c r="H4" s="1">
        <v>9</v>
      </c>
      <c r="I4" s="1">
        <v>6</v>
      </c>
      <c r="J4" s="1">
        <v>3</v>
      </c>
      <c r="K4" s="1">
        <v>7.4999999999999997E-2</v>
      </c>
      <c r="O4" t="s">
        <v>13</v>
      </c>
      <c r="P4" t="s">
        <v>16</v>
      </c>
      <c r="Q4" t="s">
        <v>14</v>
      </c>
    </row>
    <row r="5" spans="1:17">
      <c r="A5" s="2" t="s">
        <v>10</v>
      </c>
      <c r="B5" s="2">
        <v>9</v>
      </c>
      <c r="C5" s="2">
        <v>9</v>
      </c>
      <c r="D5" s="2">
        <v>6</v>
      </c>
      <c r="E5" s="2">
        <v>3</v>
      </c>
      <c r="F5" s="2">
        <v>4.0000000000000001E-3</v>
      </c>
      <c r="G5" s="2">
        <v>0.22500000000000001</v>
      </c>
      <c r="H5" s="2">
        <v>9</v>
      </c>
      <c r="I5" s="2">
        <v>6</v>
      </c>
      <c r="J5" s="2">
        <v>3</v>
      </c>
      <c r="K5" s="2">
        <v>7.4999999999999997E-2</v>
      </c>
      <c r="O5">
        <v>184.36</v>
      </c>
      <c r="P5">
        <v>19</v>
      </c>
      <c r="Q5" t="s">
        <v>15</v>
      </c>
    </row>
    <row r="6" spans="1:17">
      <c r="A6">
        <v>9</v>
      </c>
      <c r="B6">
        <v>16</v>
      </c>
      <c r="C6">
        <v>5</v>
      </c>
      <c r="D6">
        <v>5</v>
      </c>
      <c r="E6">
        <v>0</v>
      </c>
      <c r="F6">
        <v>8.0000000000000002E-3</v>
      </c>
      <c r="G6">
        <v>0.125</v>
      </c>
      <c r="H6">
        <v>5</v>
      </c>
      <c r="I6">
        <v>5</v>
      </c>
      <c r="J6">
        <v>0</v>
      </c>
      <c r="K6">
        <v>0</v>
      </c>
      <c r="O6">
        <v>2.5000000000000001E-2</v>
      </c>
      <c r="P6">
        <v>34</v>
      </c>
      <c r="Q6" t="s">
        <v>17</v>
      </c>
    </row>
    <row r="7" spans="1:17">
      <c r="A7">
        <v>15</v>
      </c>
      <c r="B7">
        <v>17</v>
      </c>
      <c r="C7">
        <v>9</v>
      </c>
      <c r="D7">
        <v>4</v>
      </c>
      <c r="E7">
        <v>5</v>
      </c>
      <c r="F7">
        <v>8.9999999999999993E-3</v>
      </c>
      <c r="G7">
        <v>0.1</v>
      </c>
      <c r="H7">
        <v>4</v>
      </c>
      <c r="I7">
        <v>4</v>
      </c>
      <c r="J7">
        <v>0</v>
      </c>
      <c r="K7">
        <v>0</v>
      </c>
    </row>
    <row r="8" spans="1:17">
      <c r="A8">
        <v>17</v>
      </c>
      <c r="B8" t="s">
        <v>9</v>
      </c>
      <c r="C8">
        <v>4</v>
      </c>
      <c r="D8">
        <v>4</v>
      </c>
      <c r="E8">
        <v>0</v>
      </c>
      <c r="F8">
        <v>4.0000000000000001E-3</v>
      </c>
      <c r="G8">
        <v>0.1</v>
      </c>
      <c r="H8">
        <v>4</v>
      </c>
      <c r="I8">
        <v>4</v>
      </c>
      <c r="J8">
        <v>0</v>
      </c>
      <c r="K8">
        <v>0</v>
      </c>
    </row>
    <row r="9" spans="1:17">
      <c r="A9">
        <v>19</v>
      </c>
      <c r="B9" t="s">
        <v>9</v>
      </c>
      <c r="C9">
        <v>4</v>
      </c>
      <c r="D9">
        <v>4</v>
      </c>
      <c r="E9">
        <v>0</v>
      </c>
      <c r="F9">
        <v>4.0000000000000001E-3</v>
      </c>
      <c r="G9">
        <v>0.1</v>
      </c>
      <c r="H9">
        <v>4</v>
      </c>
      <c r="I9">
        <v>4</v>
      </c>
      <c r="J9">
        <v>0</v>
      </c>
      <c r="K9">
        <v>0</v>
      </c>
    </row>
    <row r="10" spans="1:17">
      <c r="A10" t="s">
        <v>10</v>
      </c>
      <c r="B10">
        <v>2</v>
      </c>
      <c r="C10">
        <v>4</v>
      </c>
      <c r="D10">
        <v>4</v>
      </c>
      <c r="E10">
        <v>0</v>
      </c>
      <c r="F10">
        <v>6.0000000000000001E-3</v>
      </c>
      <c r="G10">
        <v>0.1</v>
      </c>
      <c r="H10">
        <v>4</v>
      </c>
      <c r="I10">
        <v>4</v>
      </c>
      <c r="J10">
        <v>0</v>
      </c>
      <c r="K10">
        <v>0</v>
      </c>
    </row>
    <row r="11" spans="1:17">
      <c r="A11" t="s">
        <v>10</v>
      </c>
      <c r="B11">
        <v>23</v>
      </c>
      <c r="C11">
        <v>4</v>
      </c>
      <c r="D11">
        <v>4</v>
      </c>
      <c r="E11">
        <v>0</v>
      </c>
      <c r="F11">
        <v>3.0000000000000001E-3</v>
      </c>
      <c r="G11">
        <v>0.1</v>
      </c>
      <c r="H11">
        <v>4</v>
      </c>
      <c r="I11">
        <v>4</v>
      </c>
      <c r="J11">
        <v>0</v>
      </c>
      <c r="K11">
        <v>0</v>
      </c>
    </row>
    <row r="12" spans="1:17">
      <c r="A12" t="s">
        <v>10</v>
      </c>
      <c r="B12">
        <v>15</v>
      </c>
      <c r="C12">
        <v>5</v>
      </c>
      <c r="D12">
        <v>5</v>
      </c>
      <c r="E12">
        <v>0</v>
      </c>
      <c r="F12">
        <v>3.0000000000000001E-3</v>
      </c>
      <c r="G12">
        <v>0.125</v>
      </c>
      <c r="H12">
        <v>5</v>
      </c>
      <c r="I12">
        <v>4</v>
      </c>
      <c r="J12">
        <v>1</v>
      </c>
      <c r="K12">
        <v>2.5000000000000001E-2</v>
      </c>
    </row>
    <row r="13" spans="1:17">
      <c r="A13">
        <v>23</v>
      </c>
      <c r="B13" t="s">
        <v>9</v>
      </c>
      <c r="C13">
        <v>6</v>
      </c>
      <c r="D13">
        <v>6</v>
      </c>
      <c r="E13">
        <v>0</v>
      </c>
      <c r="F13">
        <v>3.0000000000000001E-3</v>
      </c>
      <c r="G13">
        <v>0.15</v>
      </c>
      <c r="H13">
        <v>6</v>
      </c>
      <c r="I13">
        <v>4</v>
      </c>
      <c r="J13">
        <v>2</v>
      </c>
      <c r="K13">
        <v>0.05</v>
      </c>
    </row>
    <row r="14" spans="1:17">
      <c r="A14" t="s">
        <v>10</v>
      </c>
      <c r="B14">
        <v>21</v>
      </c>
      <c r="C14">
        <v>5</v>
      </c>
      <c r="D14">
        <v>5</v>
      </c>
      <c r="E14">
        <v>0</v>
      </c>
      <c r="F14">
        <v>2E-3</v>
      </c>
      <c r="G14">
        <v>0.125</v>
      </c>
      <c r="H14">
        <v>5</v>
      </c>
      <c r="I14">
        <v>3</v>
      </c>
      <c r="J14">
        <v>2</v>
      </c>
      <c r="K14">
        <v>0.05</v>
      </c>
    </row>
    <row r="15" spans="1:17">
      <c r="A15">
        <v>16</v>
      </c>
      <c r="B15" t="s">
        <v>9</v>
      </c>
      <c r="C15">
        <v>7</v>
      </c>
      <c r="D15">
        <v>7</v>
      </c>
      <c r="E15">
        <v>0</v>
      </c>
      <c r="F15">
        <v>4.0000000000000001E-3</v>
      </c>
      <c r="G15">
        <v>0.17499999999999999</v>
      </c>
      <c r="H15">
        <v>7</v>
      </c>
      <c r="I15">
        <v>3</v>
      </c>
      <c r="J15">
        <v>4</v>
      </c>
      <c r="K15">
        <v>0.1</v>
      </c>
    </row>
    <row r="16" spans="1:17">
      <c r="A16" t="s">
        <v>10</v>
      </c>
      <c r="B16">
        <v>13</v>
      </c>
      <c r="C16">
        <v>2</v>
      </c>
      <c r="D16">
        <v>2</v>
      </c>
      <c r="E16">
        <v>0</v>
      </c>
      <c r="F16">
        <v>4.0000000000000001E-3</v>
      </c>
      <c r="G16">
        <v>0.05</v>
      </c>
      <c r="H16">
        <v>2</v>
      </c>
      <c r="I16">
        <v>2</v>
      </c>
      <c r="J16">
        <v>0</v>
      </c>
      <c r="K16">
        <v>0</v>
      </c>
    </row>
    <row r="17" spans="1:11">
      <c r="A17" t="s">
        <v>10</v>
      </c>
      <c r="B17">
        <v>4</v>
      </c>
      <c r="C17">
        <v>2</v>
      </c>
      <c r="D17">
        <v>2</v>
      </c>
      <c r="E17">
        <v>0</v>
      </c>
      <c r="F17">
        <v>6.0000000000000001E-3</v>
      </c>
      <c r="G17">
        <v>0.05</v>
      </c>
      <c r="H17">
        <v>2</v>
      </c>
      <c r="I17">
        <v>2</v>
      </c>
      <c r="J17">
        <v>0</v>
      </c>
      <c r="K17">
        <v>0</v>
      </c>
    </row>
    <row r="18" spans="1:11">
      <c r="A18" t="s">
        <v>10</v>
      </c>
      <c r="B18">
        <v>7</v>
      </c>
      <c r="C18">
        <v>2</v>
      </c>
      <c r="D18">
        <v>2</v>
      </c>
      <c r="E18">
        <v>0</v>
      </c>
      <c r="F18">
        <v>7.0000000000000001E-3</v>
      </c>
      <c r="G18">
        <v>0.05</v>
      </c>
      <c r="H18">
        <v>2</v>
      </c>
      <c r="I18">
        <v>2</v>
      </c>
      <c r="J18">
        <v>0</v>
      </c>
      <c r="K18">
        <v>0</v>
      </c>
    </row>
    <row r="19" spans="1:11">
      <c r="A19">
        <v>13</v>
      </c>
      <c r="B19">
        <v>22</v>
      </c>
      <c r="C19">
        <v>8</v>
      </c>
      <c r="D19">
        <v>2</v>
      </c>
      <c r="E19">
        <v>6</v>
      </c>
      <c r="F19">
        <v>7.0000000000000001E-3</v>
      </c>
      <c r="G19">
        <v>0.1</v>
      </c>
      <c r="H19">
        <v>4</v>
      </c>
      <c r="I19">
        <v>2</v>
      </c>
      <c r="J19">
        <v>2</v>
      </c>
      <c r="K19">
        <v>0.05</v>
      </c>
    </row>
    <row r="20" spans="1:11">
      <c r="A20">
        <v>19</v>
      </c>
      <c r="B20">
        <v>24</v>
      </c>
      <c r="C20">
        <v>10</v>
      </c>
      <c r="D20">
        <v>5</v>
      </c>
      <c r="E20">
        <v>5</v>
      </c>
      <c r="F20">
        <v>1.0999999999999999E-2</v>
      </c>
      <c r="G20">
        <v>0.15</v>
      </c>
      <c r="H20">
        <v>6</v>
      </c>
      <c r="I20">
        <v>2</v>
      </c>
      <c r="J20">
        <v>4</v>
      </c>
      <c r="K20">
        <v>0.1</v>
      </c>
    </row>
    <row r="21" spans="1:11">
      <c r="A21" t="s">
        <v>10</v>
      </c>
      <c r="B21">
        <v>11</v>
      </c>
      <c r="C21">
        <v>1</v>
      </c>
      <c r="D21">
        <v>1</v>
      </c>
      <c r="E21">
        <v>0</v>
      </c>
      <c r="F21">
        <v>6.0000000000000001E-3</v>
      </c>
      <c r="G21">
        <v>2.5000000000000001E-2</v>
      </c>
      <c r="H21">
        <v>1</v>
      </c>
      <c r="I21">
        <v>1</v>
      </c>
      <c r="J21">
        <v>0</v>
      </c>
      <c r="K21">
        <v>0</v>
      </c>
    </row>
    <row r="22" spans="1:11">
      <c r="A22">
        <v>2</v>
      </c>
      <c r="B22">
        <v>18</v>
      </c>
      <c r="C22">
        <v>9</v>
      </c>
      <c r="D22">
        <v>1</v>
      </c>
      <c r="E22">
        <v>8</v>
      </c>
      <c r="F22">
        <v>6.0000000000000001E-3</v>
      </c>
      <c r="G22">
        <v>0.1</v>
      </c>
      <c r="H22">
        <v>4</v>
      </c>
      <c r="I22">
        <v>1</v>
      </c>
      <c r="J22">
        <v>3</v>
      </c>
      <c r="K22">
        <v>7.4999999999999997E-2</v>
      </c>
    </row>
    <row r="23" spans="1:11">
      <c r="A23">
        <v>9</v>
      </c>
      <c r="B23">
        <v>24</v>
      </c>
      <c r="C23">
        <v>5</v>
      </c>
      <c r="D23">
        <v>1</v>
      </c>
      <c r="E23">
        <v>4</v>
      </c>
      <c r="F23">
        <v>5.0000000000000001E-3</v>
      </c>
      <c r="G23">
        <v>0.125</v>
      </c>
      <c r="H23">
        <v>5</v>
      </c>
      <c r="I23">
        <v>1</v>
      </c>
      <c r="J23">
        <v>4</v>
      </c>
      <c r="K23">
        <v>0.1</v>
      </c>
    </row>
    <row r="24" spans="1:11">
      <c r="A24">
        <v>11</v>
      </c>
      <c r="B24">
        <v>20</v>
      </c>
      <c r="C24">
        <v>1</v>
      </c>
      <c r="D24">
        <v>0</v>
      </c>
      <c r="E24">
        <v>1</v>
      </c>
      <c r="F24">
        <v>6.0000000000000001E-3</v>
      </c>
      <c r="G24">
        <v>2.5000000000000001E-2</v>
      </c>
      <c r="H24">
        <v>1</v>
      </c>
      <c r="I24">
        <v>0</v>
      </c>
      <c r="J24">
        <v>1</v>
      </c>
      <c r="K24">
        <v>2.5000000000000001E-2</v>
      </c>
    </row>
    <row r="25" spans="1:11">
      <c r="A25">
        <v>11</v>
      </c>
      <c r="B25">
        <v>22</v>
      </c>
      <c r="C25">
        <v>1</v>
      </c>
      <c r="D25">
        <v>0</v>
      </c>
      <c r="E25">
        <v>1</v>
      </c>
      <c r="F25">
        <v>6.0000000000000001E-3</v>
      </c>
      <c r="G25">
        <v>2.5000000000000001E-2</v>
      </c>
      <c r="H25">
        <v>1</v>
      </c>
      <c r="I25">
        <v>0</v>
      </c>
      <c r="J25">
        <v>1</v>
      </c>
      <c r="K25">
        <v>2.5000000000000001E-2</v>
      </c>
    </row>
    <row r="26" spans="1:11">
      <c r="A26">
        <v>2</v>
      </c>
      <c r="B26">
        <v>21</v>
      </c>
      <c r="C26">
        <v>1</v>
      </c>
      <c r="D26">
        <v>0</v>
      </c>
      <c r="E26">
        <v>1</v>
      </c>
      <c r="F26">
        <v>2E-3</v>
      </c>
      <c r="G26">
        <v>2.5000000000000001E-2</v>
      </c>
      <c r="H26">
        <v>1</v>
      </c>
      <c r="I26">
        <v>0</v>
      </c>
      <c r="J26">
        <v>1</v>
      </c>
      <c r="K26">
        <v>2.5000000000000001E-2</v>
      </c>
    </row>
    <row r="27" spans="1:11">
      <c r="A27">
        <v>2</v>
      </c>
      <c r="B27">
        <v>22</v>
      </c>
      <c r="C27">
        <v>1</v>
      </c>
      <c r="D27">
        <v>1</v>
      </c>
      <c r="E27">
        <v>0</v>
      </c>
      <c r="F27">
        <v>5.0000000000000001E-3</v>
      </c>
      <c r="G27">
        <v>2.5000000000000001E-2</v>
      </c>
      <c r="H27">
        <v>1</v>
      </c>
      <c r="I27">
        <v>0</v>
      </c>
      <c r="J27">
        <v>1</v>
      </c>
      <c r="K27">
        <v>2.5000000000000001E-2</v>
      </c>
    </row>
    <row r="28" spans="1:11">
      <c r="A28">
        <v>5</v>
      </c>
      <c r="B28">
        <v>20</v>
      </c>
      <c r="C28">
        <v>1</v>
      </c>
      <c r="D28">
        <v>0</v>
      </c>
      <c r="E28">
        <v>1</v>
      </c>
      <c r="F28">
        <v>2E-3</v>
      </c>
      <c r="G28">
        <v>2.5000000000000001E-2</v>
      </c>
      <c r="H28">
        <v>1</v>
      </c>
      <c r="I28">
        <v>0</v>
      </c>
      <c r="J28">
        <v>1</v>
      </c>
      <c r="K28">
        <v>2.5000000000000001E-2</v>
      </c>
    </row>
    <row r="29" spans="1:11">
      <c r="A29">
        <v>7</v>
      </c>
      <c r="B29">
        <v>10</v>
      </c>
      <c r="C29">
        <v>1</v>
      </c>
      <c r="D29">
        <v>0</v>
      </c>
      <c r="E29">
        <v>1</v>
      </c>
      <c r="F29">
        <v>8.9999999999999993E-3</v>
      </c>
      <c r="G29">
        <v>2.5000000000000001E-2</v>
      </c>
      <c r="H29">
        <v>1</v>
      </c>
      <c r="I29">
        <v>0</v>
      </c>
      <c r="J29">
        <v>1</v>
      </c>
      <c r="K29">
        <v>2.5000000000000001E-2</v>
      </c>
    </row>
    <row r="30" spans="1:11">
      <c r="A30">
        <v>8</v>
      </c>
      <c r="B30">
        <v>18</v>
      </c>
      <c r="C30">
        <v>1</v>
      </c>
      <c r="D30">
        <v>0</v>
      </c>
      <c r="E30">
        <v>1</v>
      </c>
      <c r="F30">
        <v>4.0000000000000001E-3</v>
      </c>
      <c r="G30">
        <v>2.5000000000000001E-2</v>
      </c>
      <c r="H30">
        <v>1</v>
      </c>
      <c r="I30">
        <v>0</v>
      </c>
      <c r="J30">
        <v>1</v>
      </c>
      <c r="K30">
        <v>2.5000000000000001E-2</v>
      </c>
    </row>
    <row r="31" spans="1:11">
      <c r="A31">
        <v>8</v>
      </c>
      <c r="B31">
        <v>20</v>
      </c>
      <c r="C31">
        <v>1</v>
      </c>
      <c r="D31">
        <v>0</v>
      </c>
      <c r="E31">
        <v>1</v>
      </c>
      <c r="F31">
        <v>3.0000000000000001E-3</v>
      </c>
      <c r="G31">
        <v>2.5000000000000001E-2</v>
      </c>
      <c r="H31">
        <v>1</v>
      </c>
      <c r="I31">
        <v>0</v>
      </c>
      <c r="J31">
        <v>1</v>
      </c>
      <c r="K31">
        <v>2.5000000000000001E-2</v>
      </c>
    </row>
    <row r="32" spans="1:11">
      <c r="A32">
        <v>13</v>
      </c>
      <c r="B32">
        <v>20</v>
      </c>
      <c r="C32">
        <v>8</v>
      </c>
      <c r="D32">
        <v>0</v>
      </c>
      <c r="E32">
        <v>8</v>
      </c>
      <c r="F32">
        <v>5.0000000000000001E-3</v>
      </c>
      <c r="G32">
        <v>0.05</v>
      </c>
      <c r="H32">
        <v>2</v>
      </c>
      <c r="I32">
        <v>0</v>
      </c>
      <c r="J32">
        <v>2</v>
      </c>
      <c r="K32">
        <v>0.05</v>
      </c>
    </row>
    <row r="33" spans="1:11">
      <c r="A33">
        <v>16</v>
      </c>
      <c r="B33">
        <v>20</v>
      </c>
      <c r="C33">
        <v>2</v>
      </c>
      <c r="D33">
        <v>0</v>
      </c>
      <c r="E33">
        <v>2</v>
      </c>
      <c r="F33">
        <v>4.0000000000000001E-3</v>
      </c>
      <c r="G33">
        <v>0.05</v>
      </c>
      <c r="H33">
        <v>2</v>
      </c>
      <c r="I33">
        <v>0</v>
      </c>
      <c r="J33">
        <v>2</v>
      </c>
      <c r="K33">
        <v>0.05</v>
      </c>
    </row>
    <row r="34" spans="1:11">
      <c r="A34">
        <v>18</v>
      </c>
      <c r="B34">
        <v>23</v>
      </c>
      <c r="C34">
        <v>2</v>
      </c>
      <c r="D34">
        <v>1</v>
      </c>
      <c r="E34">
        <v>1</v>
      </c>
      <c r="F34">
        <v>8.9999999999999993E-3</v>
      </c>
      <c r="G34">
        <v>0.05</v>
      </c>
      <c r="H34">
        <v>2</v>
      </c>
      <c r="I34">
        <v>0</v>
      </c>
      <c r="J34">
        <v>2</v>
      </c>
      <c r="K34">
        <v>0.05</v>
      </c>
    </row>
    <row r="35" spans="1:11">
      <c r="A35">
        <v>2</v>
      </c>
      <c r="B35">
        <v>10</v>
      </c>
      <c r="C35">
        <v>2</v>
      </c>
      <c r="D35">
        <v>2</v>
      </c>
      <c r="E35">
        <v>0</v>
      </c>
      <c r="F35">
        <v>1.6E-2</v>
      </c>
      <c r="G35">
        <v>0.05</v>
      </c>
      <c r="H35">
        <v>2</v>
      </c>
      <c r="I35">
        <v>0</v>
      </c>
      <c r="J35">
        <v>2</v>
      </c>
      <c r="K35">
        <v>0.05</v>
      </c>
    </row>
    <row r="36" spans="1:11">
      <c r="A36">
        <v>20</v>
      </c>
      <c r="B36">
        <v>21</v>
      </c>
      <c r="C36">
        <v>2</v>
      </c>
      <c r="D36">
        <v>0</v>
      </c>
      <c r="E36">
        <v>2</v>
      </c>
      <c r="F36">
        <v>1.0999999999999999E-2</v>
      </c>
      <c r="G36">
        <v>0.05</v>
      </c>
      <c r="H36">
        <v>2</v>
      </c>
      <c r="I36">
        <v>0</v>
      </c>
      <c r="J36">
        <v>2</v>
      </c>
      <c r="K36">
        <v>0.05</v>
      </c>
    </row>
    <row r="37" spans="1:11">
      <c r="A37">
        <v>4</v>
      </c>
      <c r="B37">
        <v>10</v>
      </c>
      <c r="C37">
        <v>3</v>
      </c>
      <c r="D37">
        <v>0</v>
      </c>
      <c r="E37">
        <v>3</v>
      </c>
      <c r="F37">
        <v>8.0000000000000002E-3</v>
      </c>
      <c r="G37">
        <v>0.05</v>
      </c>
      <c r="H37">
        <v>2</v>
      </c>
      <c r="I37">
        <v>0</v>
      </c>
      <c r="J37">
        <v>2</v>
      </c>
      <c r="K37">
        <v>0.05</v>
      </c>
    </row>
    <row r="38" spans="1:11">
      <c r="A38">
        <v>4</v>
      </c>
      <c r="B38">
        <v>11</v>
      </c>
      <c r="C38">
        <v>5</v>
      </c>
      <c r="D38">
        <v>0</v>
      </c>
      <c r="E38">
        <v>5</v>
      </c>
      <c r="F38">
        <v>0.01</v>
      </c>
      <c r="G38">
        <v>0.05</v>
      </c>
      <c r="H38">
        <v>2</v>
      </c>
      <c r="I38">
        <v>0</v>
      </c>
      <c r="J38">
        <v>2</v>
      </c>
      <c r="K38">
        <v>0.05</v>
      </c>
    </row>
    <row r="39" spans="1:11">
      <c r="A39">
        <v>4</v>
      </c>
      <c r="B39">
        <v>15</v>
      </c>
      <c r="C39">
        <v>2</v>
      </c>
      <c r="D39">
        <v>0</v>
      </c>
      <c r="E39">
        <v>2</v>
      </c>
      <c r="F39">
        <v>3.0000000000000001E-3</v>
      </c>
      <c r="G39">
        <v>0.05</v>
      </c>
      <c r="H39">
        <v>2</v>
      </c>
      <c r="I39">
        <v>0</v>
      </c>
      <c r="J39">
        <v>2</v>
      </c>
      <c r="K39">
        <v>0.05</v>
      </c>
    </row>
    <row r="40" spans="1:11">
      <c r="A40">
        <v>4</v>
      </c>
      <c r="B40">
        <v>20</v>
      </c>
      <c r="C40">
        <v>9</v>
      </c>
      <c r="D40">
        <v>0</v>
      </c>
      <c r="E40">
        <v>9</v>
      </c>
      <c r="F40">
        <v>3.0000000000000001E-3</v>
      </c>
      <c r="G40">
        <v>0.05</v>
      </c>
      <c r="H40">
        <v>2</v>
      </c>
      <c r="I40">
        <v>0</v>
      </c>
      <c r="J40">
        <v>2</v>
      </c>
      <c r="K40">
        <v>0.05</v>
      </c>
    </row>
    <row r="41" spans="1:11">
      <c r="A41">
        <v>4</v>
      </c>
      <c r="B41">
        <v>5</v>
      </c>
      <c r="C41">
        <v>3</v>
      </c>
      <c r="D41">
        <v>0</v>
      </c>
      <c r="E41">
        <v>3</v>
      </c>
      <c r="F41">
        <v>8.0000000000000002E-3</v>
      </c>
      <c r="G41">
        <v>0.05</v>
      </c>
      <c r="H41">
        <v>2</v>
      </c>
      <c r="I41">
        <v>0</v>
      </c>
      <c r="J41">
        <v>2</v>
      </c>
      <c r="K41">
        <v>0.05</v>
      </c>
    </row>
    <row r="42" spans="1:11">
      <c r="A42">
        <v>4</v>
      </c>
      <c r="B42" t="s">
        <v>9</v>
      </c>
      <c r="C42">
        <v>4</v>
      </c>
      <c r="D42">
        <v>2</v>
      </c>
      <c r="E42">
        <v>2</v>
      </c>
      <c r="F42">
        <v>2E-3</v>
      </c>
      <c r="G42">
        <v>0.05</v>
      </c>
      <c r="H42">
        <v>2</v>
      </c>
      <c r="I42">
        <v>0</v>
      </c>
      <c r="J42">
        <v>2</v>
      </c>
      <c r="K42">
        <v>0.05</v>
      </c>
    </row>
    <row r="43" spans="1:11">
      <c r="A43">
        <v>5</v>
      </c>
      <c r="B43">
        <v>10</v>
      </c>
      <c r="C43">
        <v>10</v>
      </c>
      <c r="D43">
        <v>0</v>
      </c>
      <c r="E43">
        <v>10</v>
      </c>
      <c r="F43">
        <v>1.4E-2</v>
      </c>
      <c r="G43">
        <v>0.05</v>
      </c>
      <c r="H43">
        <v>2</v>
      </c>
      <c r="I43">
        <v>0</v>
      </c>
      <c r="J43">
        <v>2</v>
      </c>
      <c r="K43">
        <v>0.05</v>
      </c>
    </row>
    <row r="44" spans="1:11">
      <c r="A44">
        <v>5</v>
      </c>
      <c r="B44">
        <v>16</v>
      </c>
      <c r="C44">
        <v>10</v>
      </c>
      <c r="D44">
        <v>0</v>
      </c>
      <c r="E44">
        <v>10</v>
      </c>
      <c r="F44">
        <v>7.0000000000000001E-3</v>
      </c>
      <c r="G44">
        <v>0.05</v>
      </c>
      <c r="H44">
        <v>2</v>
      </c>
      <c r="I44">
        <v>0</v>
      </c>
      <c r="J44">
        <v>2</v>
      </c>
      <c r="K44">
        <v>0.05</v>
      </c>
    </row>
    <row r="45" spans="1:11">
      <c r="A45">
        <v>5</v>
      </c>
      <c r="B45">
        <v>17</v>
      </c>
      <c r="C45">
        <v>2</v>
      </c>
      <c r="D45">
        <v>0</v>
      </c>
      <c r="E45">
        <v>2</v>
      </c>
      <c r="F45">
        <v>3.0000000000000001E-3</v>
      </c>
      <c r="G45">
        <v>0.05</v>
      </c>
      <c r="H45">
        <v>2</v>
      </c>
      <c r="I45">
        <v>0</v>
      </c>
      <c r="J45">
        <v>2</v>
      </c>
      <c r="K45">
        <v>0.05</v>
      </c>
    </row>
    <row r="46" spans="1:11">
      <c r="A46">
        <v>5</v>
      </c>
      <c r="B46">
        <v>21</v>
      </c>
      <c r="C46">
        <v>10</v>
      </c>
      <c r="D46">
        <v>0</v>
      </c>
      <c r="E46">
        <v>10</v>
      </c>
      <c r="F46">
        <v>3.0000000000000001E-3</v>
      </c>
      <c r="G46">
        <v>0.05</v>
      </c>
      <c r="H46">
        <v>2</v>
      </c>
      <c r="I46">
        <v>0</v>
      </c>
      <c r="J46">
        <v>2</v>
      </c>
      <c r="K46">
        <v>0.05</v>
      </c>
    </row>
    <row r="47" spans="1:11">
      <c r="A47">
        <v>5</v>
      </c>
      <c r="B47">
        <v>22</v>
      </c>
      <c r="C47">
        <v>6</v>
      </c>
      <c r="D47">
        <v>0</v>
      </c>
      <c r="E47">
        <v>6</v>
      </c>
      <c r="F47">
        <v>5.0000000000000001E-3</v>
      </c>
      <c r="G47">
        <v>0.05</v>
      </c>
      <c r="H47">
        <v>2</v>
      </c>
      <c r="I47">
        <v>0</v>
      </c>
      <c r="J47">
        <v>2</v>
      </c>
      <c r="K47">
        <v>0.05</v>
      </c>
    </row>
    <row r="48" spans="1:11">
      <c r="A48">
        <v>7</v>
      </c>
      <c r="B48">
        <v>13</v>
      </c>
      <c r="C48">
        <v>2</v>
      </c>
      <c r="D48">
        <v>0</v>
      </c>
      <c r="E48">
        <v>2</v>
      </c>
      <c r="F48">
        <v>4.0000000000000001E-3</v>
      </c>
      <c r="G48">
        <v>0.05</v>
      </c>
      <c r="H48">
        <v>2</v>
      </c>
      <c r="I48">
        <v>0</v>
      </c>
      <c r="J48">
        <v>2</v>
      </c>
      <c r="K48">
        <v>0.05</v>
      </c>
    </row>
    <row r="49" spans="1:11">
      <c r="A49">
        <v>7</v>
      </c>
      <c r="B49">
        <v>14</v>
      </c>
      <c r="C49">
        <v>2</v>
      </c>
      <c r="D49">
        <v>0</v>
      </c>
      <c r="E49">
        <v>2</v>
      </c>
      <c r="F49">
        <v>4.0000000000000001E-3</v>
      </c>
      <c r="G49">
        <v>0.05</v>
      </c>
      <c r="H49">
        <v>2</v>
      </c>
      <c r="I49">
        <v>0</v>
      </c>
      <c r="J49">
        <v>2</v>
      </c>
      <c r="K49">
        <v>0.05</v>
      </c>
    </row>
    <row r="50" spans="1:11">
      <c r="A50">
        <v>7</v>
      </c>
      <c r="B50">
        <v>16</v>
      </c>
      <c r="C50">
        <v>5</v>
      </c>
      <c r="D50">
        <v>0</v>
      </c>
      <c r="E50">
        <v>5</v>
      </c>
      <c r="F50">
        <v>4.0000000000000001E-3</v>
      </c>
      <c r="G50">
        <v>0.05</v>
      </c>
      <c r="H50">
        <v>2</v>
      </c>
      <c r="I50">
        <v>0</v>
      </c>
      <c r="J50">
        <v>2</v>
      </c>
      <c r="K50">
        <v>0.05</v>
      </c>
    </row>
    <row r="51" spans="1:11">
      <c r="A51">
        <v>7</v>
      </c>
      <c r="B51">
        <v>17</v>
      </c>
      <c r="C51">
        <v>9</v>
      </c>
      <c r="D51">
        <v>0</v>
      </c>
      <c r="E51">
        <v>9</v>
      </c>
      <c r="F51">
        <v>3.0000000000000001E-3</v>
      </c>
      <c r="G51">
        <v>0.05</v>
      </c>
      <c r="H51">
        <v>2</v>
      </c>
      <c r="I51">
        <v>0</v>
      </c>
      <c r="J51">
        <v>2</v>
      </c>
      <c r="K51">
        <v>0.05</v>
      </c>
    </row>
    <row r="52" spans="1:11">
      <c r="A52">
        <v>7</v>
      </c>
      <c r="B52">
        <v>21</v>
      </c>
      <c r="C52">
        <v>7</v>
      </c>
      <c r="D52">
        <v>0</v>
      </c>
      <c r="E52">
        <v>7</v>
      </c>
      <c r="F52">
        <v>2E-3</v>
      </c>
      <c r="G52">
        <v>0.05</v>
      </c>
      <c r="H52">
        <v>2</v>
      </c>
      <c r="I52">
        <v>0</v>
      </c>
      <c r="J52">
        <v>2</v>
      </c>
      <c r="K52">
        <v>0.05</v>
      </c>
    </row>
    <row r="53" spans="1:11">
      <c r="A53">
        <v>7</v>
      </c>
      <c r="B53">
        <v>23</v>
      </c>
      <c r="C53">
        <v>5</v>
      </c>
      <c r="D53">
        <v>0</v>
      </c>
      <c r="E53">
        <v>5</v>
      </c>
      <c r="F53">
        <v>3.0000000000000001E-3</v>
      </c>
      <c r="G53">
        <v>0.05</v>
      </c>
      <c r="H53">
        <v>2</v>
      </c>
      <c r="I53">
        <v>0</v>
      </c>
      <c r="J53">
        <v>2</v>
      </c>
      <c r="K53">
        <v>0.05</v>
      </c>
    </row>
    <row r="54" spans="1:11">
      <c r="A54">
        <v>7</v>
      </c>
      <c r="B54">
        <v>8</v>
      </c>
      <c r="C54">
        <v>9</v>
      </c>
      <c r="D54">
        <v>2</v>
      </c>
      <c r="E54">
        <v>7</v>
      </c>
      <c r="F54">
        <v>8.0000000000000002E-3</v>
      </c>
      <c r="G54">
        <v>0.05</v>
      </c>
      <c r="H54">
        <v>2</v>
      </c>
      <c r="I54">
        <v>0</v>
      </c>
      <c r="J54">
        <v>2</v>
      </c>
      <c r="K54">
        <v>0.05</v>
      </c>
    </row>
    <row r="55" spans="1:11">
      <c r="A55">
        <v>7</v>
      </c>
      <c r="B55">
        <v>9</v>
      </c>
      <c r="C55">
        <v>9</v>
      </c>
      <c r="D55">
        <v>0</v>
      </c>
      <c r="E55">
        <v>9</v>
      </c>
      <c r="F55">
        <v>3.0000000000000001E-3</v>
      </c>
      <c r="G55">
        <v>0.05</v>
      </c>
      <c r="H55">
        <v>2</v>
      </c>
      <c r="I55">
        <v>0</v>
      </c>
      <c r="J55">
        <v>2</v>
      </c>
      <c r="K55">
        <v>0.05</v>
      </c>
    </row>
    <row r="56" spans="1:11">
      <c r="A56">
        <v>8</v>
      </c>
      <c r="B56">
        <v>10</v>
      </c>
      <c r="C56">
        <v>9</v>
      </c>
      <c r="D56">
        <v>0</v>
      </c>
      <c r="E56">
        <v>9</v>
      </c>
      <c r="F56">
        <v>8.0000000000000002E-3</v>
      </c>
      <c r="G56">
        <v>0.05</v>
      </c>
      <c r="H56">
        <v>2</v>
      </c>
      <c r="I56">
        <v>0</v>
      </c>
      <c r="J56">
        <v>2</v>
      </c>
      <c r="K56">
        <v>0.05</v>
      </c>
    </row>
    <row r="57" spans="1:11">
      <c r="A57">
        <v>8</v>
      </c>
      <c r="B57">
        <v>15</v>
      </c>
      <c r="C57">
        <v>5</v>
      </c>
      <c r="D57">
        <v>0</v>
      </c>
      <c r="E57">
        <v>5</v>
      </c>
      <c r="F57">
        <v>6.0000000000000001E-3</v>
      </c>
      <c r="G57">
        <v>0.05</v>
      </c>
      <c r="H57">
        <v>2</v>
      </c>
      <c r="I57">
        <v>0</v>
      </c>
      <c r="J57">
        <v>2</v>
      </c>
      <c r="K57">
        <v>0.05</v>
      </c>
    </row>
    <row r="58" spans="1:11">
      <c r="A58">
        <v>8</v>
      </c>
      <c r="B58">
        <v>16</v>
      </c>
      <c r="C58">
        <v>4</v>
      </c>
      <c r="D58">
        <v>2</v>
      </c>
      <c r="E58">
        <v>2</v>
      </c>
      <c r="F58">
        <v>3.0000000000000001E-3</v>
      </c>
      <c r="G58">
        <v>0.05</v>
      </c>
      <c r="H58">
        <v>2</v>
      </c>
      <c r="I58">
        <v>0</v>
      </c>
      <c r="J58">
        <v>2</v>
      </c>
      <c r="K58">
        <v>0.05</v>
      </c>
    </row>
    <row r="59" spans="1:11">
      <c r="A59">
        <v>8</v>
      </c>
      <c r="B59">
        <v>19</v>
      </c>
      <c r="C59">
        <v>5</v>
      </c>
      <c r="D59">
        <v>0</v>
      </c>
      <c r="E59">
        <v>5</v>
      </c>
      <c r="F59">
        <v>4.0000000000000001E-3</v>
      </c>
      <c r="G59">
        <v>0.05</v>
      </c>
      <c r="H59">
        <v>2</v>
      </c>
      <c r="I59">
        <v>0</v>
      </c>
      <c r="J59">
        <v>2</v>
      </c>
      <c r="K59">
        <v>0.05</v>
      </c>
    </row>
    <row r="60" spans="1:11">
      <c r="A60">
        <v>8</v>
      </c>
      <c r="B60">
        <v>22</v>
      </c>
      <c r="C60">
        <v>4</v>
      </c>
      <c r="D60">
        <v>0</v>
      </c>
      <c r="E60">
        <v>4</v>
      </c>
      <c r="F60">
        <v>4.0000000000000001E-3</v>
      </c>
      <c r="G60">
        <v>0.05</v>
      </c>
      <c r="H60">
        <v>2</v>
      </c>
      <c r="I60">
        <v>0</v>
      </c>
      <c r="J60">
        <v>2</v>
      </c>
      <c r="K60">
        <v>0.05</v>
      </c>
    </row>
    <row r="61" spans="1:11">
      <c r="A61">
        <v>8</v>
      </c>
      <c r="B61">
        <v>9</v>
      </c>
      <c r="C61">
        <v>3</v>
      </c>
      <c r="D61">
        <v>0</v>
      </c>
      <c r="E61">
        <v>3</v>
      </c>
      <c r="F61">
        <v>3.0000000000000001E-3</v>
      </c>
      <c r="G61">
        <v>0.05</v>
      </c>
      <c r="H61">
        <v>2</v>
      </c>
      <c r="I61">
        <v>0</v>
      </c>
      <c r="J61">
        <v>2</v>
      </c>
      <c r="K61">
        <v>0.05</v>
      </c>
    </row>
    <row r="62" spans="1:11">
      <c r="A62">
        <v>9</v>
      </c>
      <c r="B62">
        <v>20</v>
      </c>
      <c r="C62">
        <v>10</v>
      </c>
      <c r="D62">
        <v>0</v>
      </c>
      <c r="E62">
        <v>10</v>
      </c>
      <c r="F62">
        <v>5.0000000000000001E-3</v>
      </c>
      <c r="G62">
        <v>0.05</v>
      </c>
      <c r="H62">
        <v>2</v>
      </c>
      <c r="I62">
        <v>0</v>
      </c>
      <c r="J62">
        <v>2</v>
      </c>
      <c r="K62">
        <v>0.05</v>
      </c>
    </row>
    <row r="63" spans="1:11">
      <c r="A63">
        <v>11</v>
      </c>
      <c r="B63">
        <v>21</v>
      </c>
      <c r="C63">
        <v>3</v>
      </c>
      <c r="D63">
        <v>0</v>
      </c>
      <c r="E63">
        <v>3</v>
      </c>
      <c r="F63">
        <v>4.0000000000000001E-3</v>
      </c>
      <c r="G63">
        <v>7.4999999999999997E-2</v>
      </c>
      <c r="H63">
        <v>3</v>
      </c>
      <c r="I63">
        <v>0</v>
      </c>
      <c r="J63">
        <v>3</v>
      </c>
      <c r="K63">
        <v>7.4999999999999997E-2</v>
      </c>
    </row>
    <row r="64" spans="1:11">
      <c r="A64">
        <v>16</v>
      </c>
      <c r="B64">
        <v>23</v>
      </c>
      <c r="C64">
        <v>3</v>
      </c>
      <c r="D64">
        <v>0</v>
      </c>
      <c r="E64">
        <v>3</v>
      </c>
      <c r="F64">
        <v>7.0000000000000001E-3</v>
      </c>
      <c r="G64">
        <v>7.4999999999999997E-2</v>
      </c>
      <c r="H64">
        <v>3</v>
      </c>
      <c r="I64">
        <v>0</v>
      </c>
      <c r="J64">
        <v>3</v>
      </c>
      <c r="K64">
        <v>7.4999999999999997E-2</v>
      </c>
    </row>
    <row r="65" spans="1:11">
      <c r="A65">
        <v>13</v>
      </c>
      <c r="B65">
        <v>24</v>
      </c>
      <c r="C65">
        <v>10</v>
      </c>
      <c r="D65">
        <v>0</v>
      </c>
      <c r="E65">
        <v>10</v>
      </c>
      <c r="F65">
        <v>4.0000000000000001E-3</v>
      </c>
      <c r="G65">
        <v>0.1</v>
      </c>
      <c r="H65">
        <v>4</v>
      </c>
      <c r="I65">
        <v>0</v>
      </c>
      <c r="J65">
        <v>4</v>
      </c>
      <c r="K65">
        <v>0.1</v>
      </c>
    </row>
    <row r="66" spans="1:11">
      <c r="A66">
        <v>18</v>
      </c>
      <c r="B66">
        <v>21</v>
      </c>
      <c r="C66">
        <v>4</v>
      </c>
      <c r="D66">
        <v>0</v>
      </c>
      <c r="E66">
        <v>4</v>
      </c>
      <c r="F66">
        <v>3.0000000000000001E-3</v>
      </c>
      <c r="G66">
        <v>0.1</v>
      </c>
      <c r="H66">
        <v>4</v>
      </c>
      <c r="I66">
        <v>0</v>
      </c>
      <c r="J66">
        <v>4</v>
      </c>
      <c r="K66">
        <v>0.1</v>
      </c>
    </row>
    <row r="67" spans="1:11">
      <c r="A67">
        <v>2</v>
      </c>
      <c r="B67">
        <v>17</v>
      </c>
      <c r="C67">
        <v>8</v>
      </c>
      <c r="D67">
        <v>0</v>
      </c>
      <c r="E67">
        <v>8</v>
      </c>
      <c r="F67">
        <v>3.0000000000000001E-3</v>
      </c>
      <c r="G67">
        <v>0.1</v>
      </c>
      <c r="H67">
        <v>4</v>
      </c>
      <c r="I67">
        <v>0</v>
      </c>
      <c r="J67">
        <v>4</v>
      </c>
      <c r="K67">
        <v>0.1</v>
      </c>
    </row>
    <row r="68" spans="1:11">
      <c r="A68">
        <v>10</v>
      </c>
      <c r="B68">
        <v>19</v>
      </c>
      <c r="C68">
        <v>5</v>
      </c>
      <c r="D68">
        <v>0</v>
      </c>
      <c r="E68">
        <v>5</v>
      </c>
      <c r="F68">
        <v>1.2E-2</v>
      </c>
      <c r="G68">
        <v>0.125</v>
      </c>
      <c r="H68">
        <v>5</v>
      </c>
      <c r="I68">
        <v>0</v>
      </c>
      <c r="J68">
        <v>5</v>
      </c>
      <c r="K68">
        <v>0.125</v>
      </c>
    </row>
    <row r="69" spans="1:11">
      <c r="A69">
        <v>10</v>
      </c>
      <c r="B69" t="s">
        <v>9</v>
      </c>
      <c r="C69">
        <v>5</v>
      </c>
      <c r="D69">
        <v>2</v>
      </c>
      <c r="E69">
        <v>3</v>
      </c>
      <c r="F69">
        <v>4.0000000000000001E-3</v>
      </c>
      <c r="G69">
        <v>0.125</v>
      </c>
      <c r="H69">
        <v>5</v>
      </c>
      <c r="I69">
        <v>0</v>
      </c>
      <c r="J69">
        <v>5</v>
      </c>
      <c r="K69">
        <v>0.125</v>
      </c>
    </row>
    <row r="70" spans="1:11">
      <c r="A70">
        <v>11</v>
      </c>
      <c r="B70">
        <v>23</v>
      </c>
      <c r="C70">
        <v>5</v>
      </c>
      <c r="D70">
        <v>1</v>
      </c>
      <c r="E70">
        <v>4</v>
      </c>
      <c r="F70">
        <v>8.0000000000000002E-3</v>
      </c>
      <c r="G70">
        <v>0.125</v>
      </c>
      <c r="H70">
        <v>5</v>
      </c>
      <c r="I70">
        <v>0</v>
      </c>
      <c r="J70">
        <v>5</v>
      </c>
      <c r="K70">
        <v>0.125</v>
      </c>
    </row>
    <row r="71" spans="1:11">
      <c r="A71">
        <v>12</v>
      </c>
      <c r="B71">
        <v>23</v>
      </c>
      <c r="C71">
        <v>5</v>
      </c>
      <c r="D71">
        <v>0</v>
      </c>
      <c r="E71">
        <v>5</v>
      </c>
      <c r="F71">
        <v>4.0000000000000001E-3</v>
      </c>
      <c r="G71">
        <v>0.125</v>
      </c>
      <c r="H71">
        <v>5</v>
      </c>
      <c r="I71">
        <v>0</v>
      </c>
      <c r="J71">
        <v>5</v>
      </c>
      <c r="K71">
        <v>0.125</v>
      </c>
    </row>
    <row r="72" spans="1:11">
      <c r="A72">
        <v>18</v>
      </c>
      <c r="B72" t="s">
        <v>9</v>
      </c>
      <c r="C72">
        <v>5</v>
      </c>
      <c r="D72">
        <v>0</v>
      </c>
      <c r="E72">
        <v>5</v>
      </c>
      <c r="F72">
        <v>3.0000000000000001E-3</v>
      </c>
      <c r="G72">
        <v>0.125</v>
      </c>
      <c r="H72">
        <v>5</v>
      </c>
      <c r="I72">
        <v>0</v>
      </c>
      <c r="J72">
        <v>5</v>
      </c>
      <c r="K72">
        <v>0.125</v>
      </c>
    </row>
    <row r="73" spans="1:11">
      <c r="A73">
        <v>23</v>
      </c>
      <c r="B73">
        <v>24</v>
      </c>
      <c r="C73">
        <v>5</v>
      </c>
      <c r="D73">
        <v>0</v>
      </c>
      <c r="E73">
        <v>5</v>
      </c>
      <c r="F73">
        <v>1.4999999999999999E-2</v>
      </c>
      <c r="G73">
        <v>0.125</v>
      </c>
      <c r="H73">
        <v>5</v>
      </c>
      <c r="I73">
        <v>0</v>
      </c>
      <c r="J73">
        <v>5</v>
      </c>
      <c r="K73">
        <v>0.125</v>
      </c>
    </row>
    <row r="74" spans="1:11">
      <c r="A74">
        <v>10</v>
      </c>
      <c r="B74">
        <v>11</v>
      </c>
      <c r="C74">
        <v>6</v>
      </c>
      <c r="D74">
        <v>0</v>
      </c>
      <c r="E74">
        <v>6</v>
      </c>
      <c r="F74">
        <v>3.5000000000000003E-2</v>
      </c>
      <c r="G74">
        <v>0.15</v>
      </c>
      <c r="H74">
        <v>6</v>
      </c>
      <c r="I74">
        <v>0</v>
      </c>
      <c r="J74">
        <v>6</v>
      </c>
      <c r="K74">
        <v>0.15</v>
      </c>
    </row>
    <row r="75" spans="1:11">
      <c r="A75">
        <v>10</v>
      </c>
      <c r="B75">
        <v>15</v>
      </c>
      <c r="C75">
        <v>10</v>
      </c>
      <c r="D75">
        <v>0</v>
      </c>
      <c r="E75">
        <v>10</v>
      </c>
      <c r="F75">
        <v>0.01</v>
      </c>
      <c r="G75">
        <v>0.15</v>
      </c>
      <c r="H75">
        <v>6</v>
      </c>
      <c r="I75">
        <v>0</v>
      </c>
      <c r="J75">
        <v>6</v>
      </c>
      <c r="K75">
        <v>0.15</v>
      </c>
    </row>
    <row r="76" spans="1:11">
      <c r="A76">
        <v>10</v>
      </c>
      <c r="B76">
        <v>18</v>
      </c>
      <c r="C76">
        <v>9</v>
      </c>
      <c r="D76">
        <v>0</v>
      </c>
      <c r="E76">
        <v>9</v>
      </c>
      <c r="F76">
        <v>8.0000000000000002E-3</v>
      </c>
      <c r="G76">
        <v>0.15</v>
      </c>
      <c r="H76">
        <v>6</v>
      </c>
      <c r="I76">
        <v>0</v>
      </c>
      <c r="J76">
        <v>6</v>
      </c>
      <c r="K76">
        <v>0.15</v>
      </c>
    </row>
    <row r="77" spans="1:11">
      <c r="A77">
        <v>11</v>
      </c>
      <c r="B77">
        <v>12</v>
      </c>
      <c r="C77">
        <v>6</v>
      </c>
      <c r="D77">
        <v>0</v>
      </c>
      <c r="E77">
        <v>6</v>
      </c>
      <c r="F77">
        <v>1.6E-2</v>
      </c>
      <c r="G77">
        <v>0.15</v>
      </c>
      <c r="H77">
        <v>6</v>
      </c>
      <c r="I77">
        <v>0</v>
      </c>
      <c r="J77">
        <v>6</v>
      </c>
      <c r="K77">
        <v>0.15</v>
      </c>
    </row>
    <row r="78" spans="1:11">
      <c r="A78">
        <v>12</v>
      </c>
      <c r="B78" t="s">
        <v>9</v>
      </c>
      <c r="C78">
        <v>7</v>
      </c>
      <c r="D78">
        <v>0</v>
      </c>
      <c r="E78">
        <v>7</v>
      </c>
      <c r="F78">
        <v>2E-3</v>
      </c>
      <c r="G78">
        <v>0.15</v>
      </c>
      <c r="H78">
        <v>6</v>
      </c>
      <c r="I78">
        <v>0</v>
      </c>
      <c r="J78">
        <v>6</v>
      </c>
      <c r="K78">
        <v>0.15</v>
      </c>
    </row>
    <row r="79" spans="1:11">
      <c r="A79">
        <v>14</v>
      </c>
      <c r="B79">
        <v>21</v>
      </c>
      <c r="C79">
        <v>7</v>
      </c>
      <c r="D79">
        <v>0</v>
      </c>
      <c r="E79">
        <v>7</v>
      </c>
      <c r="F79">
        <v>3.0000000000000001E-3</v>
      </c>
      <c r="G79">
        <v>0.15</v>
      </c>
      <c r="H79">
        <v>6</v>
      </c>
      <c r="I79">
        <v>0</v>
      </c>
      <c r="J79">
        <v>6</v>
      </c>
      <c r="K79">
        <v>0.15</v>
      </c>
    </row>
    <row r="80" spans="1:11">
      <c r="A80">
        <v>15</v>
      </c>
      <c r="B80">
        <v>21</v>
      </c>
      <c r="C80">
        <v>7</v>
      </c>
      <c r="D80">
        <v>1</v>
      </c>
      <c r="E80">
        <v>6</v>
      </c>
      <c r="F80">
        <v>5.0000000000000001E-3</v>
      </c>
      <c r="G80">
        <v>0.15</v>
      </c>
      <c r="H80">
        <v>6</v>
      </c>
      <c r="I80">
        <v>0</v>
      </c>
      <c r="J80">
        <v>6</v>
      </c>
      <c r="K80">
        <v>0.15</v>
      </c>
    </row>
    <row r="81" spans="1:11">
      <c r="A81">
        <v>22</v>
      </c>
      <c r="B81">
        <v>23</v>
      </c>
      <c r="C81">
        <v>6</v>
      </c>
      <c r="D81">
        <v>0</v>
      </c>
      <c r="E81">
        <v>6</v>
      </c>
      <c r="F81">
        <v>0.01</v>
      </c>
      <c r="G81">
        <v>0.15</v>
      </c>
      <c r="H81">
        <v>6</v>
      </c>
      <c r="I81">
        <v>0</v>
      </c>
      <c r="J81">
        <v>6</v>
      </c>
      <c r="K81">
        <v>0.15</v>
      </c>
    </row>
    <row r="82" spans="1:11">
      <c r="A82" s="1">
        <v>11</v>
      </c>
      <c r="B82" s="1">
        <v>14</v>
      </c>
      <c r="C82" s="1">
        <v>10</v>
      </c>
      <c r="D82" s="1">
        <v>0</v>
      </c>
      <c r="E82" s="1">
        <v>10</v>
      </c>
      <c r="F82" s="1">
        <v>1.7000000000000001E-2</v>
      </c>
      <c r="G82" s="1">
        <v>0.17499999999999999</v>
      </c>
      <c r="H82" s="1">
        <v>7</v>
      </c>
      <c r="I82" s="1">
        <v>0</v>
      </c>
      <c r="J82" s="1">
        <v>7</v>
      </c>
      <c r="K82" s="1">
        <v>0.17499999999999999</v>
      </c>
    </row>
    <row r="83" spans="1:11">
      <c r="A83">
        <v>14</v>
      </c>
      <c r="B83">
        <v>18</v>
      </c>
      <c r="C83">
        <v>8</v>
      </c>
      <c r="D83">
        <v>0</v>
      </c>
      <c r="E83">
        <v>8</v>
      </c>
      <c r="F83">
        <v>7.0000000000000001E-3</v>
      </c>
      <c r="G83">
        <v>0.17499999999999999</v>
      </c>
      <c r="H83">
        <v>7</v>
      </c>
      <c r="I83">
        <v>0</v>
      </c>
      <c r="J83">
        <v>7</v>
      </c>
      <c r="K83">
        <v>0.17499999999999999</v>
      </c>
    </row>
    <row r="84" spans="1:11">
      <c r="A84">
        <v>14</v>
      </c>
      <c r="B84">
        <v>19</v>
      </c>
      <c r="C84">
        <v>8</v>
      </c>
      <c r="D84">
        <v>0</v>
      </c>
      <c r="E84">
        <v>8</v>
      </c>
      <c r="F84">
        <v>7.0000000000000001E-3</v>
      </c>
      <c r="G84">
        <v>0.17499999999999999</v>
      </c>
      <c r="H84">
        <v>7</v>
      </c>
      <c r="I84">
        <v>0</v>
      </c>
      <c r="J84">
        <v>7</v>
      </c>
      <c r="K84">
        <v>0.17499999999999999</v>
      </c>
    </row>
    <row r="85" spans="1:11">
      <c r="A85">
        <v>22</v>
      </c>
      <c r="B85" t="s">
        <v>9</v>
      </c>
      <c r="C85">
        <v>7</v>
      </c>
      <c r="D85">
        <v>3</v>
      </c>
      <c r="E85">
        <v>4</v>
      </c>
      <c r="F85">
        <v>5.0000000000000001E-3</v>
      </c>
      <c r="G85">
        <v>0.17499999999999999</v>
      </c>
      <c r="H85">
        <v>7</v>
      </c>
      <c r="I85">
        <v>0</v>
      </c>
      <c r="J85">
        <v>7</v>
      </c>
      <c r="K85">
        <v>0.17499999999999999</v>
      </c>
    </row>
    <row r="86" spans="1:11">
      <c r="A86" s="1">
        <v>16</v>
      </c>
      <c r="B86" s="1">
        <v>19</v>
      </c>
      <c r="C86" s="1">
        <v>9</v>
      </c>
      <c r="D86" s="1">
        <v>0</v>
      </c>
      <c r="E86" s="1">
        <v>9</v>
      </c>
      <c r="F86" s="1">
        <v>7.0000000000000001E-3</v>
      </c>
      <c r="G86" s="1">
        <v>0.22500000000000001</v>
      </c>
      <c r="H86" s="1">
        <v>9</v>
      </c>
      <c r="I86" s="1">
        <v>0</v>
      </c>
      <c r="J86" s="1">
        <v>9</v>
      </c>
      <c r="K86" s="1">
        <v>0.22500000000000001</v>
      </c>
    </row>
  </sheetData>
  <autoFilter ref="A1:K86" xr:uid="{00000000-0009-0000-0000-000000000000}">
    <sortState xmlns:xlrd2="http://schemas.microsoft.com/office/spreadsheetml/2017/richdata2" ref="A2:K86">
      <sortCondition descending="1" ref="I1:I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formulation2 (2)</vt:lpstr>
      <vt:lpstr>Sheet1</vt:lpstr>
      <vt:lpstr>formulation2</vt:lpstr>
      <vt:lpstr>a2</vt:lpstr>
      <vt:lpstr>formulation1</vt:lpstr>
      <vt:lpstr>a1</vt:lpstr>
      <vt:lpstr>edgestat1 (version 1).xlsb</vt:lpstr>
      <vt:lpstr>edgestat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2019-11-17T02:37:08Z</dcterms:created>
  <dcterms:modified xsi:type="dcterms:W3CDTF">2019-11-23T07:42:24Z</dcterms:modified>
</cp:coreProperties>
</file>