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icn\Google Drive\Work\HIE\Papers\EucFACE\GHG measurement (2016)\"/>
    </mc:Choice>
  </mc:AlternateContent>
  <xr:revisionPtr revIDLastSave="0" documentId="13_ncr:1_{2ECCCE89-B298-47E3-9E80-9E789C476D77}" xr6:coauthVersionLast="40" xr6:coauthVersionMax="40" xr10:uidLastSave="{00000000-0000-0000-0000-000000000000}"/>
  <bookViews>
    <workbookView xWindow="0" yWindow="0" windowWidth="12760" windowHeight="2830" xr2:uid="{568AC9CA-1C2A-4897-8FED-15017657890C}"/>
  </bookViews>
  <sheets>
    <sheet name="Sheet1" sheetId="1" r:id="rId1"/>
  </sheet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O5" i="1"/>
  <c r="P5" i="1"/>
  <c r="Q5" i="1"/>
  <c r="T5" i="1"/>
  <c r="U5" i="1"/>
  <c r="N8" i="1"/>
  <c r="O8" i="1"/>
  <c r="P8" i="1"/>
  <c r="Q8" i="1"/>
  <c r="T8" i="1"/>
  <c r="U8" i="1"/>
  <c r="N11" i="1"/>
  <c r="O11" i="1"/>
  <c r="P11" i="1"/>
  <c r="Q11" i="1"/>
  <c r="T11" i="1"/>
  <c r="U11" i="1"/>
  <c r="N14" i="1"/>
  <c r="O14" i="1"/>
  <c r="P14" i="1"/>
  <c r="Q14" i="1"/>
  <c r="T14" i="1"/>
  <c r="U14" i="1"/>
  <c r="N17" i="1"/>
  <c r="O17" i="1"/>
  <c r="P17" i="1"/>
  <c r="Q17" i="1"/>
  <c r="T17" i="1"/>
  <c r="U17" i="1"/>
  <c r="N20" i="1"/>
  <c r="O20" i="1"/>
  <c r="P20" i="1"/>
  <c r="Q20" i="1"/>
  <c r="T20" i="1"/>
  <c r="U20" i="1"/>
  <c r="N23" i="1"/>
  <c r="O23" i="1"/>
  <c r="P23" i="1"/>
  <c r="Q23" i="1"/>
  <c r="T23" i="1"/>
  <c r="U23" i="1"/>
  <c r="N26" i="1"/>
  <c r="O26" i="1"/>
  <c r="P26" i="1"/>
  <c r="Q26" i="1"/>
  <c r="T26" i="1"/>
  <c r="U26" i="1"/>
  <c r="N29" i="1"/>
  <c r="O29" i="1"/>
  <c r="P29" i="1"/>
  <c r="Q29" i="1"/>
  <c r="T29" i="1"/>
  <c r="U29" i="1"/>
  <c r="N32" i="1"/>
  <c r="O32" i="1"/>
  <c r="P32" i="1"/>
  <c r="Q32" i="1"/>
  <c r="T32" i="1"/>
  <c r="U32" i="1"/>
  <c r="N35" i="1"/>
  <c r="O35" i="1"/>
  <c r="P35" i="1"/>
  <c r="Q35" i="1"/>
  <c r="T35" i="1"/>
  <c r="U35" i="1"/>
  <c r="N38" i="1"/>
  <c r="O38" i="1"/>
  <c r="P38" i="1"/>
  <c r="Q38" i="1"/>
  <c r="T38" i="1"/>
  <c r="U38" i="1"/>
  <c r="N41" i="1"/>
  <c r="O41" i="1"/>
  <c r="P41" i="1"/>
  <c r="Q41" i="1"/>
  <c r="T41" i="1"/>
  <c r="U41" i="1"/>
  <c r="N44" i="1"/>
  <c r="O44" i="1"/>
  <c r="P44" i="1"/>
  <c r="Q44" i="1"/>
  <c r="T44" i="1"/>
  <c r="U44" i="1"/>
  <c r="N47" i="1"/>
  <c r="O47" i="1"/>
  <c r="P47" i="1"/>
  <c r="Q47" i="1"/>
  <c r="T47" i="1"/>
  <c r="U47" i="1"/>
  <c r="N50" i="1"/>
  <c r="O50" i="1"/>
  <c r="P50" i="1"/>
  <c r="Q50" i="1"/>
  <c r="T50" i="1"/>
  <c r="U50" i="1"/>
  <c r="N53" i="1"/>
  <c r="O53" i="1"/>
  <c r="P53" i="1"/>
  <c r="Q53" i="1"/>
  <c r="T53" i="1"/>
  <c r="U53" i="1"/>
  <c r="N56" i="1"/>
  <c r="O56" i="1"/>
  <c r="P56" i="1"/>
  <c r="Q56" i="1"/>
  <c r="T56" i="1"/>
  <c r="U56" i="1"/>
  <c r="N59" i="1"/>
  <c r="O59" i="1"/>
  <c r="P59" i="1"/>
  <c r="Q59" i="1"/>
  <c r="T59" i="1"/>
  <c r="U59" i="1"/>
  <c r="N62" i="1"/>
  <c r="O62" i="1"/>
  <c r="P62" i="1"/>
  <c r="Q62" i="1"/>
  <c r="T62" i="1"/>
  <c r="U62" i="1"/>
  <c r="N65" i="1"/>
  <c r="O65" i="1"/>
  <c r="P65" i="1"/>
  <c r="Q65" i="1"/>
  <c r="T65" i="1"/>
  <c r="U65" i="1"/>
  <c r="N68" i="1"/>
  <c r="O68" i="1"/>
  <c r="P68" i="1"/>
  <c r="Q68" i="1"/>
  <c r="T68" i="1"/>
  <c r="U68" i="1"/>
  <c r="N71" i="1"/>
  <c r="O71" i="1"/>
  <c r="P71" i="1"/>
  <c r="Q71" i="1"/>
  <c r="T71" i="1"/>
  <c r="U71" i="1"/>
  <c r="N74" i="1"/>
  <c r="O74" i="1"/>
  <c r="P74" i="1"/>
  <c r="Q74" i="1"/>
  <c r="T74" i="1"/>
  <c r="U74" i="1"/>
  <c r="N77" i="1"/>
  <c r="O77" i="1"/>
  <c r="P77" i="1"/>
  <c r="Q77" i="1"/>
  <c r="T77" i="1"/>
  <c r="U77" i="1"/>
  <c r="N80" i="1"/>
  <c r="O80" i="1"/>
  <c r="P80" i="1"/>
  <c r="Q80" i="1"/>
  <c r="T80" i="1"/>
  <c r="U80" i="1"/>
  <c r="N83" i="1"/>
  <c r="O83" i="1"/>
  <c r="P83" i="1"/>
  <c r="Q83" i="1"/>
  <c r="T83" i="1"/>
  <c r="U83" i="1"/>
  <c r="N86" i="1"/>
  <c r="O86" i="1"/>
  <c r="P86" i="1"/>
  <c r="Q86" i="1"/>
  <c r="T86" i="1"/>
  <c r="U86" i="1"/>
  <c r="N89" i="1"/>
  <c r="O89" i="1"/>
  <c r="P89" i="1"/>
  <c r="Q89" i="1"/>
  <c r="T89" i="1"/>
  <c r="U89" i="1"/>
  <c r="N92" i="1"/>
  <c r="O92" i="1"/>
  <c r="P92" i="1"/>
  <c r="Q92" i="1"/>
  <c r="T92" i="1"/>
  <c r="U92" i="1"/>
  <c r="N95" i="1"/>
  <c r="O95" i="1"/>
  <c r="P95" i="1"/>
  <c r="Q95" i="1"/>
  <c r="T95" i="1"/>
  <c r="U95" i="1"/>
  <c r="N98" i="1"/>
  <c r="O98" i="1"/>
  <c r="P98" i="1"/>
  <c r="Q98" i="1"/>
  <c r="T98" i="1"/>
  <c r="U98" i="1"/>
  <c r="N101" i="1"/>
  <c r="O101" i="1"/>
  <c r="P101" i="1"/>
  <c r="Q101" i="1"/>
  <c r="T101" i="1"/>
  <c r="U101" i="1"/>
  <c r="N104" i="1"/>
  <c r="O104" i="1"/>
  <c r="P104" i="1"/>
  <c r="Q104" i="1"/>
  <c r="T104" i="1"/>
  <c r="U104" i="1"/>
  <c r="N107" i="1"/>
  <c r="O107" i="1"/>
  <c r="P107" i="1"/>
  <c r="Q107" i="1"/>
  <c r="T107" i="1"/>
  <c r="U107" i="1"/>
  <c r="N110" i="1"/>
  <c r="O110" i="1"/>
  <c r="P110" i="1"/>
  <c r="Q110" i="1"/>
  <c r="T110" i="1"/>
  <c r="U110" i="1"/>
  <c r="N113" i="1"/>
  <c r="O113" i="1"/>
  <c r="P113" i="1"/>
  <c r="Q113" i="1"/>
  <c r="T113" i="1"/>
  <c r="U113" i="1"/>
  <c r="N116" i="1"/>
  <c r="O116" i="1"/>
  <c r="P116" i="1"/>
  <c r="Q116" i="1"/>
  <c r="T116" i="1"/>
  <c r="U116" i="1"/>
  <c r="N119" i="1"/>
  <c r="O119" i="1"/>
  <c r="P119" i="1"/>
  <c r="Q119" i="1"/>
  <c r="T119" i="1"/>
  <c r="U119" i="1"/>
  <c r="N122" i="1"/>
  <c r="O122" i="1"/>
  <c r="P122" i="1"/>
  <c r="Q122" i="1"/>
  <c r="T122" i="1"/>
  <c r="U122" i="1"/>
  <c r="N125" i="1"/>
  <c r="O125" i="1"/>
  <c r="P125" i="1"/>
  <c r="Q125" i="1"/>
  <c r="T125" i="1"/>
  <c r="U125" i="1"/>
  <c r="N128" i="1"/>
  <c r="O128" i="1"/>
  <c r="P128" i="1"/>
  <c r="Q128" i="1"/>
  <c r="T128" i="1"/>
  <c r="U128" i="1"/>
  <c r="N131" i="1"/>
  <c r="O131" i="1"/>
  <c r="P131" i="1"/>
  <c r="Q131" i="1"/>
  <c r="T131" i="1"/>
  <c r="U131" i="1"/>
  <c r="N134" i="1"/>
  <c r="O134" i="1"/>
  <c r="P134" i="1"/>
  <c r="Q134" i="1"/>
  <c r="T134" i="1"/>
  <c r="U134" i="1"/>
  <c r="N137" i="1"/>
  <c r="O137" i="1"/>
  <c r="P137" i="1"/>
  <c r="Q137" i="1"/>
  <c r="T137" i="1"/>
  <c r="U137" i="1"/>
  <c r="N140" i="1"/>
  <c r="O140" i="1"/>
  <c r="P140" i="1"/>
  <c r="Q140" i="1"/>
  <c r="T140" i="1"/>
  <c r="U140" i="1"/>
  <c r="N143" i="1"/>
  <c r="O143" i="1"/>
  <c r="P143" i="1"/>
  <c r="Q143" i="1"/>
  <c r="T143" i="1"/>
  <c r="U143" i="1"/>
  <c r="N146" i="1"/>
  <c r="O146" i="1"/>
  <c r="P146" i="1"/>
  <c r="Q146" i="1"/>
  <c r="T146" i="1"/>
  <c r="U146" i="1"/>
  <c r="N149" i="1"/>
  <c r="O149" i="1"/>
  <c r="P149" i="1"/>
  <c r="Q149" i="1"/>
  <c r="T149" i="1"/>
  <c r="U149" i="1"/>
  <c r="N152" i="1"/>
  <c r="O152" i="1"/>
  <c r="P152" i="1"/>
  <c r="Q152" i="1"/>
  <c r="T152" i="1"/>
  <c r="U152" i="1"/>
  <c r="N155" i="1"/>
  <c r="O155" i="1"/>
  <c r="P155" i="1"/>
  <c r="Q155" i="1"/>
  <c r="T155" i="1"/>
  <c r="U155" i="1"/>
  <c r="N158" i="1"/>
  <c r="O158" i="1"/>
  <c r="P158" i="1"/>
  <c r="Q158" i="1"/>
  <c r="T158" i="1"/>
  <c r="U158" i="1"/>
  <c r="N161" i="1"/>
  <c r="O161" i="1"/>
  <c r="P161" i="1"/>
  <c r="Q161" i="1"/>
  <c r="T161" i="1"/>
  <c r="U161" i="1"/>
  <c r="N164" i="1"/>
  <c r="O164" i="1"/>
  <c r="P164" i="1"/>
  <c r="Q164" i="1"/>
  <c r="T164" i="1"/>
  <c r="U164" i="1"/>
  <c r="N167" i="1"/>
  <c r="O167" i="1"/>
  <c r="P167" i="1"/>
  <c r="Q167" i="1"/>
  <c r="T167" i="1"/>
  <c r="U167" i="1"/>
  <c r="N170" i="1"/>
  <c r="O170" i="1"/>
  <c r="P170" i="1"/>
  <c r="Q170" i="1"/>
  <c r="T170" i="1"/>
  <c r="U170" i="1"/>
  <c r="N173" i="1"/>
  <c r="O173" i="1"/>
  <c r="P173" i="1"/>
  <c r="Q173" i="1"/>
  <c r="T173" i="1"/>
  <c r="U173" i="1"/>
  <c r="N176" i="1"/>
  <c r="O176" i="1"/>
  <c r="P176" i="1"/>
  <c r="Q176" i="1"/>
  <c r="T176" i="1"/>
  <c r="U176" i="1"/>
  <c r="N179" i="1"/>
  <c r="O179" i="1"/>
  <c r="P179" i="1"/>
  <c r="Q179" i="1"/>
  <c r="T179" i="1"/>
  <c r="U179" i="1"/>
  <c r="N182" i="1"/>
  <c r="O182" i="1"/>
  <c r="P182" i="1"/>
  <c r="Q182" i="1"/>
  <c r="T182" i="1"/>
  <c r="U182" i="1"/>
  <c r="N185" i="1"/>
  <c r="O185" i="1"/>
  <c r="P185" i="1"/>
  <c r="Q185" i="1"/>
  <c r="T185" i="1"/>
  <c r="U185" i="1"/>
  <c r="N188" i="1"/>
  <c r="O188" i="1"/>
  <c r="P188" i="1"/>
  <c r="Q188" i="1"/>
  <c r="T188" i="1"/>
  <c r="U188" i="1"/>
  <c r="N191" i="1"/>
  <c r="O191" i="1"/>
  <c r="P191" i="1"/>
  <c r="Q191" i="1"/>
  <c r="T191" i="1"/>
  <c r="U191" i="1"/>
  <c r="N194" i="1"/>
  <c r="O194" i="1"/>
  <c r="P194" i="1"/>
  <c r="Q194" i="1"/>
  <c r="T194" i="1"/>
  <c r="U194" i="1"/>
  <c r="N197" i="1"/>
  <c r="O197" i="1"/>
  <c r="P197" i="1"/>
  <c r="Q197" i="1"/>
  <c r="T197" i="1"/>
  <c r="U197" i="1"/>
  <c r="N200" i="1"/>
  <c r="O200" i="1"/>
  <c r="P200" i="1"/>
  <c r="Q200" i="1"/>
  <c r="T200" i="1"/>
  <c r="U200" i="1"/>
  <c r="N203" i="1"/>
  <c r="O203" i="1"/>
  <c r="P203" i="1"/>
  <c r="Q203" i="1"/>
  <c r="T203" i="1"/>
  <c r="U203" i="1"/>
  <c r="N206" i="1"/>
  <c r="O206" i="1"/>
  <c r="P206" i="1"/>
  <c r="Q206" i="1"/>
  <c r="T206" i="1"/>
  <c r="U206" i="1"/>
  <c r="N209" i="1"/>
  <c r="O209" i="1"/>
  <c r="P209" i="1"/>
  <c r="Q209" i="1"/>
  <c r="T209" i="1"/>
  <c r="U209" i="1"/>
  <c r="N212" i="1"/>
  <c r="O212" i="1"/>
  <c r="P212" i="1"/>
  <c r="Q212" i="1"/>
  <c r="T212" i="1"/>
  <c r="U212" i="1"/>
  <c r="N215" i="1"/>
  <c r="O215" i="1"/>
  <c r="P215" i="1"/>
  <c r="Q215" i="1"/>
  <c r="T215" i="1"/>
  <c r="U215" i="1"/>
  <c r="N218" i="1"/>
  <c r="O218" i="1"/>
  <c r="P218" i="1"/>
  <c r="Q218" i="1"/>
  <c r="T218" i="1"/>
  <c r="U218" i="1"/>
  <c r="N221" i="1"/>
  <c r="O221" i="1"/>
  <c r="P221" i="1"/>
  <c r="Q221" i="1"/>
  <c r="T221" i="1"/>
  <c r="U221" i="1"/>
  <c r="U2" i="1"/>
  <c r="O2" i="1"/>
  <c r="P2" i="1"/>
  <c r="Q2" i="1"/>
  <c r="T2" i="1"/>
  <c r="N2" i="1"/>
  <c r="X1" i="1"/>
  <c r="U1" i="1"/>
  <c r="V1" i="1"/>
  <c r="W1" i="1"/>
  <c r="Q1" i="1"/>
  <c r="R1" i="1"/>
  <c r="S1" i="1"/>
  <c r="T1" i="1"/>
  <c r="P1" i="1"/>
  <c r="O1" i="1"/>
  <c r="N1" i="1"/>
  <c r="L223" i="1"/>
  <c r="K223" i="1" s="1"/>
  <c r="L112" i="1"/>
  <c r="J112" i="1" s="1"/>
  <c r="L111" i="1"/>
  <c r="K111" i="1" s="1"/>
  <c r="L222" i="1"/>
  <c r="J222" i="1" s="1"/>
  <c r="K222" i="1"/>
  <c r="L221" i="1"/>
  <c r="K221" i="1" s="1"/>
  <c r="L110" i="1"/>
  <c r="J110" i="1" s="1"/>
  <c r="L220" i="1"/>
  <c r="K220" i="1" s="1"/>
  <c r="L109" i="1"/>
  <c r="J109" i="1" s="1"/>
  <c r="L108" i="1"/>
  <c r="L219" i="1"/>
  <c r="K219" i="1" s="1"/>
  <c r="L218" i="1"/>
  <c r="K218" i="1" s="1"/>
  <c r="W218" i="1" s="1"/>
  <c r="L107" i="1"/>
  <c r="J107" i="1" s="1"/>
  <c r="K107" i="1"/>
  <c r="L217" i="1"/>
  <c r="K217" i="1" s="1"/>
  <c r="L106" i="1"/>
  <c r="J106" i="1" s="1"/>
  <c r="L105" i="1"/>
  <c r="K105" i="1" s="1"/>
  <c r="L216" i="1"/>
  <c r="L215" i="1"/>
  <c r="K215" i="1" s="1"/>
  <c r="L104" i="1"/>
  <c r="K104" i="1" s="1"/>
  <c r="L214" i="1"/>
  <c r="K214" i="1" s="1"/>
  <c r="L103" i="1"/>
  <c r="J103" i="1" s="1"/>
  <c r="K103" i="1"/>
  <c r="L102" i="1"/>
  <c r="K102" i="1" s="1"/>
  <c r="L213" i="1"/>
  <c r="J213" i="1" s="1"/>
  <c r="L212" i="1"/>
  <c r="L101" i="1"/>
  <c r="J101" i="1" s="1"/>
  <c r="L211" i="1"/>
  <c r="K211" i="1" s="1"/>
  <c r="L100" i="1"/>
  <c r="K100" i="1" s="1"/>
  <c r="L99" i="1"/>
  <c r="K99" i="1" s="1"/>
  <c r="L210" i="1"/>
  <c r="J210" i="1" s="1"/>
  <c r="L209" i="1"/>
  <c r="K209" i="1" s="1"/>
  <c r="L98" i="1"/>
  <c r="J98" i="1" s="1"/>
  <c r="L208" i="1"/>
  <c r="K208" i="1" s="1"/>
  <c r="L97" i="1"/>
  <c r="J97" i="1" s="1"/>
  <c r="L96" i="1"/>
  <c r="K96" i="1" s="1"/>
  <c r="L207" i="1"/>
  <c r="J207" i="1" s="1"/>
  <c r="L206" i="1"/>
  <c r="K206" i="1" s="1"/>
  <c r="L95" i="1"/>
  <c r="J95" i="1" s="1"/>
  <c r="L205" i="1"/>
  <c r="K205" i="1" s="1"/>
  <c r="L94" i="1"/>
  <c r="J94" i="1" s="1"/>
  <c r="L93" i="1"/>
  <c r="K93" i="1" s="1"/>
  <c r="L204" i="1"/>
  <c r="J204" i="1" s="1"/>
  <c r="L203" i="1"/>
  <c r="L92" i="1"/>
  <c r="X92" i="1" s="1"/>
  <c r="L90" i="1"/>
  <c r="L201" i="1"/>
  <c r="J201" i="1" s="1"/>
  <c r="L200" i="1"/>
  <c r="L89" i="1"/>
  <c r="J89" i="1" s="1"/>
  <c r="K89" i="1"/>
  <c r="L199" i="1"/>
  <c r="L88" i="1"/>
  <c r="J88" i="1" s="1"/>
  <c r="L87" i="1"/>
  <c r="K87" i="1" s="1"/>
  <c r="L198" i="1"/>
  <c r="K198" i="1" s="1"/>
  <c r="L197" i="1"/>
  <c r="K197" i="1" s="1"/>
  <c r="L86" i="1"/>
  <c r="L196" i="1"/>
  <c r="K196" i="1" s="1"/>
  <c r="J196" i="1"/>
  <c r="L85" i="1"/>
  <c r="L84" i="1"/>
  <c r="K84" i="1" s="1"/>
  <c r="L195" i="1"/>
  <c r="J195" i="1" s="1"/>
  <c r="L194" i="1"/>
  <c r="K194" i="1" s="1"/>
  <c r="L83" i="1"/>
  <c r="K83" i="1" s="1"/>
  <c r="L193" i="1"/>
  <c r="K193" i="1" s="1"/>
  <c r="L82" i="1"/>
  <c r="J82" i="1" s="1"/>
  <c r="L81" i="1"/>
  <c r="K81" i="1" s="1"/>
  <c r="L192" i="1"/>
  <c r="K192" i="1" s="1"/>
  <c r="L191" i="1"/>
  <c r="K191" i="1" s="1"/>
  <c r="L80" i="1"/>
  <c r="J80" i="1" s="1"/>
  <c r="K80" i="1"/>
  <c r="L190" i="1"/>
  <c r="K190" i="1" s="1"/>
  <c r="L79" i="1"/>
  <c r="K79" i="1" s="1"/>
  <c r="J79" i="1"/>
  <c r="L78" i="1"/>
  <c r="K78" i="1" s="1"/>
  <c r="L189" i="1"/>
  <c r="J189" i="1" s="1"/>
  <c r="L188" i="1"/>
  <c r="K188" i="1" s="1"/>
  <c r="L77" i="1"/>
  <c r="L187" i="1"/>
  <c r="K187" i="1" s="1"/>
  <c r="L76" i="1"/>
  <c r="J76" i="1" s="1"/>
  <c r="L75" i="1"/>
  <c r="K75" i="1" s="1"/>
  <c r="L186" i="1"/>
  <c r="K186" i="1" s="1"/>
  <c r="L185" i="1"/>
  <c r="K185" i="1" s="1"/>
  <c r="L74" i="1"/>
  <c r="J74" i="1" s="1"/>
  <c r="L184" i="1"/>
  <c r="K184" i="1" s="1"/>
  <c r="L73" i="1"/>
  <c r="K73" i="1" s="1"/>
  <c r="L72" i="1"/>
  <c r="L183" i="1"/>
  <c r="J183" i="1" s="1"/>
  <c r="L182" i="1"/>
  <c r="K182" i="1" s="1"/>
  <c r="L71" i="1"/>
  <c r="K71" i="1" s="1"/>
  <c r="L181" i="1"/>
  <c r="K181" i="1" s="1"/>
  <c r="L70" i="1"/>
  <c r="J70" i="1" s="1"/>
  <c r="L69" i="1"/>
  <c r="K69" i="1" s="1"/>
  <c r="L180" i="1"/>
  <c r="K180" i="1" s="1"/>
  <c r="L179" i="1"/>
  <c r="L68" i="1"/>
  <c r="J68" i="1" s="1"/>
  <c r="L178" i="1"/>
  <c r="K178" i="1" s="1"/>
  <c r="L67" i="1"/>
  <c r="K67" i="1" s="1"/>
  <c r="L66" i="1"/>
  <c r="L177" i="1"/>
  <c r="J177" i="1" s="1"/>
  <c r="L176" i="1"/>
  <c r="K176" i="1" s="1"/>
  <c r="L65" i="1"/>
  <c r="K65" i="1" s="1"/>
  <c r="L175" i="1"/>
  <c r="K175" i="1" s="1"/>
  <c r="L64" i="1"/>
  <c r="J64" i="1" s="1"/>
  <c r="L63" i="1"/>
  <c r="K63" i="1" s="1"/>
  <c r="L174" i="1"/>
  <c r="J174" i="1" s="1"/>
  <c r="L173" i="1"/>
  <c r="K173" i="1" s="1"/>
  <c r="L62" i="1"/>
  <c r="J62" i="1" s="1"/>
  <c r="K62" i="1"/>
  <c r="L172" i="1"/>
  <c r="K172" i="1" s="1"/>
  <c r="L61" i="1"/>
  <c r="K61" i="1" s="1"/>
  <c r="L60" i="1"/>
  <c r="K60" i="1" s="1"/>
  <c r="L171" i="1"/>
  <c r="J171" i="1" s="1"/>
  <c r="L170" i="1"/>
  <c r="K170" i="1" s="1"/>
  <c r="L59" i="1"/>
  <c r="L169" i="1"/>
  <c r="K169" i="1" s="1"/>
  <c r="L58" i="1"/>
  <c r="L57" i="1"/>
  <c r="K57" i="1" s="1"/>
  <c r="L168" i="1"/>
  <c r="J168" i="1" s="1"/>
  <c r="L167" i="1"/>
  <c r="K167" i="1" s="1"/>
  <c r="L56" i="1"/>
  <c r="L166" i="1"/>
  <c r="K166" i="1" s="1"/>
  <c r="L55" i="1"/>
  <c r="K55" i="1" s="1"/>
  <c r="L54" i="1"/>
  <c r="L165" i="1"/>
  <c r="J165" i="1" s="1"/>
  <c r="L164" i="1"/>
  <c r="K164" i="1" s="1"/>
  <c r="J164" i="1"/>
  <c r="L53" i="1"/>
  <c r="K53" i="1" s="1"/>
  <c r="L163" i="1"/>
  <c r="K163" i="1" s="1"/>
  <c r="L52" i="1"/>
  <c r="J52" i="1" s="1"/>
  <c r="L51" i="1"/>
  <c r="K51" i="1" s="1"/>
  <c r="L162" i="1"/>
  <c r="K162" i="1" s="1"/>
  <c r="L161" i="1"/>
  <c r="K161" i="1" s="1"/>
  <c r="L50" i="1"/>
  <c r="J50" i="1" s="1"/>
  <c r="L160" i="1"/>
  <c r="K160" i="1" s="1"/>
  <c r="L49" i="1"/>
  <c r="K49" i="1" s="1"/>
  <c r="L48" i="1"/>
  <c r="K48" i="1" s="1"/>
  <c r="L159" i="1"/>
  <c r="J159" i="1" s="1"/>
  <c r="L158" i="1"/>
  <c r="K158" i="1" s="1"/>
  <c r="L47" i="1"/>
  <c r="L157" i="1"/>
  <c r="K157" i="1" s="1"/>
  <c r="L46" i="1"/>
  <c r="L45" i="1"/>
  <c r="K45" i="1" s="1"/>
  <c r="L156" i="1"/>
  <c r="J156" i="1" s="1"/>
  <c r="L155" i="1"/>
  <c r="K155" i="1" s="1"/>
  <c r="L44" i="1"/>
  <c r="J44" i="1" s="1"/>
  <c r="L154" i="1"/>
  <c r="K154" i="1" s="1"/>
  <c r="L43" i="1"/>
  <c r="K43" i="1"/>
  <c r="W41" i="1" s="1"/>
  <c r="J43" i="1"/>
  <c r="L42" i="1"/>
  <c r="K42" i="1" s="1"/>
  <c r="L153" i="1"/>
  <c r="J153" i="1" s="1"/>
  <c r="K153" i="1"/>
  <c r="L152" i="1"/>
  <c r="L41" i="1"/>
  <c r="K41" i="1"/>
  <c r="J41" i="1"/>
  <c r="L151" i="1"/>
  <c r="L40" i="1"/>
  <c r="J40" i="1" s="1"/>
  <c r="L39" i="1"/>
  <c r="K39" i="1" s="1"/>
  <c r="L150" i="1"/>
  <c r="K150" i="1" s="1"/>
  <c r="L149" i="1"/>
  <c r="K149" i="1" s="1"/>
  <c r="L38" i="1"/>
  <c r="J38" i="1" s="1"/>
  <c r="L148" i="1"/>
  <c r="K148" i="1" s="1"/>
  <c r="L37" i="1"/>
  <c r="L36" i="1"/>
  <c r="K36" i="1" s="1"/>
  <c r="L147" i="1"/>
  <c r="J147" i="1" s="1"/>
  <c r="L146" i="1"/>
  <c r="K146" i="1" s="1"/>
  <c r="L35" i="1"/>
  <c r="K35" i="1" s="1"/>
  <c r="L145" i="1"/>
  <c r="K145" i="1" s="1"/>
  <c r="L34" i="1"/>
  <c r="J34" i="1" s="1"/>
  <c r="L33" i="1"/>
  <c r="K33" i="1" s="1"/>
  <c r="L144" i="1"/>
  <c r="J144" i="1" s="1"/>
  <c r="L143" i="1"/>
  <c r="K143" i="1" s="1"/>
  <c r="L32" i="1"/>
  <c r="L142" i="1"/>
  <c r="K142" i="1" s="1"/>
  <c r="L31" i="1"/>
  <c r="K31" i="1" s="1"/>
  <c r="L30" i="1"/>
  <c r="K30" i="1" s="1"/>
  <c r="L141" i="1"/>
  <c r="J141" i="1" s="1"/>
  <c r="L140" i="1"/>
  <c r="K140" i="1" s="1"/>
  <c r="L29" i="1"/>
  <c r="X29" i="1" s="1"/>
  <c r="L28" i="1"/>
  <c r="K28" i="1" s="1"/>
  <c r="L27" i="1"/>
  <c r="J27" i="1" s="1"/>
  <c r="L138" i="1"/>
  <c r="K138" i="1" s="1"/>
  <c r="L137" i="1"/>
  <c r="L26" i="1"/>
  <c r="K26" i="1" s="1"/>
  <c r="L136" i="1"/>
  <c r="K136" i="1" s="1"/>
  <c r="L25" i="1"/>
  <c r="J25" i="1" s="1"/>
  <c r="K25" i="1"/>
  <c r="L24" i="1"/>
  <c r="K24" i="1" s="1"/>
  <c r="L135" i="1"/>
  <c r="J135" i="1" s="1"/>
  <c r="L134" i="1"/>
  <c r="K134" i="1" s="1"/>
  <c r="L23" i="1"/>
  <c r="K23" i="1" s="1"/>
  <c r="L133" i="1"/>
  <c r="K133" i="1" s="1"/>
  <c r="L22" i="1"/>
  <c r="J22" i="1" s="1"/>
  <c r="L21" i="1"/>
  <c r="K21" i="1" s="1"/>
  <c r="L132" i="1"/>
  <c r="K132" i="1" s="1"/>
  <c r="L131" i="1"/>
  <c r="K131" i="1" s="1"/>
  <c r="L20" i="1"/>
  <c r="J20" i="1" s="1"/>
  <c r="L130" i="1"/>
  <c r="J130" i="1" s="1"/>
  <c r="K130" i="1"/>
  <c r="L19" i="1"/>
  <c r="K19" i="1" s="1"/>
  <c r="L18" i="1"/>
  <c r="K18" i="1" s="1"/>
  <c r="L129" i="1"/>
  <c r="J129" i="1" s="1"/>
  <c r="L128" i="1"/>
  <c r="L17" i="1"/>
  <c r="X17" i="1" s="1"/>
  <c r="L127" i="1"/>
  <c r="K127" i="1" s="1"/>
  <c r="L16" i="1"/>
  <c r="J16" i="1" s="1"/>
  <c r="K16" i="1"/>
  <c r="L15" i="1"/>
  <c r="K15" i="1" s="1"/>
  <c r="L126" i="1"/>
  <c r="K126" i="1" s="1"/>
  <c r="L125" i="1"/>
  <c r="K125" i="1" s="1"/>
  <c r="L14" i="1"/>
  <c r="J14" i="1" s="1"/>
  <c r="L124" i="1"/>
  <c r="J124" i="1" s="1"/>
  <c r="L13" i="1"/>
  <c r="K13" i="1" s="1"/>
  <c r="L12" i="1"/>
  <c r="K12" i="1" s="1"/>
  <c r="L123" i="1"/>
  <c r="J123" i="1" s="1"/>
  <c r="L122" i="1"/>
  <c r="K122" i="1"/>
  <c r="J122" i="1"/>
  <c r="V122" i="1" s="1"/>
  <c r="L11" i="1"/>
  <c r="L121" i="1"/>
  <c r="K121" i="1" s="1"/>
  <c r="L10" i="1"/>
  <c r="J10" i="1" s="1"/>
  <c r="L9" i="1"/>
  <c r="K9" i="1" s="1"/>
  <c r="L120" i="1"/>
  <c r="K120" i="1" s="1"/>
  <c r="L119" i="1"/>
  <c r="L8" i="1"/>
  <c r="J8" i="1" s="1"/>
  <c r="L118" i="1"/>
  <c r="K118" i="1" s="1"/>
  <c r="L7" i="1"/>
  <c r="K7" i="1" s="1"/>
  <c r="W5" i="1" s="1"/>
  <c r="L6" i="1"/>
  <c r="K6" i="1" s="1"/>
  <c r="L117" i="1"/>
  <c r="J117" i="1" s="1"/>
  <c r="L116" i="1"/>
  <c r="K116" i="1" s="1"/>
  <c r="J116" i="1"/>
  <c r="L5" i="1"/>
  <c r="K5" i="1" s="1"/>
  <c r="L115" i="1"/>
  <c r="K115" i="1" s="1"/>
  <c r="L4" i="1"/>
  <c r="J4" i="1" s="1"/>
  <c r="L3" i="1"/>
  <c r="L114" i="1"/>
  <c r="K114" i="1" s="1"/>
  <c r="L113" i="1"/>
  <c r="K113" i="1" s="1"/>
  <c r="L2" i="1"/>
  <c r="J2" i="1" s="1"/>
  <c r="J120" i="1" l="1"/>
  <c r="K168" i="1"/>
  <c r="K213" i="1"/>
  <c r="J219" i="1"/>
  <c r="W113" i="1"/>
  <c r="J114" i="1"/>
  <c r="K8" i="1"/>
  <c r="W8" i="1" s="1"/>
  <c r="K124" i="1"/>
  <c r="W161" i="1"/>
  <c r="K76" i="1"/>
  <c r="J92" i="1"/>
  <c r="K204" i="1"/>
  <c r="J205" i="1"/>
  <c r="K207" i="1"/>
  <c r="J99" i="1"/>
  <c r="K101" i="1"/>
  <c r="W131" i="1"/>
  <c r="K44" i="1"/>
  <c r="J160" i="1"/>
  <c r="J167" i="1"/>
  <c r="K174" i="1"/>
  <c r="W173" i="1" s="1"/>
  <c r="K201" i="1"/>
  <c r="K92" i="1"/>
  <c r="J218" i="1"/>
  <c r="W221" i="1"/>
  <c r="W155" i="1"/>
  <c r="V164" i="1"/>
  <c r="J61" i="1"/>
  <c r="W185" i="1"/>
  <c r="W191" i="1"/>
  <c r="W101" i="1"/>
  <c r="X74" i="1"/>
  <c r="W206" i="1"/>
  <c r="X218" i="1"/>
  <c r="J29" i="1"/>
  <c r="K17" i="1"/>
  <c r="W17" i="1" s="1"/>
  <c r="V20" i="1"/>
  <c r="K135" i="1"/>
  <c r="W134" i="1" s="1"/>
  <c r="K29" i="1"/>
  <c r="W29" i="1" s="1"/>
  <c r="J143" i="1"/>
  <c r="X41" i="1"/>
  <c r="J161" i="1"/>
  <c r="J166" i="1"/>
  <c r="W167" i="1"/>
  <c r="K171" i="1"/>
  <c r="W170" i="1" s="1"/>
  <c r="J69" i="1"/>
  <c r="V68" i="1" s="1"/>
  <c r="J186" i="1"/>
  <c r="J192" i="1"/>
  <c r="J193" i="1"/>
  <c r="J206" i="1"/>
  <c r="J209" i="1"/>
  <c r="K106" i="1"/>
  <c r="W104" i="1" s="1"/>
  <c r="X134" i="1"/>
  <c r="X62" i="1"/>
  <c r="X26" i="1"/>
  <c r="W125" i="1"/>
  <c r="J19" i="1"/>
  <c r="J21" i="1"/>
  <c r="K159" i="1"/>
  <c r="W158" i="1" s="1"/>
  <c r="J182" i="1"/>
  <c r="J73" i="1"/>
  <c r="K74" i="1"/>
  <c r="K189" i="1"/>
  <c r="W188" i="1" s="1"/>
  <c r="J81" i="1"/>
  <c r="V80" i="1" s="1"/>
  <c r="J87" i="1"/>
  <c r="K98" i="1"/>
  <c r="W98" i="1" s="1"/>
  <c r="K210" i="1"/>
  <c r="W209" i="1" s="1"/>
  <c r="J102" i="1"/>
  <c r="V101" i="1" s="1"/>
  <c r="J214" i="1"/>
  <c r="J217" i="1"/>
  <c r="X206" i="1"/>
  <c r="X158" i="1"/>
  <c r="J17" i="1"/>
  <c r="K129" i="1"/>
  <c r="K144" i="1"/>
  <c r="W143" i="1" s="1"/>
  <c r="J36" i="1"/>
  <c r="K156" i="1"/>
  <c r="K64" i="1"/>
  <c r="W62" i="1" s="1"/>
  <c r="J176" i="1"/>
  <c r="J181" i="1"/>
  <c r="J197" i="1"/>
  <c r="K94" i="1"/>
  <c r="K95" i="1"/>
  <c r="K97" i="1"/>
  <c r="K109" i="1"/>
  <c r="X146" i="1"/>
  <c r="X98" i="1"/>
  <c r="X38" i="1"/>
  <c r="X14" i="1"/>
  <c r="K119" i="1"/>
  <c r="W119" i="1" s="1"/>
  <c r="X119" i="1"/>
  <c r="K151" i="1"/>
  <c r="W149" i="1" s="1"/>
  <c r="J151" i="1"/>
  <c r="K47" i="1"/>
  <c r="W47" i="1" s="1"/>
  <c r="J47" i="1"/>
  <c r="X47" i="1"/>
  <c r="X194" i="1"/>
  <c r="X50" i="1"/>
  <c r="K37" i="1"/>
  <c r="J37" i="1"/>
  <c r="J58" i="1"/>
  <c r="K58" i="1"/>
  <c r="K199" i="1"/>
  <c r="W197" i="1" s="1"/>
  <c r="J199" i="1"/>
  <c r="X110" i="1"/>
  <c r="K3" i="1"/>
  <c r="J3" i="1"/>
  <c r="V2" i="1" s="1"/>
  <c r="K137" i="1"/>
  <c r="W137" i="1" s="1"/>
  <c r="X137" i="1"/>
  <c r="J32" i="1"/>
  <c r="X32" i="1"/>
  <c r="K152" i="1"/>
  <c r="W152" i="1" s="1"/>
  <c r="X152" i="1"/>
  <c r="J77" i="1"/>
  <c r="X77" i="1"/>
  <c r="K77" i="1"/>
  <c r="W77" i="1" s="1"/>
  <c r="J46" i="1"/>
  <c r="K46" i="1"/>
  <c r="K66" i="1"/>
  <c r="W65" i="1" s="1"/>
  <c r="J66" i="1"/>
  <c r="J86" i="1"/>
  <c r="V86" i="1" s="1"/>
  <c r="K86" i="1"/>
  <c r="K212" i="1"/>
  <c r="W212" i="1" s="1"/>
  <c r="X212" i="1"/>
  <c r="J216" i="1"/>
  <c r="X215" i="1"/>
  <c r="K108" i="1"/>
  <c r="X107" i="1"/>
  <c r="X170" i="1"/>
  <c r="X122" i="1"/>
  <c r="W35" i="1"/>
  <c r="V167" i="1"/>
  <c r="K200" i="1"/>
  <c r="J200" i="1"/>
  <c r="V200" i="1" s="1"/>
  <c r="X200" i="1"/>
  <c r="K72" i="1"/>
  <c r="W71" i="1" s="1"/>
  <c r="J72" i="1"/>
  <c r="K128" i="1"/>
  <c r="W128" i="1" s="1"/>
  <c r="X128" i="1"/>
  <c r="K179" i="1"/>
  <c r="W179" i="1" s="1"/>
  <c r="X179" i="1"/>
  <c r="W74" i="1"/>
  <c r="K11" i="1"/>
  <c r="W11" i="1" s="1"/>
  <c r="J11" i="1"/>
  <c r="X11" i="1"/>
  <c r="W23" i="1"/>
  <c r="K54" i="1"/>
  <c r="W53" i="1" s="1"/>
  <c r="J54" i="1"/>
  <c r="J56" i="1"/>
  <c r="X56" i="1"/>
  <c r="K59" i="1"/>
  <c r="W59" i="1" s="1"/>
  <c r="J59" i="1"/>
  <c r="X59" i="1"/>
  <c r="K85" i="1"/>
  <c r="W83" i="1" s="1"/>
  <c r="J85" i="1"/>
  <c r="K90" i="1"/>
  <c r="W89" i="1" s="1"/>
  <c r="J90" i="1"/>
  <c r="V89" i="1" s="1"/>
  <c r="K203" i="1"/>
  <c r="W203" i="1" s="1"/>
  <c r="X203" i="1"/>
  <c r="X182" i="1"/>
  <c r="X86" i="1"/>
  <c r="X191" i="1"/>
  <c r="X167" i="1"/>
  <c r="X155" i="1"/>
  <c r="X143" i="1"/>
  <c r="X131" i="1"/>
  <c r="X95" i="1"/>
  <c r="X83" i="1"/>
  <c r="X71" i="1"/>
  <c r="X35" i="1"/>
  <c r="X23" i="1"/>
  <c r="X188" i="1"/>
  <c r="X176" i="1"/>
  <c r="X164" i="1"/>
  <c r="X140" i="1"/>
  <c r="X116" i="1"/>
  <c r="X104" i="1"/>
  <c r="X80" i="1"/>
  <c r="X68" i="1"/>
  <c r="X44" i="1"/>
  <c r="X20" i="1"/>
  <c r="X8" i="1"/>
  <c r="X2" i="1"/>
  <c r="X221" i="1"/>
  <c r="X209" i="1"/>
  <c r="X197" i="1"/>
  <c r="X185" i="1"/>
  <c r="X173" i="1"/>
  <c r="X161" i="1"/>
  <c r="X149" i="1"/>
  <c r="X125" i="1"/>
  <c r="X113" i="1"/>
  <c r="X101" i="1"/>
  <c r="X89" i="1"/>
  <c r="X65" i="1"/>
  <c r="X53" i="1"/>
  <c r="X5" i="1"/>
  <c r="K2" i="1"/>
  <c r="J5" i="1"/>
  <c r="J118" i="1"/>
  <c r="V116" i="1" s="1"/>
  <c r="K10" i="1"/>
  <c r="J13" i="1"/>
  <c r="J15" i="1"/>
  <c r="V14" i="1" s="1"/>
  <c r="J132" i="1"/>
  <c r="J134" i="1"/>
  <c r="J138" i="1"/>
  <c r="J28" i="1"/>
  <c r="J142" i="1"/>
  <c r="J146" i="1"/>
  <c r="J39" i="1"/>
  <c r="V38" i="1" s="1"/>
  <c r="J49" i="1"/>
  <c r="J53" i="1"/>
  <c r="J65" i="1"/>
  <c r="J180" i="1"/>
  <c r="J215" i="1"/>
  <c r="V215" i="1" s="1"/>
  <c r="J105" i="1"/>
  <c r="K112" i="1"/>
  <c r="K4" i="1"/>
  <c r="J7" i="1"/>
  <c r="J9" i="1"/>
  <c r="V8" i="1" s="1"/>
  <c r="K123" i="1"/>
  <c r="J126" i="1"/>
  <c r="J128" i="1"/>
  <c r="V128" i="1" s="1"/>
  <c r="K20" i="1"/>
  <c r="J23" i="1"/>
  <c r="J136" i="1"/>
  <c r="J137" i="1"/>
  <c r="J31" i="1"/>
  <c r="J35" i="1"/>
  <c r="J150" i="1"/>
  <c r="J152" i="1"/>
  <c r="J42" i="1"/>
  <c r="V41" i="1" s="1"/>
  <c r="J45" i="1"/>
  <c r="J157" i="1"/>
  <c r="K50" i="1"/>
  <c r="J162" i="1"/>
  <c r="K52" i="1"/>
  <c r="K165" i="1"/>
  <c r="W164" i="1" s="1"/>
  <c r="J55" i="1"/>
  <c r="J57" i="1"/>
  <c r="J169" i="1"/>
  <c r="J172" i="1"/>
  <c r="J173" i="1"/>
  <c r="K177" i="1"/>
  <c r="W176" i="1" s="1"/>
  <c r="J67" i="1"/>
  <c r="K68" i="1"/>
  <c r="K70" i="1"/>
  <c r="J71" i="1"/>
  <c r="J184" i="1"/>
  <c r="J185" i="1"/>
  <c r="J188" i="1"/>
  <c r="J78" i="1"/>
  <c r="K82" i="1"/>
  <c r="W80" i="1" s="1"/>
  <c r="J83" i="1"/>
  <c r="K195" i="1"/>
  <c r="W194" i="1" s="1"/>
  <c r="J198" i="1"/>
  <c r="J100" i="1"/>
  <c r="J104" i="1"/>
  <c r="K117" i="1"/>
  <c r="W116" i="1" s="1"/>
  <c r="K14" i="1"/>
  <c r="W14" i="1" s="1"/>
  <c r="K22" i="1"/>
  <c r="K141" i="1"/>
  <c r="W140" i="1" s="1"/>
  <c r="K34" i="1"/>
  <c r="K38" i="1"/>
  <c r="J158" i="1"/>
  <c r="J48" i="1"/>
  <c r="K56" i="1"/>
  <c r="J63" i="1"/>
  <c r="V62" i="1" s="1"/>
  <c r="J175" i="1"/>
  <c r="K183" i="1"/>
  <c r="W182" i="1" s="1"/>
  <c r="J190" i="1"/>
  <c r="J191" i="1"/>
  <c r="V191" i="1" s="1"/>
  <c r="K88" i="1"/>
  <c r="J96" i="1"/>
  <c r="V95" i="1" s="1"/>
  <c r="J208" i="1"/>
  <c r="K216" i="1"/>
  <c r="W215" i="1" s="1"/>
  <c r="K110" i="1"/>
  <c r="W110" i="1" s="1"/>
  <c r="J125" i="1"/>
  <c r="J18" i="1"/>
  <c r="J24" i="1"/>
  <c r="J140" i="1"/>
  <c r="J33" i="1"/>
  <c r="J148" i="1"/>
  <c r="J113" i="1"/>
  <c r="J115" i="1"/>
  <c r="J6" i="1"/>
  <c r="J119" i="1"/>
  <c r="J121" i="1"/>
  <c r="J12" i="1"/>
  <c r="J127" i="1"/>
  <c r="J131" i="1"/>
  <c r="J133" i="1"/>
  <c r="J26" i="1"/>
  <c r="K27" i="1"/>
  <c r="W26" i="1" s="1"/>
  <c r="J30" i="1"/>
  <c r="K32" i="1"/>
  <c r="W32" i="1" s="1"/>
  <c r="J145" i="1"/>
  <c r="V143" i="1" s="1"/>
  <c r="K147" i="1"/>
  <c r="W146" i="1" s="1"/>
  <c r="J149" i="1"/>
  <c r="K40" i="1"/>
  <c r="J154" i="1"/>
  <c r="J155" i="1"/>
  <c r="V155" i="1" s="1"/>
  <c r="J51" i="1"/>
  <c r="V50" i="1" s="1"/>
  <c r="J163" i="1"/>
  <c r="J170" i="1"/>
  <c r="J60" i="1"/>
  <c r="J178" i="1"/>
  <c r="J179" i="1"/>
  <c r="J75" i="1"/>
  <c r="V74" i="1" s="1"/>
  <c r="J187" i="1"/>
  <c r="J194" i="1"/>
  <c r="V194" i="1" s="1"/>
  <c r="J84" i="1"/>
  <c r="J203" i="1"/>
  <c r="V203" i="1" s="1"/>
  <c r="J93" i="1"/>
  <c r="V92" i="1" s="1"/>
  <c r="J211" i="1"/>
  <c r="V209" i="1" s="1"/>
  <c r="J212" i="1"/>
  <c r="V212" i="1" s="1"/>
  <c r="J108" i="1"/>
  <c r="V107" i="1" s="1"/>
  <c r="J220" i="1"/>
  <c r="V218" i="1" s="1"/>
  <c r="J221" i="1"/>
  <c r="J111" i="1"/>
  <c r="V110" i="1" s="1"/>
  <c r="J223" i="1"/>
  <c r="V158" i="1" l="1"/>
  <c r="V35" i="1"/>
  <c r="W95" i="1"/>
  <c r="V197" i="1"/>
  <c r="W44" i="1"/>
  <c r="W92" i="1"/>
  <c r="V98" i="1"/>
  <c r="V182" i="1"/>
  <c r="W122" i="1"/>
  <c r="V17" i="1"/>
  <c r="W200" i="1"/>
  <c r="V29" i="1"/>
  <c r="W56" i="1"/>
  <c r="V104" i="1"/>
  <c r="V161" i="1"/>
  <c r="V206" i="1"/>
  <c r="V125" i="1"/>
  <c r="V83" i="1"/>
  <c r="W68" i="1"/>
  <c r="V26" i="1"/>
  <c r="V140" i="1"/>
  <c r="V44" i="1"/>
  <c r="V23" i="1"/>
  <c r="V146" i="1"/>
  <c r="W107" i="1"/>
  <c r="V176" i="1"/>
  <c r="W2" i="1"/>
  <c r="V59" i="1"/>
  <c r="V134" i="1"/>
  <c r="V77" i="1"/>
  <c r="V185" i="1"/>
  <c r="V11" i="1"/>
  <c r="V179" i="1"/>
  <c r="V113" i="1"/>
  <c r="W38" i="1"/>
  <c r="V71" i="1"/>
  <c r="W20" i="1"/>
  <c r="V53" i="1"/>
  <c r="W86" i="1"/>
  <c r="V32" i="1"/>
  <c r="V47" i="1"/>
  <c r="V170" i="1"/>
  <c r="V65" i="1"/>
  <c r="V221" i="1"/>
  <c r="V149" i="1"/>
  <c r="V131" i="1"/>
  <c r="V119" i="1"/>
  <c r="V188" i="1"/>
  <c r="V173" i="1"/>
  <c r="W50" i="1"/>
  <c r="V152" i="1"/>
  <c r="V137" i="1"/>
  <c r="V5" i="1"/>
  <c r="V56" i="1"/>
</calcChain>
</file>

<file path=xl/sharedStrings.xml><?xml version="1.0" encoding="utf-8"?>
<sst xmlns="http://schemas.openxmlformats.org/spreadsheetml/2006/main" count="773" uniqueCount="36">
  <si>
    <t>*</t>
  </si>
  <si>
    <t>BD</t>
  </si>
  <si>
    <t>Total_Por_%</t>
  </si>
  <si>
    <t>Soil_Moisture_%</t>
  </si>
  <si>
    <t>AFP_%</t>
  </si>
  <si>
    <t>WFPS_%</t>
  </si>
  <si>
    <t>Sampling_Date</t>
  </si>
  <si>
    <t>Year</t>
  </si>
  <si>
    <t>Month</t>
  </si>
  <si>
    <t>Season</t>
  </si>
  <si>
    <t>Ring</t>
  </si>
  <si>
    <t>Block</t>
  </si>
  <si>
    <t>CO2_trtmt</t>
  </si>
  <si>
    <t>May</t>
  </si>
  <si>
    <t>Autumn</t>
  </si>
  <si>
    <t>Ambient</t>
  </si>
  <si>
    <t>Elevated</t>
  </si>
  <si>
    <t>Jun</t>
  </si>
  <si>
    <t>Jul</t>
  </si>
  <si>
    <t>Winter</t>
  </si>
  <si>
    <t>Aug</t>
  </si>
  <si>
    <t>Sep</t>
  </si>
  <si>
    <t>Oct</t>
  </si>
  <si>
    <t>Spring</t>
  </si>
  <si>
    <t>Nov</t>
  </si>
  <si>
    <t>Dec</t>
  </si>
  <si>
    <t>Jan</t>
  </si>
  <si>
    <t>Summer</t>
  </si>
  <si>
    <t>Feb</t>
  </si>
  <si>
    <t>Mar</t>
  </si>
  <si>
    <t>Apr</t>
  </si>
  <si>
    <t>Row Labels</t>
  </si>
  <si>
    <t>Average of WFPS_%</t>
  </si>
  <si>
    <t>Average of AFP_%</t>
  </si>
  <si>
    <t>Average of Total_Por_%</t>
  </si>
  <si>
    <t>Average of Soil_Moisture_%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</si>
</sst>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[$-C09]dd\-mmm\-yy;@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right" vertical="center"/>
    </xf>
    <xf numFmtId="164" fontId="0" fillId="0" borderId="0" xfId="0" applyNumberFormat="1"/>
    <xf numFmtId="1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164" formatCode="0.0"/>
    </dxf>
    <dxf>
      <numFmt numFmtId="2" formatCode="0.00"/>
    </dxf>
    <dxf>
      <numFmt numFmtId="164" formatCode="0.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67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ic Nazaries" refreshedDate="43454.394794907406" createdVersion="6" refreshedVersion="6" minRefreshableVersion="3" recordCount="222" xr:uid="{F4110475-058A-4147-9A01-556C256C06A1}">
  <cacheSource type="worksheet">
    <worksheetSource ref="A1:L223" sheet="Sheet1"/>
  </cacheSource>
  <cacheFields count="14">
    <cacheField name="Sampling_Date" numFmtId="15">
      <sharedItems containsSemiMixedTypes="0" containsNonDate="0" containsDate="1" containsString="0" minDate="2013-05-06T00:00:00" maxDate="2016-06-16T00:00:00" count="37">
        <d v="2013-05-06T00:00:00"/>
        <d v="2013-06-11T00:00:00"/>
        <d v="2013-07-05T00:00:00"/>
        <d v="2013-08-06T00:00:00"/>
        <d v="2013-09-03T00:00:00"/>
        <d v="2013-10-02T00:00:00"/>
        <d v="2013-11-14T00:00:00"/>
        <d v="2013-12-10T00:00:00"/>
        <d v="2014-01-10T00:00:00"/>
        <d v="2014-02-05T00:00:00"/>
        <d v="2014-03-10T00:00:00"/>
        <d v="2014-04-03T00:00:00"/>
        <d v="2014-05-09T00:00:00"/>
        <d v="2014-06-17T00:00:00"/>
        <d v="2014-07-07T00:00:00"/>
        <d v="2014-08-06T00:00:00"/>
        <d v="2014-09-09T00:00:00"/>
        <d v="2014-10-16T00:00:00"/>
        <d v="2014-11-18T00:00:00"/>
        <d v="2014-12-15T00:00:00"/>
        <d v="2015-01-09T00:00:00"/>
        <d v="2015-02-06T00:00:00"/>
        <d v="2015-03-09T00:00:00"/>
        <d v="2015-04-09T00:00:00"/>
        <d v="2015-06-09T00:00:00"/>
        <d v="2015-07-07T00:00:00"/>
        <d v="2015-08-07T00:00:00"/>
        <d v="2015-09-09T00:00:00"/>
        <d v="2015-10-07T00:00:00"/>
        <d v="2015-11-10T00:00:00"/>
        <d v="2015-12-01T00:00:00"/>
        <d v="2016-01-13T00:00:00"/>
        <d v="2016-02-18T00:00:00"/>
        <d v="2016-03-14T00:00:00"/>
        <d v="2016-04-20T00:00:00"/>
        <d v="2016-05-18T00:00:00"/>
        <d v="2016-06-15T00:00:00"/>
      </sharedItems>
      <fieldGroup par="13" base="0">
        <rangePr groupBy="months" startDate="2013-05-06T00:00:00" endDate="2016-06-16T00:00:00"/>
        <groupItems count="14">
          <s v="&lt;6/05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06/2016"/>
        </groupItems>
      </fieldGroup>
    </cacheField>
    <cacheField name="Year" numFmtId="0">
      <sharedItems containsSemiMixedTypes="0" containsString="0" containsNumber="1" containsInteger="1" minValue="2013" maxValue="2016" count="4">
        <n v="2013"/>
        <n v="2014"/>
        <n v="2015"/>
        <n v="2016"/>
      </sharedItems>
    </cacheField>
    <cacheField name="Month" numFmtId="0">
      <sharedItems count="12">
        <s v="May"/>
        <s v="Jun"/>
        <s v="Jul"/>
        <s v="Aug"/>
        <s v="Sep"/>
        <s v="Oct"/>
        <s v="Nov"/>
        <s v="Dec"/>
        <s v="Jan"/>
        <s v="Feb"/>
        <s v="Mar"/>
        <s v="Apr"/>
      </sharedItems>
    </cacheField>
    <cacheField name="Season" numFmtId="0">
      <sharedItems count="4">
        <s v="Autumn"/>
        <s v="Winter"/>
        <s v="Spring"/>
        <s v="Summer"/>
      </sharedItems>
    </cacheField>
    <cacheField name="Ring" numFmtId="0">
      <sharedItems containsSemiMixedTypes="0" containsString="0" containsNumber="1" containsInteger="1" minValue="1" maxValue="6"/>
    </cacheField>
    <cacheField name="Block" numFmtId="0">
      <sharedItems containsSemiMixedTypes="0" containsString="0" containsNumber="1" containsInteger="1" minValue="1" maxValue="3"/>
    </cacheField>
    <cacheField name="CO2_trtmt" numFmtId="0">
      <sharedItems count="2">
        <s v="Ambient"/>
        <s v="Elevated"/>
      </sharedItems>
    </cacheField>
    <cacheField name="BD" numFmtId="2">
      <sharedItems containsSemiMixedTypes="0" containsString="0" containsNumber="1" minValue="1.27" maxValue="1.61"/>
    </cacheField>
    <cacheField name="Soil_Moisture_%" numFmtId="164">
      <sharedItems containsMixedTypes="1" containsNumber="1" minValue="0.51904761904818564" maxValue="27.014999999999993" count="219">
        <n v="2.7619047620000003"/>
        <n v="5.0952380952857146"/>
        <n v="8.9047619048571427"/>
        <n v="10.000000000857142"/>
        <n v="12.952380952857142"/>
        <n v="17.238095238571429"/>
        <n v="10.666666666142858"/>
        <n v="13.523809524285713"/>
        <n v="16.904761902857143"/>
        <n v="2.6380952381428568"/>
        <n v="5.1476190475714292"/>
        <n v="13.152380951857142"/>
        <n v="1.1976190477142858"/>
        <n v="1.8204761904285713"/>
        <n v="5.9042857144285721"/>
        <n v="2.161904761857143"/>
        <n v="1.1952380951428572"/>
        <n v="2.0190476189999997"/>
        <n v="8.5571428571428569"/>
        <n v="7.6047619047142865"/>
        <n v="13.066666667142856"/>
        <n v="9.1761904755714294"/>
        <n v="8.1333333327142849"/>
        <n v="11.633333332857145"/>
        <n v="2.0611111111116664"/>
        <n v="1.4476190476200002"/>
        <n v="3.1714285714285717"/>
        <n v="0.57142857142804759"/>
        <n v="1.6428571428571428"/>
        <n v="2.8714285714285714"/>
        <n v="4.9444444444449998"/>
        <n v="5.4952380952385713"/>
        <n v="6.7055555555566668"/>
        <n v="7.4904761904757153"/>
        <n v="7.0857142857157145"/>
        <n v="10.600000000024286"/>
        <n v="0.90476190476242857"/>
        <n v="2.1095238095242856"/>
        <n v="3.4047619047628572"/>
        <n v="2.219047619045714"/>
        <n v="2.77619047619"/>
        <n v="6.0047619047600005"/>
        <n v="1.3523809523800001"/>
        <n v="1.5761904761904284"/>
        <n v="2.1333333333333333"/>
        <n v="1.1428571428575716"/>
        <n v="2.2476190476185711"/>
        <n v="2.8809523809514284"/>
        <n v="6.8238095238099996"/>
        <n v="4.795238095238572"/>
        <n v="6.800000000001428"/>
        <n v="8.5333333333328572"/>
        <n v="7.0380952380942858"/>
        <n v="9.304761904757143"/>
        <n v="1.5380952380942858"/>
        <n v="0.76190476190428569"/>
        <n v="2.1476190476171428"/>
        <n v="9.900000000009042"/>
        <n v="10.228571428567141"/>
        <n v="12.161111111116666"/>
        <n v="1.5999999999985715"/>
        <n v="2.1047619047614288"/>
        <n v="2.877777777775"/>
        <n v="8.8444444444366663"/>
        <n v="8.5499999999983327"/>
        <n v="13.690476190471429"/>
        <n v="1.8761904761914285"/>
        <n v="3.7333333333357146"/>
        <n v="5.0428571428557145"/>
        <n v="8.5190476190428566"/>
        <n v="8.7285714285671432"/>
        <n v="8.6999999999985711"/>
        <n v="16.752380952371428"/>
        <n v="19.888888888883333"/>
        <n v="20.652380952385709"/>
        <n v="26.454999999999991"/>
        <n v="27.014999999999993"/>
        <n v="23.004761904757146"/>
        <n v="15.39047619047143"/>
        <n v="19.990476190485715"/>
        <n v="21.500000000014289"/>
        <n v="12.157142857132854"/>
        <n v="15.752380952385716"/>
        <n v="19.754761904771424"/>
        <n v="4.2333333333349996"/>
        <n v="9.3761904761957151"/>
        <n v="13.285714285724286"/>
        <n v="14.271428571428572"/>
        <n v="12.900000000000002"/>
        <s v="*"/>
        <n v="10.822222222239999"/>
        <n v="9.8238095238099987"/>
        <n v="18.77"/>
        <n v="20.466666666671426"/>
        <n v="21.283333333333335"/>
        <n v="26.804761904757147"/>
        <n v="15.176190476185713"/>
        <n v="20.114285714299999"/>
        <n v="23.186666666659999"/>
        <n v="2.6428571428571428"/>
        <n v="11.671428571432855"/>
        <n v="14.633333333342858"/>
        <n v="3.3055555555566669"/>
        <n v="5.5238095238099998"/>
        <n v="8.433333333327143"/>
        <n v="1.2428571428571431"/>
        <n v="2.5666666666657143"/>
        <n v="4.2714285714285714"/>
        <n v="17.428571428571427"/>
        <n v="14.461904761900001"/>
        <n v="17.409523809500001"/>
        <n v="1.5238095237142857"/>
        <n v="6.0952380952857146"/>
        <n v="5.9523809524285713"/>
        <n v="9.1428571428571423"/>
        <n v="11.428571427142858"/>
        <n v="16.61904762"/>
        <n v="10.285714286142857"/>
        <n v="12.714285712857144"/>
        <n v="18.809523808571431"/>
        <n v="2.0428571428571431"/>
        <n v="4.1333333331428568"/>
        <n v="10.361904762428571"/>
        <n v="1.102857142857143"/>
        <n v="1.5419047618571429"/>
        <n v="4.596428523857143"/>
        <n v="2.4428571431428572"/>
        <n v="1.1809523811428573"/>
        <n v="2.023809523857143"/>
        <n v="9.8619047618571436"/>
        <n v="9.0238095232857116"/>
        <n v="16.00952380857143"/>
        <n v="7.8428571428571434"/>
        <n v="13.019047617142858"/>
        <n v="11.814285713857142"/>
        <n v="1.0000000000005713"/>
        <n v="3.5095238095228574"/>
        <n v="1.0761904761905714"/>
        <n v="1.309523809523286"/>
        <n v="1.7190476190471429"/>
        <n v="2.4619047619057142"/>
        <n v="3.3714285714285714"/>
        <n v="7.6523809523871433"/>
        <n v="6.4444444444416655"/>
        <n v="12.394444444433333"/>
        <n v="1.0952380952377143"/>
        <n v="1.9857142857128571"/>
        <n v="3.3523809523814285"/>
        <n v="4.2857142857142856"/>
        <n v="4.9928571428585711"/>
        <n v="3.3928571428557146"/>
        <n v="1.2428571428575717"/>
        <n v="1.619047619047143"/>
        <n v="1.8533333333333999"/>
        <n v="1.8888888888883333"/>
        <n v="2.0666666666683335"/>
        <n v="2.2809523809542855"/>
        <n v="5.8285714285700001"/>
        <n v="4.480952380951428"/>
        <n v="10.93333333333857"/>
        <n v="9.0285714285714285"/>
        <n v="9"/>
        <n v="15.911111111099999"/>
        <n v="0.51904761904818564"/>
        <n v="0.73333333333271433"/>
        <n v="2.5"/>
        <n v="9.9619047619185732"/>
        <n v="10.816666666661668"/>
        <n v="20.042857142842859"/>
        <n v="1.4000000000005712"/>
        <n v="2.2888888888883332"/>
        <n v="4.4761904761914284"/>
        <n v="8.7571428571442862"/>
        <n v="11.047619047628574"/>
        <n v="18.204761904771427"/>
        <n v="1.3761904761895714"/>
        <n v="2.4095238095228573"/>
        <n v="3.1190476190485716"/>
        <n v="8.7571428571371435"/>
        <n v="10.738095238090001"/>
        <n v="11.319047619028572"/>
        <n v="17.876190476214287"/>
        <n v="21.214285714285715"/>
        <n v="22.711111111116665"/>
        <n v="21.838888888883332"/>
        <n v="23.400000000000002"/>
        <n v="25"/>
        <n v="18.155555555566668"/>
        <n v="20.083333333316666"/>
        <n v="19.015714285714289"/>
        <n v="14.371428571424287"/>
        <n v="17.78571428572857"/>
        <n v="14.452380952371428"/>
        <n v="3.5555555555549994"/>
        <n v="7.6142857142857139"/>
        <n v="5.8571428571428568"/>
        <n v="13.142857142847143"/>
        <n v="13.747619047628572"/>
        <n v="8.6904761904757155"/>
        <n v="22.074999999999999"/>
        <n v="11.288888888895"/>
        <n v="20.461111111099999"/>
        <n v="26.73333333332857"/>
        <n v="26.923809523800003"/>
        <n v="17.790476190471431"/>
        <n v="22.366666666660002"/>
        <n v="17.390476190499999"/>
        <n v="2.9809523809528571"/>
        <n v="12.366666666666667"/>
        <n v="5.2416666666666663"/>
        <n v="2.8055555555566669"/>
        <n v="4.1761904761899995"/>
        <n v="4.699999999998572"/>
        <n v="1.7333333333332859"/>
        <n v="2.1861111111116669"/>
        <n v="4.0166666666666666"/>
        <n v="20.452380952385713"/>
        <n v="21.714285714299997"/>
        <n v="22.8619047619"/>
      </sharedItems>
    </cacheField>
    <cacheField name="WFPS_%" numFmtId="164">
      <sharedItems containsMixedTypes="1" containsNumber="1" minValue="1.2218289085559058" maxValue="68.437999999999988" count="219">
        <n v="6.5014749264778766"/>
        <n v="12.907936508057144"/>
        <n v="22.558730158971429"/>
        <n v="23.539823010867252"/>
        <n v="32.812698413904762"/>
        <n v="43.669841271047623"/>
        <n v="25.109144541539823"/>
        <n v="34.260317461523812"/>
        <n v="42.825396820571427"/>
        <n v="6.2100294986371676"/>
        <n v="13.040634920514288"/>
        <n v="33.319365078038096"/>
        <n v="2.8191740415221238"/>
        <n v="4.6118730157523808"/>
        <n v="14.957523809885718"/>
        <n v="5.0890855456106197"/>
        <n v="3.0279365076952383"/>
        <n v="5.1149206347999989"/>
        <n v="20.143362831858404"/>
        <n v="19.265396825276191"/>
        <n v="33.102222223428569"/>
        <n v="21.600589969044247"/>
        <n v="20.604444442876186"/>
        <n v="29.471111109904768"/>
        <n v="4.8518190757141877"/>
        <n v="3.6673015873040002"/>
        <n v="8.0342857142857138"/>
        <n v="1.3451327433615985"/>
        <n v="4.1619047619047622"/>
        <n v="7.2742857142857149"/>
        <n v="11.639134709932476"/>
        <n v="13.921269841271048"/>
        <n v="16.987407407410224"/>
        <n v="17.632448377580001"/>
        <n v="17.950476190479812"/>
        <n v="26.853333333394858"/>
        <n v="2.1297935103257166"/>
        <n v="5.3441269841281906"/>
        <n v="8.625396825399239"/>
        <n v="5.2235988200545123"/>
        <n v="7.0330158730146666"/>
        <n v="15.21206349205867"/>
        <n v="3.1834808259564604"/>
        <n v="3.9930158730157519"/>
        <n v="5.4044444444444446"/>
        <n v="2.6902654867266724"/>
        <n v="5.6939682539670464"/>
        <n v="7.2984126984102851"/>
        <n v="16.063126843658935"/>
        <n v="12.147936507937716"/>
        <n v="17.226666666670283"/>
        <n v="20.087315634217166"/>
        <n v="17.829841269838859"/>
        <n v="23.572063492051427"/>
        <n v="3.6206489675493807"/>
        <n v="1.9301587301575238"/>
        <n v="5.4406349206300959"/>
        <n v="23.304424778782344"/>
        <n v="25.912380952370089"/>
        <n v="30.808148148162225"/>
        <n v="3.7663716814125663"/>
        <n v="5.3320634920622858"/>
        <n v="7.2903703703633331"/>
        <n v="20.819665683364185"/>
        <n v="21.659999999995776"/>
        <n v="34.682539682527619"/>
        <n v="4.4165191740435397"/>
        <n v="9.4577777777838108"/>
        <n v="12.775238095234476"/>
        <n v="20.053687315623005"/>
        <n v="22.112380952370099"/>
        <n v="22.039999999996379"/>
        <n v="39.434808259564598"/>
        <n v="50.38518518517111"/>
        <n v="52.319365079377135"/>
        <n v="62.274601769911477"/>
        <n v="68.437999999999988"/>
        <n v="58.278730158718105"/>
        <n v="36.228908554561059"/>
        <n v="50.642539682563815"/>
        <n v="54.466666666702871"/>
        <n v="28.617699115020699"/>
        <n v="39.906031746043816"/>
        <n v="50.045396825420937"/>
        <n v="9.9651917404169019"/>
        <n v="23.753015873029145"/>
        <n v="33.657142857168196"/>
        <n v="33.594690265486726"/>
        <n v="32.680000000000007"/>
        <s v="*"/>
        <n v="25.475319567396809"/>
        <n v="24.886984126985332"/>
        <n v="47.550666666666672"/>
        <n v="48.178171091456626"/>
        <n v="53.917777777777786"/>
        <n v="67.90539682538477"/>
        <n v="35.724483775799989"/>
        <n v="50.956190476226674"/>
        <n v="58.739555555538672"/>
        <n v="6.221238938053097"/>
        <n v="29.567619047629901"/>
        <n v="37.071111111135238"/>
        <n v="7.781219272372331"/>
        <n v="13.993650793651998"/>
        <n v="21.364444444428763"/>
        <n v="2.9256637168141597"/>
        <n v="6.5022222222198094"/>
        <n v="10.820952380952381"/>
        <n v="41.026548672566364"/>
        <n v="36.636825396813336"/>
        <n v="44.104126984066674"/>
        <n v="3.5870206487433625"/>
        <n v="15.441269841390476"/>
        <n v="11.390887290258995"/>
        <n v="21.522123893805308"/>
        <n v="28.952380948761906"/>
        <n v="31.803357315971226"/>
        <n v="24.212389381539822"/>
        <n v="32.209523805904766"/>
        <n v="35.995203835107922"/>
        <n v="4.808849557522124"/>
        <n v="10.471111110628572"/>
        <n v="19.829256595726619"/>
        <n v="2.5961061946902655"/>
        <n v="3.9061587300380953"/>
        <n v="8.7960430744316564"/>
        <n v="5.7504424785486723"/>
        <n v="2.9917460322285718"/>
        <n v="3.8729016787482022"/>
        <n v="23.214749262424778"/>
        <n v="22.860317458990469"/>
        <n v="30.636930453812955"/>
        <n v="18.461946902654866"/>
        <n v="32.981587296761909"/>
        <n v="22.608633092705034"/>
        <n v="2.3539823008863006"/>
        <n v="8.8907936507912382"/>
        <n v="2.5333333333335575"/>
        <n v="3.3174603174589907"/>
        <n v="3.2896882493995685"/>
        <n v="5.7952802359904414"/>
        <n v="8.5409523809523815"/>
        <n v="14.644124700251657"/>
        <n v="15.17010816125206"/>
        <n v="23.718864908052279"/>
        <n v="2.5781710914445308"/>
        <n v="5.0304761904725712"/>
        <n v="6.415347721823454"/>
        <n v="10.088495575221238"/>
        <n v="12.648571428575048"/>
        <n v="6.4928057553929515"/>
        <n v="2.9256637168151687"/>
        <n v="4.101587301586096"/>
        <n v="3.5466666666667943"/>
        <n v="4.4464110127813861"/>
        <n v="5.2355555555597784"/>
        <n v="4.3649880095959714"/>
        <n v="13.720353982297521"/>
        <n v="11.351746031743618"/>
        <n v="20.922781774590359"/>
        <n v="21.253097345132741"/>
        <n v="22.8"/>
        <n v="30.448601119083452"/>
        <n v="1.2218289085559058"/>
        <n v="1.8577777777762099"/>
        <n v="4.7841726618705041"/>
        <n v="23.450147492657877"/>
        <n v="27.402222222209559"/>
        <n v="38.355395683425911"/>
        <n v="3.2955752212402825"/>
        <n v="5.7985185185171106"/>
        <n v="8.5659472422080576"/>
        <n v="20.61415929203876"/>
        <n v="27.987301587325717"/>
        <n v="34.837889688267623"/>
        <n v="3.2395280235966899"/>
        <n v="6.104126984124572"/>
        <n v="5.9688249400497853"/>
        <n v="20.614159292021945"/>
        <n v="27.203174603161333"/>
        <n v="21.660911270946766"/>
        <n v="42.080235988256639"/>
        <n v="53.742857142857147"/>
        <n v="43.461550759403117"/>
        <n v="51.408357915424475"/>
        <n v="59.280000000000008"/>
        <n v="47.841726618705039"/>
        <n v="42.737856440537463"/>
        <n v="50.877777777735552"/>
        <n v="36.389784172661876"/>
        <n v="33.830088495565136"/>
        <n v="45.057142857179045"/>
        <n v="27.657074340509354"/>
        <n v="8.369714847589643"/>
        <n v="19.289523809523811"/>
        <n v="11.208633093525181"/>
        <n v="30.938053097321593"/>
        <n v="34.827301587325714"/>
        <n v="20.457227138641947"/>
        <n v="55.923333333333339"/>
        <n v="21.603197442058057"/>
        <n v="48.165093411969906"/>
        <n v="67.724444444432379"/>
        <n v="51.523261390869067"/>
        <n v="41.878466076684958"/>
        <n v="56.662222222205337"/>
        <n v="33.279616307000005"/>
        <n v="7.0171091445438929"/>
        <n v="31.328888888888891"/>
        <n v="10.030815347721822"/>
        <n v="6.6042281219298529"/>
        <n v="10.579682539681333"/>
        <n v="8.9942446043138133"/>
        <n v="4.0802359882004779"/>
        <n v="5.5381481481495562"/>
        <n v="7.6865707434052757"/>
        <n v="48.144542772872562"/>
        <n v="55.009523809559994"/>
        <n v="43.750119904067631"/>
      </sharedItems>
    </cacheField>
    <cacheField name="AFP_%" numFmtId="164">
      <sharedItems containsMixedTypes="1" containsNumber="1" minValue="12.458684210526322" maxValue="50.536591478697211" count="219">
        <n v="39.7192982455188"/>
        <n v="34.3784461152406"/>
        <n v="30.568922305669172"/>
        <n v="32.481203006661659"/>
        <n v="26.521303257669175"/>
        <n v="22.235588971954886"/>
        <n v="31.814536341375941"/>
        <n v="25.949874686240602"/>
        <n v="22.568922307669173"/>
        <n v="39.843107769375941"/>
        <n v="34.326065162954883"/>
        <n v="26.321303258669175"/>
        <n v="41.283583959804517"/>
        <n v="37.653208020097743"/>
        <n v="33.56939849609774"/>
        <n v="40.319298245661656"/>
        <n v="38.27844611538346"/>
        <n v="37.454636591526317"/>
        <n v="33.924060150375944"/>
        <n v="31.868922305812028"/>
        <n v="26.407017543383461"/>
        <n v="33.305012531947369"/>
        <n v="31.340350877812028"/>
        <n v="27.84035087766917"/>
        <n v="40.420091896407136"/>
        <n v="38.026065162906313"/>
        <n v="36.302255639097744"/>
        <n v="41.90977443609075"/>
        <n v="37.830827067669169"/>
        <n v="36.602255639097741"/>
        <n v="37.536758563073803"/>
        <n v="33.978446115287745"/>
        <n v="32.768128654969651"/>
        <n v="34.990726817043083"/>
        <n v="32.387969924810598"/>
        <n v="28.873684210502027"/>
        <n v="41.57644110275637"/>
        <n v="37.364160401002032"/>
        <n v="36.068922305763458"/>
        <n v="40.26215538847309"/>
        <n v="36.697493734336312"/>
        <n v="33.468922305766313"/>
        <n v="41.128822055138798"/>
        <n v="37.897493734335889"/>
        <n v="37.340350877192982"/>
        <n v="41.338345864661228"/>
        <n v="37.226065162907744"/>
        <n v="36.592731829574888"/>
        <n v="35.657393483708802"/>
        <n v="34.678446115287741"/>
        <n v="32.67368421052489"/>
        <n v="33.947869674185945"/>
        <n v="32.435588972432029"/>
        <n v="30.168922305769172"/>
        <n v="40.943107769424515"/>
        <n v="38.711779448622032"/>
        <n v="37.326065162909174"/>
        <n v="32.581203007509757"/>
        <n v="29.245112781959172"/>
        <n v="27.312573099409647"/>
        <n v="40.881203007520227"/>
        <n v="37.368922305764883"/>
        <n v="36.595906432751313"/>
        <n v="33.636758563082132"/>
        <n v="30.923684210527981"/>
        <n v="25.783208020054886"/>
        <n v="40.605012531327375"/>
        <n v="35.7403508771906"/>
        <n v="34.430827067670599"/>
        <n v="33.962155388475942"/>
        <n v="30.745112781959172"/>
        <n v="30.773684210527744"/>
        <n v="25.728822055147372"/>
        <n v="19.584795321642982"/>
        <n v="18.821303258140606"/>
        <n v="16.026203007518809"/>
        <n v="12.458684210526322"/>
        <n v="16.468922305769169"/>
        <n v="27.090726817047369"/>
        <n v="19.4832080200406"/>
        <n v="17.973684210512026"/>
        <n v="30.324060150385947"/>
        <n v="23.721303258140601"/>
        <n v="19.718922305754891"/>
        <n v="38.247869674183804"/>
        <n v="30.097493734330598"/>
        <n v="26.187969924802029"/>
        <n v="28.209774436090228"/>
        <n v="26.573684210526313"/>
        <s v="*"/>
        <n v="31.6589807852788"/>
        <n v="29.649874686716316"/>
        <n v="20.703684210526315"/>
        <n v="22.014536340847375"/>
        <n v="18.19035087719298"/>
        <n v="12.668922305769168"/>
        <n v="27.305012531333087"/>
        <n v="19.359398496226316"/>
        <n v="16.287017543866316"/>
        <n v="39.838345864661655"/>
        <n v="27.80225563909346"/>
        <n v="24.840350877183457"/>
        <n v="39.175647451962135"/>
        <n v="33.949874686716313"/>
        <n v="31.040350877199174"/>
        <n v="41.23834586466166"/>
        <n v="36.907017543860604"/>
        <n v="35.202255639097743"/>
        <n v="25.052631578947373"/>
        <n v="25.011779448626314"/>
        <n v="22.064160401026314"/>
        <n v="40.957393483804516"/>
        <n v="33.3784461152406"/>
        <n v="46.303258145315787"/>
        <n v="33.338345864661662"/>
        <n v="28.045112783383459"/>
        <n v="35.636591477744361"/>
        <n v="32.195488721375945"/>
        <n v="26.759398497669171"/>
        <n v="33.446115289172923"/>
        <n v="40.438345864661656"/>
        <n v="35.340350877383457"/>
        <n v="41.893734335315784"/>
        <n v="41.378345864661661"/>
        <n v="37.931779448669175"/>
        <n v="47.659210573887215"/>
        <n v="40.038345864375941"/>
        <n v="38.292731829383456"/>
        <n v="50.231829573887211"/>
        <n v="32.619298245661653"/>
        <n v="30.449874687240602"/>
        <n v="36.246115289172927"/>
        <n v="34.638345864661659"/>
        <n v="26.454636593383455"/>
        <n v="40.441353383887218"/>
        <n v="41.481203007518232"/>
        <n v="35.964160401003454"/>
        <n v="41.405012531328232"/>
        <n v="38.164160401003031"/>
        <n v="50.536591478697211"/>
        <n v="40.019298245613086"/>
        <n v="36.102255639097741"/>
        <n v="44.603258145357216"/>
        <n v="36.036758563077136"/>
        <n v="39.861194653311024"/>
        <n v="41.385964912281089"/>
        <n v="37.487969924813456"/>
        <n v="48.903258145362926"/>
        <n v="38.195488721804516"/>
        <n v="34.480827067667747"/>
        <n v="48.862781954888639"/>
        <n v="41.238345864661227"/>
        <n v="37.854636591479171"/>
        <n v="50.402305764410954"/>
        <n v="40.592314118630469"/>
        <n v="37.407017543857982"/>
        <n v="49.974686716790075"/>
        <n v="36.6526315789488"/>
        <n v="34.992731829574886"/>
        <n v="41.322305764405783"/>
        <n v="33.452631578947376"/>
        <n v="30.473684210526315"/>
        <n v="36.344527986644358"/>
        <n v="41.962155388470613"/>
        <n v="38.740350877193599"/>
        <n v="49.755639097744357"/>
        <n v="32.519298245600226"/>
        <n v="28.657017543864647"/>
        <n v="32.212781954901502"/>
        <n v="41.081203007518226"/>
        <n v="37.184795321637985"/>
        <n v="47.77944862155293"/>
        <n v="33.724060150374513"/>
        <n v="28.426065162897743"/>
        <n v="34.050877192972933"/>
        <n v="41.10501253132923"/>
        <n v="37.064160401003456"/>
        <n v="49.136591478695784"/>
        <n v="33.724060150381661"/>
        <n v="28.735588972436314"/>
        <n v="40.936591478715783"/>
        <n v="24.605012531304514"/>
        <n v="18.2593984962406"/>
        <n v="29.544527986627692"/>
        <n v="20.642314118635468"/>
        <n v="16.073684210526313"/>
        <n v="27.255639097744357"/>
        <n v="24.325647451952133"/>
        <n v="19.390350877209649"/>
        <n v="33.239924812030068"/>
        <n v="28.109774436094511"/>
        <n v="21.687969924797745"/>
        <n v="37.803258145372929"/>
        <n v="38.925647451963798"/>
        <n v="31.859398496240601"/>
        <n v="46.398496240601503"/>
        <n v="29.338345864671659"/>
        <n v="25.726065162897743"/>
        <n v="33.790726817043087"/>
        <n v="17.398684210526316"/>
        <n v="40.966750208849355"/>
        <n v="22.020091896418801"/>
        <n v="12.740350877197745"/>
        <n v="25.331829573944354"/>
        <n v="24.69072681704737"/>
        <n v="17.107017543866313"/>
        <n v="34.865162907244354"/>
        <n v="39.500250626565943"/>
        <n v="27.107017543859648"/>
        <n v="47.01397243107769"/>
        <n v="39.675647451962135"/>
        <n v="35.297493734336314"/>
        <n v="47.555639097745782"/>
        <n v="40.747869674185516"/>
        <n v="37.287573099414651"/>
        <n v="48.238972431077691"/>
        <n v="22.028822055133087"/>
        <n v="17.759398496226318"/>
        <n v="29.393734335844357"/>
      </sharedItems>
    </cacheField>
    <cacheField name="Total_Por_%" numFmtId="164">
      <sharedItems containsMixedTypes="1" containsNumber="1" minValue="39.473684210526315" maxValue="52.255639097744357"/>
    </cacheField>
    <cacheField name="Quarters" numFmtId="0" databaseField="0">
      <fieldGroup base="0">
        <rangePr groupBy="quarters" startDate="2013-05-06T00:00:00" endDate="2016-06-16T00:00:00"/>
        <groupItems count="6">
          <s v="&lt;6/05/2013"/>
          <s v="Qtr1"/>
          <s v="Qtr2"/>
          <s v="Qtr3"/>
          <s v="Qtr4"/>
          <s v="&gt;16/06/2016"/>
        </groupItems>
      </fieldGroup>
    </cacheField>
    <cacheField name="Years" numFmtId="0" databaseField="0">
      <fieldGroup base="0">
        <rangePr groupBy="years" startDate="2013-05-06T00:00:00" endDate="2016-06-16T00:00:00"/>
        <groupItems count="6">
          <s v="&lt;6/05/2013"/>
          <s v="2013"/>
          <s v="2014"/>
          <s v="2015"/>
          <s v="2016"/>
          <s v="&gt;16/06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x v="0"/>
    <x v="0"/>
    <x v="0"/>
    <x v="0"/>
    <n v="1"/>
    <n v="1"/>
    <x v="0"/>
    <n v="1.53"/>
    <x v="0"/>
    <x v="0"/>
    <x v="0"/>
    <n v="42.481203007518801"/>
  </r>
  <r>
    <x v="0"/>
    <x v="0"/>
    <x v="0"/>
    <x v="0"/>
    <n v="4"/>
    <n v="2"/>
    <x v="0"/>
    <n v="1.61"/>
    <x v="1"/>
    <x v="1"/>
    <x v="1"/>
    <n v="39.473684210526315"/>
  </r>
  <r>
    <x v="0"/>
    <x v="0"/>
    <x v="0"/>
    <x v="0"/>
    <n v="5"/>
    <n v="3"/>
    <x v="0"/>
    <n v="1.61"/>
    <x v="2"/>
    <x v="2"/>
    <x v="2"/>
    <n v="39.473684210526315"/>
  </r>
  <r>
    <x v="1"/>
    <x v="0"/>
    <x v="1"/>
    <x v="0"/>
    <n v="1"/>
    <n v="1"/>
    <x v="0"/>
    <n v="1.53"/>
    <x v="3"/>
    <x v="3"/>
    <x v="3"/>
    <n v="42.481203007518801"/>
  </r>
  <r>
    <x v="1"/>
    <x v="0"/>
    <x v="1"/>
    <x v="0"/>
    <n v="4"/>
    <n v="2"/>
    <x v="0"/>
    <n v="1.61"/>
    <x v="4"/>
    <x v="4"/>
    <x v="4"/>
    <n v="39.473684210526315"/>
  </r>
  <r>
    <x v="1"/>
    <x v="0"/>
    <x v="1"/>
    <x v="0"/>
    <n v="5"/>
    <n v="3"/>
    <x v="0"/>
    <n v="1.61"/>
    <x v="5"/>
    <x v="5"/>
    <x v="5"/>
    <n v="39.473684210526315"/>
  </r>
  <r>
    <x v="2"/>
    <x v="0"/>
    <x v="2"/>
    <x v="1"/>
    <n v="1"/>
    <n v="1"/>
    <x v="0"/>
    <n v="1.53"/>
    <x v="6"/>
    <x v="6"/>
    <x v="6"/>
    <n v="42.481203007518801"/>
  </r>
  <r>
    <x v="2"/>
    <x v="0"/>
    <x v="2"/>
    <x v="1"/>
    <n v="4"/>
    <n v="2"/>
    <x v="0"/>
    <n v="1.61"/>
    <x v="7"/>
    <x v="7"/>
    <x v="7"/>
    <n v="39.473684210526315"/>
  </r>
  <r>
    <x v="2"/>
    <x v="0"/>
    <x v="2"/>
    <x v="1"/>
    <n v="5"/>
    <n v="3"/>
    <x v="0"/>
    <n v="1.61"/>
    <x v="8"/>
    <x v="8"/>
    <x v="8"/>
    <n v="39.473684210526315"/>
  </r>
  <r>
    <x v="3"/>
    <x v="0"/>
    <x v="3"/>
    <x v="1"/>
    <n v="1"/>
    <n v="1"/>
    <x v="0"/>
    <n v="1.53"/>
    <x v="9"/>
    <x v="9"/>
    <x v="9"/>
    <n v="42.481203007518801"/>
  </r>
  <r>
    <x v="3"/>
    <x v="0"/>
    <x v="3"/>
    <x v="1"/>
    <n v="4"/>
    <n v="2"/>
    <x v="0"/>
    <n v="1.61"/>
    <x v="10"/>
    <x v="10"/>
    <x v="10"/>
    <n v="39.473684210526315"/>
  </r>
  <r>
    <x v="3"/>
    <x v="0"/>
    <x v="3"/>
    <x v="1"/>
    <n v="5"/>
    <n v="3"/>
    <x v="0"/>
    <n v="1.61"/>
    <x v="11"/>
    <x v="11"/>
    <x v="11"/>
    <n v="39.473684210526315"/>
  </r>
  <r>
    <x v="4"/>
    <x v="0"/>
    <x v="4"/>
    <x v="1"/>
    <n v="1"/>
    <n v="1"/>
    <x v="0"/>
    <n v="1.53"/>
    <x v="12"/>
    <x v="12"/>
    <x v="12"/>
    <n v="42.481203007518801"/>
  </r>
  <r>
    <x v="4"/>
    <x v="0"/>
    <x v="4"/>
    <x v="1"/>
    <n v="4"/>
    <n v="2"/>
    <x v="0"/>
    <n v="1.61"/>
    <x v="13"/>
    <x v="13"/>
    <x v="13"/>
    <n v="39.473684210526315"/>
  </r>
  <r>
    <x v="4"/>
    <x v="0"/>
    <x v="4"/>
    <x v="1"/>
    <n v="5"/>
    <n v="3"/>
    <x v="0"/>
    <n v="1.61"/>
    <x v="14"/>
    <x v="14"/>
    <x v="14"/>
    <n v="39.473684210526315"/>
  </r>
  <r>
    <x v="5"/>
    <x v="0"/>
    <x v="5"/>
    <x v="2"/>
    <n v="1"/>
    <n v="1"/>
    <x v="0"/>
    <n v="1.53"/>
    <x v="15"/>
    <x v="15"/>
    <x v="15"/>
    <n v="42.481203007518801"/>
  </r>
  <r>
    <x v="5"/>
    <x v="0"/>
    <x v="5"/>
    <x v="2"/>
    <n v="4"/>
    <n v="2"/>
    <x v="0"/>
    <n v="1.61"/>
    <x v="16"/>
    <x v="16"/>
    <x v="16"/>
    <n v="39.473684210526315"/>
  </r>
  <r>
    <x v="5"/>
    <x v="0"/>
    <x v="5"/>
    <x v="2"/>
    <n v="5"/>
    <n v="3"/>
    <x v="0"/>
    <n v="1.61"/>
    <x v="17"/>
    <x v="17"/>
    <x v="17"/>
    <n v="39.473684210526315"/>
  </r>
  <r>
    <x v="6"/>
    <x v="0"/>
    <x v="6"/>
    <x v="2"/>
    <n v="1"/>
    <n v="1"/>
    <x v="0"/>
    <n v="1.53"/>
    <x v="18"/>
    <x v="18"/>
    <x v="18"/>
    <n v="42.481203007518801"/>
  </r>
  <r>
    <x v="6"/>
    <x v="0"/>
    <x v="6"/>
    <x v="2"/>
    <n v="4"/>
    <n v="2"/>
    <x v="0"/>
    <n v="1.61"/>
    <x v="19"/>
    <x v="19"/>
    <x v="19"/>
    <n v="39.473684210526315"/>
  </r>
  <r>
    <x v="6"/>
    <x v="0"/>
    <x v="6"/>
    <x v="2"/>
    <n v="5"/>
    <n v="3"/>
    <x v="0"/>
    <n v="1.61"/>
    <x v="20"/>
    <x v="20"/>
    <x v="20"/>
    <n v="39.473684210526315"/>
  </r>
  <r>
    <x v="7"/>
    <x v="0"/>
    <x v="7"/>
    <x v="2"/>
    <n v="1"/>
    <n v="1"/>
    <x v="0"/>
    <n v="1.53"/>
    <x v="21"/>
    <x v="21"/>
    <x v="21"/>
    <n v="42.481203007518801"/>
  </r>
  <r>
    <x v="7"/>
    <x v="0"/>
    <x v="7"/>
    <x v="2"/>
    <n v="4"/>
    <n v="2"/>
    <x v="0"/>
    <n v="1.61"/>
    <x v="22"/>
    <x v="22"/>
    <x v="22"/>
    <n v="39.473684210526315"/>
  </r>
  <r>
    <x v="7"/>
    <x v="0"/>
    <x v="7"/>
    <x v="2"/>
    <n v="5"/>
    <n v="3"/>
    <x v="0"/>
    <n v="1.61"/>
    <x v="23"/>
    <x v="23"/>
    <x v="23"/>
    <n v="39.473684210526315"/>
  </r>
  <r>
    <x v="8"/>
    <x v="1"/>
    <x v="8"/>
    <x v="3"/>
    <n v="1"/>
    <n v="1"/>
    <x v="0"/>
    <n v="1.53"/>
    <x v="24"/>
    <x v="24"/>
    <x v="24"/>
    <n v="42.481203007518801"/>
  </r>
  <r>
    <x v="8"/>
    <x v="1"/>
    <x v="8"/>
    <x v="3"/>
    <n v="4"/>
    <n v="2"/>
    <x v="0"/>
    <n v="1.61"/>
    <x v="25"/>
    <x v="25"/>
    <x v="25"/>
    <n v="39.473684210526315"/>
  </r>
  <r>
    <x v="8"/>
    <x v="1"/>
    <x v="8"/>
    <x v="3"/>
    <n v="5"/>
    <n v="3"/>
    <x v="0"/>
    <n v="1.61"/>
    <x v="26"/>
    <x v="26"/>
    <x v="26"/>
    <n v="39.473684210526315"/>
  </r>
  <r>
    <x v="9"/>
    <x v="1"/>
    <x v="9"/>
    <x v="3"/>
    <n v="1"/>
    <n v="1"/>
    <x v="0"/>
    <n v="1.53"/>
    <x v="27"/>
    <x v="27"/>
    <x v="27"/>
    <n v="42.481203007518801"/>
  </r>
  <r>
    <x v="9"/>
    <x v="1"/>
    <x v="9"/>
    <x v="3"/>
    <n v="4"/>
    <n v="2"/>
    <x v="0"/>
    <n v="1.61"/>
    <x v="28"/>
    <x v="28"/>
    <x v="28"/>
    <n v="39.473684210526315"/>
  </r>
  <r>
    <x v="9"/>
    <x v="1"/>
    <x v="9"/>
    <x v="3"/>
    <n v="5"/>
    <n v="3"/>
    <x v="0"/>
    <n v="1.61"/>
    <x v="29"/>
    <x v="29"/>
    <x v="29"/>
    <n v="39.473684210526315"/>
  </r>
  <r>
    <x v="10"/>
    <x v="1"/>
    <x v="10"/>
    <x v="3"/>
    <n v="1"/>
    <n v="1"/>
    <x v="0"/>
    <n v="1.53"/>
    <x v="30"/>
    <x v="30"/>
    <x v="30"/>
    <n v="42.481203007518801"/>
  </r>
  <r>
    <x v="10"/>
    <x v="1"/>
    <x v="10"/>
    <x v="3"/>
    <n v="4"/>
    <n v="2"/>
    <x v="0"/>
    <n v="1.61"/>
    <x v="31"/>
    <x v="31"/>
    <x v="31"/>
    <n v="39.473684210526315"/>
  </r>
  <r>
    <x v="10"/>
    <x v="1"/>
    <x v="10"/>
    <x v="3"/>
    <n v="5"/>
    <n v="3"/>
    <x v="0"/>
    <n v="1.61"/>
    <x v="32"/>
    <x v="32"/>
    <x v="32"/>
    <n v="39.473684210526315"/>
  </r>
  <r>
    <x v="11"/>
    <x v="1"/>
    <x v="11"/>
    <x v="0"/>
    <n v="1"/>
    <n v="1"/>
    <x v="0"/>
    <n v="1.53"/>
    <x v="33"/>
    <x v="33"/>
    <x v="33"/>
    <n v="42.481203007518801"/>
  </r>
  <r>
    <x v="11"/>
    <x v="1"/>
    <x v="11"/>
    <x v="0"/>
    <n v="4"/>
    <n v="2"/>
    <x v="0"/>
    <n v="1.61"/>
    <x v="34"/>
    <x v="34"/>
    <x v="34"/>
    <n v="39.473684210526315"/>
  </r>
  <r>
    <x v="11"/>
    <x v="1"/>
    <x v="11"/>
    <x v="0"/>
    <n v="5"/>
    <n v="3"/>
    <x v="0"/>
    <n v="1.61"/>
    <x v="35"/>
    <x v="35"/>
    <x v="35"/>
    <n v="39.473684210526315"/>
  </r>
  <r>
    <x v="12"/>
    <x v="1"/>
    <x v="0"/>
    <x v="0"/>
    <n v="1"/>
    <n v="1"/>
    <x v="0"/>
    <n v="1.53"/>
    <x v="36"/>
    <x v="36"/>
    <x v="36"/>
    <n v="42.481203007518801"/>
  </r>
  <r>
    <x v="12"/>
    <x v="1"/>
    <x v="0"/>
    <x v="0"/>
    <n v="4"/>
    <n v="2"/>
    <x v="0"/>
    <n v="1.61"/>
    <x v="37"/>
    <x v="37"/>
    <x v="37"/>
    <n v="39.473684210526315"/>
  </r>
  <r>
    <x v="12"/>
    <x v="1"/>
    <x v="0"/>
    <x v="0"/>
    <n v="5"/>
    <n v="3"/>
    <x v="0"/>
    <n v="1.61"/>
    <x v="38"/>
    <x v="38"/>
    <x v="38"/>
    <n v="39.473684210526315"/>
  </r>
  <r>
    <x v="13"/>
    <x v="1"/>
    <x v="1"/>
    <x v="0"/>
    <n v="1"/>
    <n v="1"/>
    <x v="0"/>
    <n v="1.53"/>
    <x v="39"/>
    <x v="39"/>
    <x v="39"/>
    <n v="42.481203007518801"/>
  </r>
  <r>
    <x v="13"/>
    <x v="1"/>
    <x v="1"/>
    <x v="0"/>
    <n v="4"/>
    <n v="2"/>
    <x v="0"/>
    <n v="1.61"/>
    <x v="40"/>
    <x v="40"/>
    <x v="40"/>
    <n v="39.473684210526315"/>
  </r>
  <r>
    <x v="13"/>
    <x v="1"/>
    <x v="1"/>
    <x v="0"/>
    <n v="5"/>
    <n v="3"/>
    <x v="0"/>
    <n v="1.61"/>
    <x v="41"/>
    <x v="41"/>
    <x v="41"/>
    <n v="39.473684210526315"/>
  </r>
  <r>
    <x v="14"/>
    <x v="1"/>
    <x v="2"/>
    <x v="1"/>
    <n v="1"/>
    <n v="1"/>
    <x v="0"/>
    <n v="1.53"/>
    <x v="42"/>
    <x v="42"/>
    <x v="42"/>
    <n v="42.481203007518801"/>
  </r>
  <r>
    <x v="14"/>
    <x v="1"/>
    <x v="2"/>
    <x v="1"/>
    <n v="4"/>
    <n v="2"/>
    <x v="0"/>
    <n v="1.61"/>
    <x v="43"/>
    <x v="43"/>
    <x v="43"/>
    <n v="39.473684210526315"/>
  </r>
  <r>
    <x v="14"/>
    <x v="1"/>
    <x v="2"/>
    <x v="1"/>
    <n v="5"/>
    <n v="3"/>
    <x v="0"/>
    <n v="1.61"/>
    <x v="44"/>
    <x v="44"/>
    <x v="44"/>
    <n v="39.473684210526315"/>
  </r>
  <r>
    <x v="15"/>
    <x v="1"/>
    <x v="3"/>
    <x v="1"/>
    <n v="1"/>
    <n v="1"/>
    <x v="0"/>
    <n v="1.53"/>
    <x v="45"/>
    <x v="45"/>
    <x v="45"/>
    <n v="42.481203007518801"/>
  </r>
  <r>
    <x v="15"/>
    <x v="1"/>
    <x v="3"/>
    <x v="1"/>
    <n v="4"/>
    <n v="2"/>
    <x v="0"/>
    <n v="1.61"/>
    <x v="46"/>
    <x v="46"/>
    <x v="46"/>
    <n v="39.473684210526315"/>
  </r>
  <r>
    <x v="15"/>
    <x v="1"/>
    <x v="3"/>
    <x v="1"/>
    <n v="5"/>
    <n v="3"/>
    <x v="0"/>
    <n v="1.61"/>
    <x v="47"/>
    <x v="47"/>
    <x v="47"/>
    <n v="39.473684210526315"/>
  </r>
  <r>
    <x v="16"/>
    <x v="1"/>
    <x v="4"/>
    <x v="1"/>
    <n v="1"/>
    <n v="1"/>
    <x v="0"/>
    <n v="1.53"/>
    <x v="48"/>
    <x v="48"/>
    <x v="48"/>
    <n v="42.481203007518801"/>
  </r>
  <r>
    <x v="16"/>
    <x v="1"/>
    <x v="4"/>
    <x v="1"/>
    <n v="4"/>
    <n v="2"/>
    <x v="0"/>
    <n v="1.61"/>
    <x v="49"/>
    <x v="49"/>
    <x v="49"/>
    <n v="39.473684210526315"/>
  </r>
  <r>
    <x v="16"/>
    <x v="1"/>
    <x v="4"/>
    <x v="1"/>
    <n v="5"/>
    <n v="3"/>
    <x v="0"/>
    <n v="1.61"/>
    <x v="50"/>
    <x v="50"/>
    <x v="50"/>
    <n v="39.473684210526315"/>
  </r>
  <r>
    <x v="17"/>
    <x v="1"/>
    <x v="5"/>
    <x v="2"/>
    <n v="1"/>
    <n v="1"/>
    <x v="0"/>
    <n v="1.53"/>
    <x v="51"/>
    <x v="51"/>
    <x v="51"/>
    <n v="42.481203007518801"/>
  </r>
  <r>
    <x v="17"/>
    <x v="1"/>
    <x v="5"/>
    <x v="2"/>
    <n v="4"/>
    <n v="2"/>
    <x v="0"/>
    <n v="1.61"/>
    <x v="52"/>
    <x v="52"/>
    <x v="52"/>
    <n v="39.473684210526315"/>
  </r>
  <r>
    <x v="17"/>
    <x v="1"/>
    <x v="5"/>
    <x v="2"/>
    <n v="5"/>
    <n v="3"/>
    <x v="0"/>
    <n v="1.61"/>
    <x v="53"/>
    <x v="53"/>
    <x v="53"/>
    <n v="39.473684210526315"/>
  </r>
  <r>
    <x v="18"/>
    <x v="1"/>
    <x v="6"/>
    <x v="2"/>
    <n v="1"/>
    <n v="1"/>
    <x v="0"/>
    <n v="1.53"/>
    <x v="54"/>
    <x v="54"/>
    <x v="54"/>
    <n v="42.481203007518801"/>
  </r>
  <r>
    <x v="18"/>
    <x v="1"/>
    <x v="6"/>
    <x v="2"/>
    <n v="4"/>
    <n v="2"/>
    <x v="0"/>
    <n v="1.61"/>
    <x v="55"/>
    <x v="55"/>
    <x v="55"/>
    <n v="39.473684210526315"/>
  </r>
  <r>
    <x v="18"/>
    <x v="1"/>
    <x v="6"/>
    <x v="2"/>
    <n v="5"/>
    <n v="3"/>
    <x v="0"/>
    <n v="1.61"/>
    <x v="56"/>
    <x v="56"/>
    <x v="56"/>
    <n v="39.473684210526315"/>
  </r>
  <r>
    <x v="19"/>
    <x v="1"/>
    <x v="7"/>
    <x v="2"/>
    <n v="1"/>
    <n v="1"/>
    <x v="0"/>
    <n v="1.53"/>
    <x v="57"/>
    <x v="57"/>
    <x v="57"/>
    <n v="42.481203007518801"/>
  </r>
  <r>
    <x v="19"/>
    <x v="1"/>
    <x v="7"/>
    <x v="2"/>
    <n v="4"/>
    <n v="2"/>
    <x v="0"/>
    <n v="1.61"/>
    <x v="58"/>
    <x v="58"/>
    <x v="58"/>
    <n v="39.473684210526315"/>
  </r>
  <r>
    <x v="19"/>
    <x v="1"/>
    <x v="7"/>
    <x v="2"/>
    <n v="5"/>
    <n v="3"/>
    <x v="0"/>
    <n v="1.61"/>
    <x v="59"/>
    <x v="59"/>
    <x v="59"/>
    <n v="39.473684210526315"/>
  </r>
  <r>
    <x v="20"/>
    <x v="2"/>
    <x v="8"/>
    <x v="3"/>
    <n v="1"/>
    <n v="1"/>
    <x v="0"/>
    <n v="1.53"/>
    <x v="60"/>
    <x v="60"/>
    <x v="60"/>
    <n v="42.481203007518801"/>
  </r>
  <r>
    <x v="20"/>
    <x v="2"/>
    <x v="8"/>
    <x v="3"/>
    <n v="4"/>
    <n v="2"/>
    <x v="0"/>
    <n v="1.61"/>
    <x v="61"/>
    <x v="61"/>
    <x v="61"/>
    <n v="39.473684210526315"/>
  </r>
  <r>
    <x v="20"/>
    <x v="2"/>
    <x v="8"/>
    <x v="3"/>
    <n v="5"/>
    <n v="3"/>
    <x v="0"/>
    <n v="1.61"/>
    <x v="62"/>
    <x v="62"/>
    <x v="62"/>
    <n v="39.473684210526315"/>
  </r>
  <r>
    <x v="21"/>
    <x v="2"/>
    <x v="9"/>
    <x v="3"/>
    <n v="1"/>
    <n v="1"/>
    <x v="0"/>
    <n v="1.53"/>
    <x v="63"/>
    <x v="63"/>
    <x v="63"/>
    <n v="42.481203007518801"/>
  </r>
  <r>
    <x v="21"/>
    <x v="2"/>
    <x v="9"/>
    <x v="3"/>
    <n v="4"/>
    <n v="2"/>
    <x v="0"/>
    <n v="1.61"/>
    <x v="64"/>
    <x v="64"/>
    <x v="64"/>
    <n v="39.473684210526315"/>
  </r>
  <r>
    <x v="21"/>
    <x v="2"/>
    <x v="9"/>
    <x v="3"/>
    <n v="5"/>
    <n v="3"/>
    <x v="0"/>
    <n v="1.61"/>
    <x v="65"/>
    <x v="65"/>
    <x v="65"/>
    <n v="39.473684210526315"/>
  </r>
  <r>
    <x v="22"/>
    <x v="2"/>
    <x v="10"/>
    <x v="3"/>
    <n v="1"/>
    <n v="1"/>
    <x v="0"/>
    <n v="1.53"/>
    <x v="66"/>
    <x v="66"/>
    <x v="66"/>
    <n v="42.481203007518801"/>
  </r>
  <r>
    <x v="22"/>
    <x v="2"/>
    <x v="10"/>
    <x v="3"/>
    <n v="4"/>
    <n v="2"/>
    <x v="0"/>
    <n v="1.61"/>
    <x v="67"/>
    <x v="67"/>
    <x v="67"/>
    <n v="39.473684210526315"/>
  </r>
  <r>
    <x v="22"/>
    <x v="2"/>
    <x v="10"/>
    <x v="3"/>
    <n v="5"/>
    <n v="3"/>
    <x v="0"/>
    <n v="1.61"/>
    <x v="68"/>
    <x v="68"/>
    <x v="68"/>
    <n v="39.473684210526315"/>
  </r>
  <r>
    <x v="23"/>
    <x v="2"/>
    <x v="11"/>
    <x v="0"/>
    <n v="1"/>
    <n v="1"/>
    <x v="0"/>
    <n v="1.53"/>
    <x v="69"/>
    <x v="69"/>
    <x v="69"/>
    <n v="42.481203007518801"/>
  </r>
  <r>
    <x v="23"/>
    <x v="2"/>
    <x v="11"/>
    <x v="0"/>
    <n v="4"/>
    <n v="2"/>
    <x v="0"/>
    <n v="1.61"/>
    <x v="70"/>
    <x v="70"/>
    <x v="70"/>
    <n v="39.473684210526315"/>
  </r>
  <r>
    <x v="23"/>
    <x v="2"/>
    <x v="11"/>
    <x v="0"/>
    <n v="5"/>
    <n v="3"/>
    <x v="0"/>
    <n v="1.61"/>
    <x v="71"/>
    <x v="71"/>
    <x v="71"/>
    <n v="39.473684210526315"/>
  </r>
  <r>
    <x v="24"/>
    <x v="2"/>
    <x v="1"/>
    <x v="0"/>
    <n v="1"/>
    <n v="1"/>
    <x v="0"/>
    <n v="1.53"/>
    <x v="72"/>
    <x v="72"/>
    <x v="72"/>
    <n v="42.481203007518801"/>
  </r>
  <r>
    <x v="24"/>
    <x v="2"/>
    <x v="1"/>
    <x v="0"/>
    <n v="4"/>
    <n v="2"/>
    <x v="0"/>
    <n v="1.61"/>
    <x v="73"/>
    <x v="73"/>
    <x v="73"/>
    <n v="39.473684210526315"/>
  </r>
  <r>
    <x v="24"/>
    <x v="2"/>
    <x v="1"/>
    <x v="0"/>
    <n v="5"/>
    <n v="3"/>
    <x v="0"/>
    <n v="1.61"/>
    <x v="74"/>
    <x v="74"/>
    <x v="74"/>
    <n v="39.473684210526315"/>
  </r>
  <r>
    <x v="25"/>
    <x v="2"/>
    <x v="2"/>
    <x v="1"/>
    <n v="1"/>
    <n v="1"/>
    <x v="0"/>
    <n v="1.53"/>
    <x v="75"/>
    <x v="75"/>
    <x v="75"/>
    <n v="42.481203007518801"/>
  </r>
  <r>
    <x v="25"/>
    <x v="2"/>
    <x v="2"/>
    <x v="1"/>
    <n v="4"/>
    <n v="2"/>
    <x v="0"/>
    <n v="1.61"/>
    <x v="76"/>
    <x v="76"/>
    <x v="76"/>
    <n v="39.473684210526315"/>
  </r>
  <r>
    <x v="25"/>
    <x v="2"/>
    <x v="2"/>
    <x v="1"/>
    <n v="5"/>
    <n v="3"/>
    <x v="0"/>
    <n v="1.61"/>
    <x v="77"/>
    <x v="77"/>
    <x v="77"/>
    <n v="39.473684210526315"/>
  </r>
  <r>
    <x v="26"/>
    <x v="2"/>
    <x v="3"/>
    <x v="1"/>
    <n v="1"/>
    <n v="1"/>
    <x v="0"/>
    <n v="1.53"/>
    <x v="78"/>
    <x v="78"/>
    <x v="78"/>
    <n v="42.481203007518801"/>
  </r>
  <r>
    <x v="26"/>
    <x v="2"/>
    <x v="3"/>
    <x v="1"/>
    <n v="4"/>
    <n v="2"/>
    <x v="0"/>
    <n v="1.61"/>
    <x v="79"/>
    <x v="79"/>
    <x v="79"/>
    <n v="39.473684210526315"/>
  </r>
  <r>
    <x v="26"/>
    <x v="2"/>
    <x v="3"/>
    <x v="1"/>
    <n v="5"/>
    <n v="3"/>
    <x v="0"/>
    <n v="1.61"/>
    <x v="80"/>
    <x v="80"/>
    <x v="80"/>
    <n v="39.473684210526315"/>
  </r>
  <r>
    <x v="27"/>
    <x v="2"/>
    <x v="4"/>
    <x v="1"/>
    <n v="1"/>
    <n v="1"/>
    <x v="0"/>
    <n v="1.53"/>
    <x v="81"/>
    <x v="81"/>
    <x v="81"/>
    <n v="42.481203007518801"/>
  </r>
  <r>
    <x v="27"/>
    <x v="2"/>
    <x v="4"/>
    <x v="1"/>
    <n v="4"/>
    <n v="2"/>
    <x v="0"/>
    <n v="1.61"/>
    <x v="82"/>
    <x v="82"/>
    <x v="82"/>
    <n v="39.473684210526315"/>
  </r>
  <r>
    <x v="27"/>
    <x v="2"/>
    <x v="4"/>
    <x v="1"/>
    <n v="5"/>
    <n v="3"/>
    <x v="0"/>
    <n v="1.61"/>
    <x v="83"/>
    <x v="83"/>
    <x v="83"/>
    <n v="39.473684210526315"/>
  </r>
  <r>
    <x v="28"/>
    <x v="2"/>
    <x v="5"/>
    <x v="2"/>
    <n v="1"/>
    <n v="1"/>
    <x v="0"/>
    <n v="1.53"/>
    <x v="84"/>
    <x v="84"/>
    <x v="84"/>
    <n v="42.481203007518801"/>
  </r>
  <r>
    <x v="28"/>
    <x v="2"/>
    <x v="5"/>
    <x v="2"/>
    <n v="4"/>
    <n v="2"/>
    <x v="0"/>
    <n v="1.61"/>
    <x v="85"/>
    <x v="85"/>
    <x v="85"/>
    <n v="39.473684210526315"/>
  </r>
  <r>
    <x v="28"/>
    <x v="2"/>
    <x v="5"/>
    <x v="2"/>
    <n v="5"/>
    <n v="3"/>
    <x v="0"/>
    <n v="1.61"/>
    <x v="86"/>
    <x v="86"/>
    <x v="86"/>
    <n v="39.473684210526315"/>
  </r>
  <r>
    <x v="29"/>
    <x v="2"/>
    <x v="6"/>
    <x v="2"/>
    <n v="1"/>
    <n v="1"/>
    <x v="0"/>
    <n v="1.53"/>
    <x v="87"/>
    <x v="87"/>
    <x v="87"/>
    <n v="42.481203007518801"/>
  </r>
  <r>
    <x v="29"/>
    <x v="2"/>
    <x v="6"/>
    <x v="2"/>
    <n v="4"/>
    <n v="2"/>
    <x v="0"/>
    <n v="1.61"/>
    <x v="88"/>
    <x v="88"/>
    <x v="88"/>
    <n v="39.473684210526315"/>
  </r>
  <r>
    <x v="29"/>
    <x v="2"/>
    <x v="6"/>
    <x v="2"/>
    <n v="5"/>
    <n v="3"/>
    <x v="0"/>
    <n v="1.61"/>
    <x v="89"/>
    <x v="89"/>
    <x v="89"/>
    <s v="*"/>
  </r>
  <r>
    <x v="30"/>
    <x v="2"/>
    <x v="7"/>
    <x v="2"/>
    <n v="1"/>
    <n v="1"/>
    <x v="0"/>
    <n v="1.53"/>
    <x v="90"/>
    <x v="90"/>
    <x v="90"/>
    <n v="42.481203007518801"/>
  </r>
  <r>
    <x v="30"/>
    <x v="2"/>
    <x v="7"/>
    <x v="2"/>
    <n v="4"/>
    <n v="2"/>
    <x v="0"/>
    <n v="1.61"/>
    <x v="91"/>
    <x v="91"/>
    <x v="91"/>
    <n v="39.473684210526315"/>
  </r>
  <r>
    <x v="30"/>
    <x v="2"/>
    <x v="7"/>
    <x v="2"/>
    <n v="5"/>
    <n v="3"/>
    <x v="0"/>
    <n v="1.61"/>
    <x v="92"/>
    <x v="92"/>
    <x v="92"/>
    <n v="39.473684210526315"/>
  </r>
  <r>
    <x v="31"/>
    <x v="3"/>
    <x v="8"/>
    <x v="3"/>
    <n v="1"/>
    <n v="1"/>
    <x v="0"/>
    <n v="1.53"/>
    <x v="93"/>
    <x v="93"/>
    <x v="93"/>
    <n v="42.481203007518801"/>
  </r>
  <r>
    <x v="31"/>
    <x v="3"/>
    <x v="8"/>
    <x v="3"/>
    <n v="4"/>
    <n v="2"/>
    <x v="0"/>
    <n v="1.61"/>
    <x v="94"/>
    <x v="94"/>
    <x v="94"/>
    <n v="39.473684210526315"/>
  </r>
  <r>
    <x v="31"/>
    <x v="3"/>
    <x v="8"/>
    <x v="3"/>
    <n v="5"/>
    <n v="3"/>
    <x v="0"/>
    <n v="1.61"/>
    <x v="95"/>
    <x v="95"/>
    <x v="95"/>
    <n v="39.473684210526315"/>
  </r>
  <r>
    <x v="32"/>
    <x v="3"/>
    <x v="9"/>
    <x v="3"/>
    <n v="1"/>
    <n v="1"/>
    <x v="0"/>
    <n v="1.53"/>
    <x v="96"/>
    <x v="96"/>
    <x v="96"/>
    <n v="42.481203007518801"/>
  </r>
  <r>
    <x v="32"/>
    <x v="3"/>
    <x v="9"/>
    <x v="3"/>
    <n v="4"/>
    <n v="2"/>
    <x v="0"/>
    <n v="1.61"/>
    <x v="97"/>
    <x v="97"/>
    <x v="97"/>
    <n v="39.473684210526315"/>
  </r>
  <r>
    <x v="32"/>
    <x v="3"/>
    <x v="9"/>
    <x v="3"/>
    <n v="5"/>
    <n v="3"/>
    <x v="0"/>
    <n v="1.61"/>
    <x v="98"/>
    <x v="98"/>
    <x v="98"/>
    <n v="39.473684210526315"/>
  </r>
  <r>
    <x v="33"/>
    <x v="3"/>
    <x v="10"/>
    <x v="3"/>
    <n v="1"/>
    <n v="1"/>
    <x v="0"/>
    <n v="1.53"/>
    <x v="99"/>
    <x v="99"/>
    <x v="99"/>
    <n v="42.481203007518801"/>
  </r>
  <r>
    <x v="33"/>
    <x v="3"/>
    <x v="10"/>
    <x v="3"/>
    <n v="4"/>
    <n v="2"/>
    <x v="0"/>
    <n v="1.61"/>
    <x v="100"/>
    <x v="100"/>
    <x v="100"/>
    <n v="39.473684210526315"/>
  </r>
  <r>
    <x v="33"/>
    <x v="3"/>
    <x v="10"/>
    <x v="3"/>
    <n v="5"/>
    <n v="3"/>
    <x v="0"/>
    <n v="1.61"/>
    <x v="101"/>
    <x v="101"/>
    <x v="101"/>
    <n v="39.473684210526315"/>
  </r>
  <r>
    <x v="34"/>
    <x v="3"/>
    <x v="11"/>
    <x v="0"/>
    <n v="1"/>
    <n v="1"/>
    <x v="0"/>
    <n v="1.53"/>
    <x v="102"/>
    <x v="102"/>
    <x v="102"/>
    <n v="42.481203007518801"/>
  </r>
  <r>
    <x v="34"/>
    <x v="3"/>
    <x v="11"/>
    <x v="0"/>
    <n v="4"/>
    <n v="2"/>
    <x v="0"/>
    <n v="1.61"/>
    <x v="103"/>
    <x v="103"/>
    <x v="103"/>
    <n v="39.473684210526315"/>
  </r>
  <r>
    <x v="34"/>
    <x v="3"/>
    <x v="11"/>
    <x v="0"/>
    <n v="5"/>
    <n v="3"/>
    <x v="0"/>
    <n v="1.61"/>
    <x v="104"/>
    <x v="104"/>
    <x v="104"/>
    <n v="39.473684210526315"/>
  </r>
  <r>
    <x v="35"/>
    <x v="3"/>
    <x v="0"/>
    <x v="0"/>
    <n v="1"/>
    <n v="1"/>
    <x v="0"/>
    <n v="1.53"/>
    <x v="105"/>
    <x v="105"/>
    <x v="105"/>
    <n v="42.481203007518801"/>
  </r>
  <r>
    <x v="35"/>
    <x v="3"/>
    <x v="0"/>
    <x v="0"/>
    <n v="4"/>
    <n v="2"/>
    <x v="0"/>
    <n v="1.61"/>
    <x v="106"/>
    <x v="106"/>
    <x v="106"/>
    <n v="39.473684210526315"/>
  </r>
  <r>
    <x v="35"/>
    <x v="3"/>
    <x v="0"/>
    <x v="0"/>
    <n v="5"/>
    <n v="3"/>
    <x v="0"/>
    <n v="1.61"/>
    <x v="107"/>
    <x v="107"/>
    <x v="107"/>
    <n v="39.473684210526315"/>
  </r>
  <r>
    <x v="36"/>
    <x v="3"/>
    <x v="1"/>
    <x v="0"/>
    <n v="1"/>
    <n v="1"/>
    <x v="0"/>
    <n v="1.53"/>
    <x v="108"/>
    <x v="108"/>
    <x v="108"/>
    <n v="42.481203007518801"/>
  </r>
  <r>
    <x v="36"/>
    <x v="3"/>
    <x v="1"/>
    <x v="0"/>
    <n v="4"/>
    <n v="2"/>
    <x v="0"/>
    <n v="1.61"/>
    <x v="109"/>
    <x v="109"/>
    <x v="109"/>
    <n v="39.473684210526315"/>
  </r>
  <r>
    <x v="36"/>
    <x v="3"/>
    <x v="1"/>
    <x v="0"/>
    <n v="5"/>
    <n v="3"/>
    <x v="0"/>
    <n v="1.61"/>
    <x v="110"/>
    <x v="110"/>
    <x v="110"/>
    <n v="39.473684210526315"/>
  </r>
  <r>
    <x v="0"/>
    <x v="0"/>
    <x v="0"/>
    <x v="0"/>
    <n v="2"/>
    <n v="1"/>
    <x v="1"/>
    <n v="1.53"/>
    <x v="111"/>
    <x v="111"/>
    <x v="111"/>
    <n v="42.481203007518801"/>
  </r>
  <r>
    <x v="0"/>
    <x v="0"/>
    <x v="0"/>
    <x v="0"/>
    <n v="3"/>
    <n v="2"/>
    <x v="1"/>
    <n v="1.61"/>
    <x v="112"/>
    <x v="112"/>
    <x v="112"/>
    <n v="39.473684210526315"/>
  </r>
  <r>
    <x v="0"/>
    <x v="0"/>
    <x v="0"/>
    <x v="0"/>
    <n v="6"/>
    <n v="3"/>
    <x v="1"/>
    <n v="1.27"/>
    <x v="113"/>
    <x v="113"/>
    <x v="113"/>
    <n v="52.255639097744357"/>
  </r>
  <r>
    <x v="1"/>
    <x v="0"/>
    <x v="1"/>
    <x v="0"/>
    <n v="2"/>
    <n v="1"/>
    <x v="1"/>
    <n v="1.53"/>
    <x v="114"/>
    <x v="114"/>
    <x v="114"/>
    <n v="42.481203007518801"/>
  </r>
  <r>
    <x v="1"/>
    <x v="0"/>
    <x v="1"/>
    <x v="0"/>
    <n v="3"/>
    <n v="2"/>
    <x v="1"/>
    <n v="1.61"/>
    <x v="115"/>
    <x v="115"/>
    <x v="115"/>
    <n v="39.473684210526315"/>
  </r>
  <r>
    <x v="1"/>
    <x v="0"/>
    <x v="1"/>
    <x v="0"/>
    <n v="6"/>
    <n v="3"/>
    <x v="1"/>
    <n v="1.27"/>
    <x v="116"/>
    <x v="116"/>
    <x v="116"/>
    <n v="52.255639097744357"/>
  </r>
  <r>
    <x v="2"/>
    <x v="0"/>
    <x v="2"/>
    <x v="1"/>
    <n v="2"/>
    <n v="1"/>
    <x v="1"/>
    <n v="1.53"/>
    <x v="117"/>
    <x v="117"/>
    <x v="117"/>
    <n v="42.481203007518801"/>
  </r>
  <r>
    <x v="2"/>
    <x v="0"/>
    <x v="2"/>
    <x v="1"/>
    <n v="3"/>
    <n v="2"/>
    <x v="1"/>
    <n v="1.61"/>
    <x v="118"/>
    <x v="118"/>
    <x v="118"/>
    <n v="39.473684210526315"/>
  </r>
  <r>
    <x v="2"/>
    <x v="0"/>
    <x v="2"/>
    <x v="1"/>
    <n v="6"/>
    <n v="3"/>
    <x v="1"/>
    <n v="1.27"/>
    <x v="119"/>
    <x v="119"/>
    <x v="119"/>
    <n v="52.255639097744357"/>
  </r>
  <r>
    <x v="3"/>
    <x v="0"/>
    <x v="3"/>
    <x v="1"/>
    <n v="2"/>
    <n v="1"/>
    <x v="1"/>
    <n v="1.53"/>
    <x v="120"/>
    <x v="120"/>
    <x v="120"/>
    <n v="42.481203007518801"/>
  </r>
  <r>
    <x v="3"/>
    <x v="0"/>
    <x v="3"/>
    <x v="1"/>
    <n v="3"/>
    <n v="2"/>
    <x v="1"/>
    <n v="1.61"/>
    <x v="121"/>
    <x v="121"/>
    <x v="121"/>
    <n v="39.473684210526315"/>
  </r>
  <r>
    <x v="3"/>
    <x v="0"/>
    <x v="3"/>
    <x v="1"/>
    <n v="6"/>
    <n v="3"/>
    <x v="1"/>
    <n v="1.27"/>
    <x v="122"/>
    <x v="122"/>
    <x v="122"/>
    <n v="52.255639097744357"/>
  </r>
  <r>
    <x v="4"/>
    <x v="0"/>
    <x v="4"/>
    <x v="1"/>
    <n v="2"/>
    <n v="1"/>
    <x v="1"/>
    <n v="1.53"/>
    <x v="123"/>
    <x v="123"/>
    <x v="123"/>
    <n v="42.481203007518801"/>
  </r>
  <r>
    <x v="4"/>
    <x v="0"/>
    <x v="4"/>
    <x v="1"/>
    <n v="3"/>
    <n v="2"/>
    <x v="1"/>
    <n v="1.61"/>
    <x v="124"/>
    <x v="124"/>
    <x v="124"/>
    <n v="39.473684210526315"/>
  </r>
  <r>
    <x v="4"/>
    <x v="0"/>
    <x v="4"/>
    <x v="1"/>
    <n v="6"/>
    <n v="3"/>
    <x v="1"/>
    <n v="1.27"/>
    <x v="125"/>
    <x v="125"/>
    <x v="125"/>
    <n v="52.255639097744357"/>
  </r>
  <r>
    <x v="5"/>
    <x v="0"/>
    <x v="5"/>
    <x v="2"/>
    <n v="2"/>
    <n v="1"/>
    <x v="1"/>
    <n v="1.53"/>
    <x v="126"/>
    <x v="126"/>
    <x v="126"/>
    <n v="42.481203007518801"/>
  </r>
  <r>
    <x v="5"/>
    <x v="0"/>
    <x v="5"/>
    <x v="2"/>
    <n v="3"/>
    <n v="2"/>
    <x v="1"/>
    <n v="1.61"/>
    <x v="127"/>
    <x v="127"/>
    <x v="127"/>
    <n v="39.473684210526315"/>
  </r>
  <r>
    <x v="5"/>
    <x v="0"/>
    <x v="5"/>
    <x v="2"/>
    <n v="6"/>
    <n v="3"/>
    <x v="1"/>
    <n v="1.27"/>
    <x v="128"/>
    <x v="128"/>
    <x v="128"/>
    <n v="52.255639097744357"/>
  </r>
  <r>
    <x v="6"/>
    <x v="0"/>
    <x v="6"/>
    <x v="2"/>
    <n v="2"/>
    <n v="1"/>
    <x v="1"/>
    <n v="1.53"/>
    <x v="129"/>
    <x v="129"/>
    <x v="129"/>
    <n v="42.481203007518801"/>
  </r>
  <r>
    <x v="6"/>
    <x v="0"/>
    <x v="6"/>
    <x v="2"/>
    <n v="3"/>
    <n v="2"/>
    <x v="1"/>
    <n v="1.61"/>
    <x v="130"/>
    <x v="130"/>
    <x v="130"/>
    <n v="39.473684210526315"/>
  </r>
  <r>
    <x v="6"/>
    <x v="0"/>
    <x v="6"/>
    <x v="2"/>
    <n v="6"/>
    <n v="3"/>
    <x v="1"/>
    <n v="1.27"/>
    <x v="131"/>
    <x v="131"/>
    <x v="131"/>
    <n v="52.255639097744357"/>
  </r>
  <r>
    <x v="7"/>
    <x v="0"/>
    <x v="7"/>
    <x v="2"/>
    <n v="2"/>
    <n v="1"/>
    <x v="1"/>
    <n v="1.53"/>
    <x v="132"/>
    <x v="132"/>
    <x v="132"/>
    <n v="42.481203007518801"/>
  </r>
  <r>
    <x v="7"/>
    <x v="0"/>
    <x v="7"/>
    <x v="2"/>
    <n v="3"/>
    <n v="2"/>
    <x v="1"/>
    <n v="1.61"/>
    <x v="133"/>
    <x v="133"/>
    <x v="133"/>
    <n v="39.473684210526315"/>
  </r>
  <r>
    <x v="7"/>
    <x v="0"/>
    <x v="7"/>
    <x v="2"/>
    <n v="6"/>
    <n v="3"/>
    <x v="1"/>
    <n v="1.27"/>
    <x v="134"/>
    <x v="134"/>
    <x v="134"/>
    <n v="52.255639097744357"/>
  </r>
  <r>
    <x v="8"/>
    <x v="1"/>
    <x v="8"/>
    <x v="3"/>
    <n v="2"/>
    <n v="1"/>
    <x v="1"/>
    <n v="1.53"/>
    <x v="135"/>
    <x v="135"/>
    <x v="135"/>
    <n v="42.481203007518801"/>
  </r>
  <r>
    <x v="8"/>
    <x v="1"/>
    <x v="8"/>
    <x v="3"/>
    <n v="3"/>
    <n v="2"/>
    <x v="1"/>
    <n v="1.61"/>
    <x v="136"/>
    <x v="136"/>
    <x v="136"/>
    <n v="39.473684210526315"/>
  </r>
  <r>
    <x v="8"/>
    <x v="1"/>
    <x v="8"/>
    <x v="3"/>
    <n v="6"/>
    <n v="3"/>
    <x v="1"/>
    <n v="1.27"/>
    <x v="89"/>
    <x v="89"/>
    <x v="89"/>
    <s v="*"/>
  </r>
  <r>
    <x v="9"/>
    <x v="1"/>
    <x v="9"/>
    <x v="3"/>
    <n v="2"/>
    <n v="1"/>
    <x v="1"/>
    <n v="1.53"/>
    <x v="137"/>
    <x v="137"/>
    <x v="137"/>
    <n v="42.481203007518801"/>
  </r>
  <r>
    <x v="9"/>
    <x v="1"/>
    <x v="9"/>
    <x v="3"/>
    <n v="3"/>
    <n v="2"/>
    <x v="1"/>
    <n v="1.61"/>
    <x v="138"/>
    <x v="138"/>
    <x v="138"/>
    <n v="39.473684210526315"/>
  </r>
  <r>
    <x v="9"/>
    <x v="1"/>
    <x v="9"/>
    <x v="3"/>
    <n v="6"/>
    <n v="3"/>
    <x v="1"/>
    <n v="1.27"/>
    <x v="139"/>
    <x v="139"/>
    <x v="139"/>
    <n v="52.255639097744357"/>
  </r>
  <r>
    <x v="10"/>
    <x v="1"/>
    <x v="10"/>
    <x v="3"/>
    <n v="2"/>
    <n v="1"/>
    <x v="1"/>
    <n v="1.53"/>
    <x v="140"/>
    <x v="140"/>
    <x v="140"/>
    <n v="42.481203007518801"/>
  </r>
  <r>
    <x v="10"/>
    <x v="1"/>
    <x v="10"/>
    <x v="3"/>
    <n v="3"/>
    <n v="2"/>
    <x v="1"/>
    <n v="1.61"/>
    <x v="141"/>
    <x v="141"/>
    <x v="141"/>
    <n v="39.473684210526315"/>
  </r>
  <r>
    <x v="10"/>
    <x v="1"/>
    <x v="10"/>
    <x v="3"/>
    <n v="6"/>
    <n v="3"/>
    <x v="1"/>
    <n v="1.27"/>
    <x v="142"/>
    <x v="142"/>
    <x v="142"/>
    <n v="52.255639097744357"/>
  </r>
  <r>
    <x v="11"/>
    <x v="1"/>
    <x v="11"/>
    <x v="0"/>
    <n v="2"/>
    <n v="1"/>
    <x v="1"/>
    <n v="1.53"/>
    <x v="143"/>
    <x v="143"/>
    <x v="143"/>
    <n v="42.481203007518801"/>
  </r>
  <r>
    <x v="11"/>
    <x v="1"/>
    <x v="11"/>
    <x v="0"/>
    <n v="3"/>
    <n v="2"/>
    <x v="1"/>
    <n v="1.61"/>
    <x v="103"/>
    <x v="103"/>
    <x v="103"/>
    <n v="39.473684210526315"/>
  </r>
  <r>
    <x v="11"/>
    <x v="1"/>
    <x v="11"/>
    <x v="0"/>
    <n v="6"/>
    <n v="3"/>
    <x v="1"/>
    <n v="1.27"/>
    <x v="144"/>
    <x v="144"/>
    <x v="144"/>
    <n v="52.255639097744357"/>
  </r>
  <r>
    <x v="12"/>
    <x v="1"/>
    <x v="0"/>
    <x v="0"/>
    <n v="2"/>
    <n v="1"/>
    <x v="1"/>
    <n v="1.53"/>
    <x v="145"/>
    <x v="145"/>
    <x v="145"/>
    <n v="42.481203007518801"/>
  </r>
  <r>
    <x v="12"/>
    <x v="1"/>
    <x v="0"/>
    <x v="0"/>
    <n v="3"/>
    <n v="2"/>
    <x v="1"/>
    <n v="1.61"/>
    <x v="146"/>
    <x v="146"/>
    <x v="146"/>
    <n v="39.473684210526315"/>
  </r>
  <r>
    <x v="12"/>
    <x v="1"/>
    <x v="0"/>
    <x v="0"/>
    <n v="6"/>
    <n v="3"/>
    <x v="1"/>
    <n v="1.27"/>
    <x v="147"/>
    <x v="147"/>
    <x v="147"/>
    <n v="52.255639097744357"/>
  </r>
  <r>
    <x v="13"/>
    <x v="1"/>
    <x v="1"/>
    <x v="0"/>
    <n v="2"/>
    <n v="1"/>
    <x v="1"/>
    <n v="1.53"/>
    <x v="148"/>
    <x v="148"/>
    <x v="148"/>
    <n v="42.481203007518801"/>
  </r>
  <r>
    <x v="13"/>
    <x v="1"/>
    <x v="1"/>
    <x v="0"/>
    <n v="3"/>
    <n v="2"/>
    <x v="1"/>
    <n v="1.61"/>
    <x v="149"/>
    <x v="149"/>
    <x v="149"/>
    <n v="39.473684210526315"/>
  </r>
  <r>
    <x v="13"/>
    <x v="1"/>
    <x v="1"/>
    <x v="0"/>
    <n v="6"/>
    <n v="3"/>
    <x v="1"/>
    <n v="1.27"/>
    <x v="150"/>
    <x v="150"/>
    <x v="150"/>
    <n v="52.255639097744357"/>
  </r>
  <r>
    <x v="14"/>
    <x v="1"/>
    <x v="2"/>
    <x v="1"/>
    <n v="2"/>
    <n v="1"/>
    <x v="1"/>
    <n v="1.53"/>
    <x v="151"/>
    <x v="151"/>
    <x v="151"/>
    <n v="42.481203007518801"/>
  </r>
  <r>
    <x v="14"/>
    <x v="1"/>
    <x v="2"/>
    <x v="1"/>
    <n v="3"/>
    <n v="2"/>
    <x v="1"/>
    <n v="1.61"/>
    <x v="152"/>
    <x v="152"/>
    <x v="152"/>
    <n v="39.473684210526315"/>
  </r>
  <r>
    <x v="14"/>
    <x v="1"/>
    <x v="2"/>
    <x v="1"/>
    <n v="6"/>
    <n v="3"/>
    <x v="1"/>
    <n v="1.27"/>
    <x v="153"/>
    <x v="153"/>
    <x v="153"/>
    <n v="52.255639097744357"/>
  </r>
  <r>
    <x v="15"/>
    <x v="1"/>
    <x v="3"/>
    <x v="1"/>
    <n v="2"/>
    <n v="1"/>
    <x v="1"/>
    <n v="1.53"/>
    <x v="154"/>
    <x v="154"/>
    <x v="154"/>
    <n v="42.481203007518801"/>
  </r>
  <r>
    <x v="15"/>
    <x v="1"/>
    <x v="3"/>
    <x v="1"/>
    <n v="3"/>
    <n v="2"/>
    <x v="1"/>
    <n v="1.61"/>
    <x v="155"/>
    <x v="155"/>
    <x v="155"/>
    <n v="39.473684210526315"/>
  </r>
  <r>
    <x v="15"/>
    <x v="1"/>
    <x v="3"/>
    <x v="1"/>
    <n v="6"/>
    <n v="3"/>
    <x v="1"/>
    <n v="1.27"/>
    <x v="156"/>
    <x v="156"/>
    <x v="156"/>
    <n v="52.255639097744357"/>
  </r>
  <r>
    <x v="16"/>
    <x v="1"/>
    <x v="4"/>
    <x v="1"/>
    <n v="2"/>
    <n v="1"/>
    <x v="1"/>
    <n v="1.53"/>
    <x v="157"/>
    <x v="157"/>
    <x v="157"/>
    <n v="42.481203007518801"/>
  </r>
  <r>
    <x v="16"/>
    <x v="1"/>
    <x v="4"/>
    <x v="1"/>
    <n v="3"/>
    <n v="2"/>
    <x v="1"/>
    <n v="1.61"/>
    <x v="158"/>
    <x v="158"/>
    <x v="158"/>
    <n v="39.473684210526315"/>
  </r>
  <r>
    <x v="16"/>
    <x v="1"/>
    <x v="4"/>
    <x v="1"/>
    <n v="6"/>
    <n v="3"/>
    <x v="1"/>
    <n v="1.27"/>
    <x v="159"/>
    <x v="159"/>
    <x v="159"/>
    <n v="52.255639097744357"/>
  </r>
  <r>
    <x v="17"/>
    <x v="1"/>
    <x v="5"/>
    <x v="2"/>
    <n v="2"/>
    <n v="1"/>
    <x v="1"/>
    <n v="1.53"/>
    <x v="160"/>
    <x v="160"/>
    <x v="160"/>
    <n v="42.481203007518801"/>
  </r>
  <r>
    <x v="17"/>
    <x v="1"/>
    <x v="5"/>
    <x v="2"/>
    <n v="3"/>
    <n v="2"/>
    <x v="1"/>
    <n v="1.61"/>
    <x v="161"/>
    <x v="161"/>
    <x v="161"/>
    <n v="39.473684210526315"/>
  </r>
  <r>
    <x v="17"/>
    <x v="1"/>
    <x v="5"/>
    <x v="2"/>
    <n v="6"/>
    <n v="3"/>
    <x v="1"/>
    <n v="1.27"/>
    <x v="162"/>
    <x v="162"/>
    <x v="162"/>
    <n v="52.255639097744357"/>
  </r>
  <r>
    <x v="18"/>
    <x v="1"/>
    <x v="6"/>
    <x v="2"/>
    <n v="2"/>
    <n v="1"/>
    <x v="1"/>
    <n v="1.53"/>
    <x v="163"/>
    <x v="163"/>
    <x v="163"/>
    <n v="42.481203007518801"/>
  </r>
  <r>
    <x v="18"/>
    <x v="1"/>
    <x v="6"/>
    <x v="2"/>
    <n v="3"/>
    <n v="2"/>
    <x v="1"/>
    <n v="1.61"/>
    <x v="164"/>
    <x v="164"/>
    <x v="164"/>
    <n v="39.473684210526315"/>
  </r>
  <r>
    <x v="18"/>
    <x v="1"/>
    <x v="6"/>
    <x v="2"/>
    <n v="6"/>
    <n v="3"/>
    <x v="1"/>
    <n v="1.27"/>
    <x v="165"/>
    <x v="165"/>
    <x v="165"/>
    <n v="52.255639097744357"/>
  </r>
  <r>
    <x v="19"/>
    <x v="1"/>
    <x v="7"/>
    <x v="2"/>
    <n v="2"/>
    <n v="1"/>
    <x v="1"/>
    <n v="1.53"/>
    <x v="166"/>
    <x v="166"/>
    <x v="166"/>
    <n v="42.481203007518801"/>
  </r>
  <r>
    <x v="19"/>
    <x v="1"/>
    <x v="7"/>
    <x v="2"/>
    <n v="3"/>
    <n v="2"/>
    <x v="1"/>
    <n v="1.61"/>
    <x v="167"/>
    <x v="167"/>
    <x v="167"/>
    <n v="39.473684210526315"/>
  </r>
  <r>
    <x v="19"/>
    <x v="1"/>
    <x v="7"/>
    <x v="2"/>
    <n v="6"/>
    <n v="3"/>
    <x v="1"/>
    <n v="1.27"/>
    <x v="168"/>
    <x v="168"/>
    <x v="168"/>
    <n v="52.255639097744357"/>
  </r>
  <r>
    <x v="20"/>
    <x v="2"/>
    <x v="8"/>
    <x v="3"/>
    <n v="2"/>
    <n v="1"/>
    <x v="1"/>
    <n v="1.53"/>
    <x v="169"/>
    <x v="169"/>
    <x v="169"/>
    <n v="42.481203007518801"/>
  </r>
  <r>
    <x v="20"/>
    <x v="2"/>
    <x v="8"/>
    <x v="3"/>
    <n v="3"/>
    <n v="2"/>
    <x v="1"/>
    <n v="1.61"/>
    <x v="170"/>
    <x v="170"/>
    <x v="170"/>
    <n v="39.473684210526315"/>
  </r>
  <r>
    <x v="20"/>
    <x v="2"/>
    <x v="8"/>
    <x v="3"/>
    <n v="6"/>
    <n v="3"/>
    <x v="1"/>
    <n v="1.27"/>
    <x v="171"/>
    <x v="171"/>
    <x v="171"/>
    <n v="52.255639097744357"/>
  </r>
  <r>
    <x v="21"/>
    <x v="2"/>
    <x v="9"/>
    <x v="3"/>
    <n v="2"/>
    <n v="1"/>
    <x v="1"/>
    <n v="1.53"/>
    <x v="172"/>
    <x v="172"/>
    <x v="172"/>
    <n v="42.481203007518801"/>
  </r>
  <r>
    <x v="21"/>
    <x v="2"/>
    <x v="9"/>
    <x v="3"/>
    <n v="3"/>
    <n v="2"/>
    <x v="1"/>
    <n v="1.61"/>
    <x v="173"/>
    <x v="173"/>
    <x v="173"/>
    <n v="39.473684210526315"/>
  </r>
  <r>
    <x v="21"/>
    <x v="2"/>
    <x v="9"/>
    <x v="3"/>
    <n v="6"/>
    <n v="3"/>
    <x v="1"/>
    <n v="1.27"/>
    <x v="174"/>
    <x v="174"/>
    <x v="174"/>
    <n v="52.255639097744357"/>
  </r>
  <r>
    <x v="22"/>
    <x v="2"/>
    <x v="10"/>
    <x v="3"/>
    <n v="2"/>
    <n v="1"/>
    <x v="1"/>
    <n v="1.53"/>
    <x v="175"/>
    <x v="175"/>
    <x v="175"/>
    <n v="42.481203007518801"/>
  </r>
  <r>
    <x v="22"/>
    <x v="2"/>
    <x v="10"/>
    <x v="3"/>
    <n v="3"/>
    <n v="2"/>
    <x v="1"/>
    <n v="1.61"/>
    <x v="176"/>
    <x v="176"/>
    <x v="176"/>
    <n v="39.473684210526315"/>
  </r>
  <r>
    <x v="22"/>
    <x v="2"/>
    <x v="10"/>
    <x v="3"/>
    <n v="6"/>
    <n v="3"/>
    <x v="1"/>
    <n v="1.27"/>
    <x v="177"/>
    <x v="177"/>
    <x v="177"/>
    <n v="52.255639097744357"/>
  </r>
  <r>
    <x v="23"/>
    <x v="2"/>
    <x v="11"/>
    <x v="0"/>
    <n v="2"/>
    <n v="1"/>
    <x v="1"/>
    <n v="1.53"/>
    <x v="178"/>
    <x v="178"/>
    <x v="178"/>
    <n v="42.481203007518801"/>
  </r>
  <r>
    <x v="23"/>
    <x v="2"/>
    <x v="11"/>
    <x v="0"/>
    <n v="3"/>
    <n v="2"/>
    <x v="1"/>
    <n v="1.61"/>
    <x v="179"/>
    <x v="179"/>
    <x v="179"/>
    <n v="39.473684210526315"/>
  </r>
  <r>
    <x v="23"/>
    <x v="2"/>
    <x v="11"/>
    <x v="0"/>
    <n v="6"/>
    <n v="3"/>
    <x v="1"/>
    <n v="1.27"/>
    <x v="180"/>
    <x v="180"/>
    <x v="180"/>
    <n v="52.255639097744357"/>
  </r>
  <r>
    <x v="24"/>
    <x v="2"/>
    <x v="1"/>
    <x v="0"/>
    <n v="2"/>
    <n v="1"/>
    <x v="1"/>
    <n v="1.53"/>
    <x v="181"/>
    <x v="181"/>
    <x v="181"/>
    <n v="42.481203007518801"/>
  </r>
  <r>
    <x v="24"/>
    <x v="2"/>
    <x v="1"/>
    <x v="0"/>
    <n v="3"/>
    <n v="2"/>
    <x v="1"/>
    <n v="1.61"/>
    <x v="182"/>
    <x v="182"/>
    <x v="182"/>
    <n v="39.473684210526315"/>
  </r>
  <r>
    <x v="24"/>
    <x v="2"/>
    <x v="1"/>
    <x v="0"/>
    <n v="6"/>
    <n v="3"/>
    <x v="1"/>
    <n v="1.27"/>
    <x v="183"/>
    <x v="183"/>
    <x v="183"/>
    <n v="52.255639097744357"/>
  </r>
  <r>
    <x v="25"/>
    <x v="2"/>
    <x v="2"/>
    <x v="1"/>
    <n v="2"/>
    <n v="1"/>
    <x v="1"/>
    <n v="1.53"/>
    <x v="184"/>
    <x v="184"/>
    <x v="184"/>
    <n v="42.481203007518801"/>
  </r>
  <r>
    <x v="25"/>
    <x v="2"/>
    <x v="2"/>
    <x v="1"/>
    <n v="3"/>
    <n v="2"/>
    <x v="1"/>
    <n v="1.61"/>
    <x v="185"/>
    <x v="185"/>
    <x v="185"/>
    <n v="39.473684210526315"/>
  </r>
  <r>
    <x v="25"/>
    <x v="2"/>
    <x v="2"/>
    <x v="1"/>
    <n v="6"/>
    <n v="3"/>
    <x v="1"/>
    <n v="1.27"/>
    <x v="186"/>
    <x v="186"/>
    <x v="186"/>
    <n v="52.255639097744357"/>
  </r>
  <r>
    <x v="26"/>
    <x v="2"/>
    <x v="3"/>
    <x v="1"/>
    <n v="2"/>
    <n v="1"/>
    <x v="1"/>
    <n v="1.53"/>
    <x v="187"/>
    <x v="187"/>
    <x v="187"/>
    <n v="42.481203007518801"/>
  </r>
  <r>
    <x v="26"/>
    <x v="2"/>
    <x v="3"/>
    <x v="1"/>
    <n v="3"/>
    <n v="2"/>
    <x v="1"/>
    <n v="1.61"/>
    <x v="188"/>
    <x v="188"/>
    <x v="188"/>
    <n v="39.473684210526315"/>
  </r>
  <r>
    <x v="26"/>
    <x v="2"/>
    <x v="3"/>
    <x v="1"/>
    <n v="6"/>
    <n v="3"/>
    <x v="1"/>
    <n v="1.27"/>
    <x v="189"/>
    <x v="189"/>
    <x v="189"/>
    <n v="52.255639097744357"/>
  </r>
  <r>
    <x v="27"/>
    <x v="2"/>
    <x v="4"/>
    <x v="1"/>
    <n v="2"/>
    <n v="1"/>
    <x v="1"/>
    <n v="1.53"/>
    <x v="190"/>
    <x v="190"/>
    <x v="190"/>
    <n v="42.481203007518801"/>
  </r>
  <r>
    <x v="27"/>
    <x v="2"/>
    <x v="4"/>
    <x v="1"/>
    <n v="3"/>
    <n v="2"/>
    <x v="1"/>
    <n v="1.61"/>
    <x v="191"/>
    <x v="191"/>
    <x v="191"/>
    <n v="39.473684210526315"/>
  </r>
  <r>
    <x v="27"/>
    <x v="2"/>
    <x v="4"/>
    <x v="1"/>
    <n v="6"/>
    <n v="3"/>
    <x v="1"/>
    <n v="1.27"/>
    <x v="192"/>
    <x v="192"/>
    <x v="192"/>
    <n v="52.255639097744357"/>
  </r>
  <r>
    <x v="28"/>
    <x v="2"/>
    <x v="5"/>
    <x v="2"/>
    <n v="2"/>
    <n v="1"/>
    <x v="1"/>
    <n v="1.53"/>
    <x v="193"/>
    <x v="193"/>
    <x v="193"/>
    <n v="42.481203007518801"/>
  </r>
  <r>
    <x v="28"/>
    <x v="2"/>
    <x v="5"/>
    <x v="2"/>
    <n v="3"/>
    <n v="2"/>
    <x v="1"/>
    <n v="1.61"/>
    <x v="194"/>
    <x v="194"/>
    <x v="194"/>
    <n v="39.473684210526315"/>
  </r>
  <r>
    <x v="28"/>
    <x v="2"/>
    <x v="5"/>
    <x v="2"/>
    <n v="6"/>
    <n v="3"/>
    <x v="1"/>
    <n v="1.27"/>
    <x v="195"/>
    <x v="195"/>
    <x v="195"/>
    <n v="52.255639097744357"/>
  </r>
  <r>
    <x v="29"/>
    <x v="2"/>
    <x v="6"/>
    <x v="2"/>
    <n v="2"/>
    <n v="1"/>
    <x v="1"/>
    <n v="1.53"/>
    <x v="196"/>
    <x v="196"/>
    <x v="196"/>
    <n v="42.481203007518801"/>
  </r>
  <r>
    <x v="29"/>
    <x v="2"/>
    <x v="6"/>
    <x v="2"/>
    <n v="3"/>
    <n v="2"/>
    <x v="1"/>
    <n v="1.61"/>
    <x v="197"/>
    <x v="197"/>
    <x v="197"/>
    <n v="39.473684210526315"/>
  </r>
  <r>
    <x v="29"/>
    <x v="2"/>
    <x v="6"/>
    <x v="2"/>
    <n v="6"/>
    <n v="3"/>
    <x v="1"/>
    <n v="1.27"/>
    <x v="89"/>
    <x v="89"/>
    <x v="89"/>
    <s v="*"/>
  </r>
  <r>
    <x v="30"/>
    <x v="2"/>
    <x v="7"/>
    <x v="2"/>
    <n v="2"/>
    <n v="1"/>
    <x v="1"/>
    <n v="1.53"/>
    <x v="198"/>
    <x v="198"/>
    <x v="198"/>
    <n v="42.481203007518801"/>
  </r>
  <r>
    <x v="30"/>
    <x v="2"/>
    <x v="7"/>
    <x v="2"/>
    <n v="3"/>
    <n v="2"/>
    <x v="1"/>
    <n v="1.61"/>
    <x v="199"/>
    <x v="199"/>
    <x v="199"/>
    <n v="39.473684210526315"/>
  </r>
  <r>
    <x v="30"/>
    <x v="2"/>
    <x v="7"/>
    <x v="2"/>
    <n v="6"/>
    <n v="3"/>
    <x v="1"/>
    <n v="1.27"/>
    <x v="200"/>
    <x v="200"/>
    <x v="200"/>
    <n v="52.255639097744357"/>
  </r>
  <r>
    <x v="31"/>
    <x v="3"/>
    <x v="8"/>
    <x v="3"/>
    <n v="2"/>
    <n v="1"/>
    <x v="1"/>
    <n v="1.53"/>
    <x v="201"/>
    <x v="201"/>
    <x v="201"/>
    <n v="42.481203007518801"/>
  </r>
  <r>
    <x v="31"/>
    <x v="3"/>
    <x v="8"/>
    <x v="3"/>
    <n v="3"/>
    <n v="2"/>
    <x v="1"/>
    <n v="1.61"/>
    <x v="202"/>
    <x v="202"/>
    <x v="202"/>
    <n v="39.473684210526315"/>
  </r>
  <r>
    <x v="31"/>
    <x v="3"/>
    <x v="8"/>
    <x v="3"/>
    <n v="6"/>
    <n v="3"/>
    <x v="1"/>
    <n v="1.27"/>
    <x v="203"/>
    <x v="203"/>
    <x v="203"/>
    <n v="52.255639097744357"/>
  </r>
  <r>
    <x v="32"/>
    <x v="3"/>
    <x v="9"/>
    <x v="3"/>
    <n v="2"/>
    <n v="1"/>
    <x v="1"/>
    <n v="1.53"/>
    <x v="204"/>
    <x v="204"/>
    <x v="204"/>
    <n v="42.481203007518801"/>
  </r>
  <r>
    <x v="32"/>
    <x v="3"/>
    <x v="9"/>
    <x v="3"/>
    <n v="3"/>
    <n v="2"/>
    <x v="1"/>
    <n v="1.61"/>
    <x v="205"/>
    <x v="205"/>
    <x v="205"/>
    <n v="39.473684210526315"/>
  </r>
  <r>
    <x v="32"/>
    <x v="3"/>
    <x v="9"/>
    <x v="3"/>
    <n v="6"/>
    <n v="3"/>
    <x v="1"/>
    <n v="1.27"/>
    <x v="206"/>
    <x v="206"/>
    <x v="206"/>
    <n v="52.255639097744357"/>
  </r>
  <r>
    <x v="33"/>
    <x v="3"/>
    <x v="10"/>
    <x v="3"/>
    <n v="2"/>
    <n v="1"/>
    <x v="1"/>
    <n v="1.53"/>
    <x v="207"/>
    <x v="207"/>
    <x v="207"/>
    <n v="42.481203007518801"/>
  </r>
  <r>
    <x v="33"/>
    <x v="3"/>
    <x v="10"/>
    <x v="3"/>
    <n v="3"/>
    <n v="2"/>
    <x v="1"/>
    <n v="1.61"/>
    <x v="208"/>
    <x v="208"/>
    <x v="208"/>
    <n v="39.473684210526315"/>
  </r>
  <r>
    <x v="33"/>
    <x v="3"/>
    <x v="10"/>
    <x v="3"/>
    <n v="6"/>
    <n v="3"/>
    <x v="1"/>
    <n v="1.27"/>
    <x v="209"/>
    <x v="209"/>
    <x v="209"/>
    <n v="52.255639097744357"/>
  </r>
  <r>
    <x v="34"/>
    <x v="3"/>
    <x v="11"/>
    <x v="0"/>
    <n v="2"/>
    <n v="1"/>
    <x v="1"/>
    <n v="1.53"/>
    <x v="210"/>
    <x v="210"/>
    <x v="210"/>
    <n v="42.481203007518801"/>
  </r>
  <r>
    <x v="34"/>
    <x v="3"/>
    <x v="11"/>
    <x v="0"/>
    <n v="3"/>
    <n v="2"/>
    <x v="1"/>
    <n v="1.61"/>
    <x v="211"/>
    <x v="211"/>
    <x v="211"/>
    <n v="39.473684210526315"/>
  </r>
  <r>
    <x v="34"/>
    <x v="3"/>
    <x v="11"/>
    <x v="0"/>
    <n v="6"/>
    <n v="3"/>
    <x v="1"/>
    <n v="1.27"/>
    <x v="212"/>
    <x v="212"/>
    <x v="212"/>
    <n v="52.255639097744357"/>
  </r>
  <r>
    <x v="35"/>
    <x v="3"/>
    <x v="0"/>
    <x v="0"/>
    <n v="2"/>
    <n v="1"/>
    <x v="1"/>
    <n v="1.53"/>
    <x v="213"/>
    <x v="213"/>
    <x v="213"/>
    <n v="42.481203007518801"/>
  </r>
  <r>
    <x v="35"/>
    <x v="3"/>
    <x v="0"/>
    <x v="0"/>
    <n v="3"/>
    <n v="2"/>
    <x v="1"/>
    <n v="1.61"/>
    <x v="214"/>
    <x v="214"/>
    <x v="214"/>
    <n v="39.473684210526315"/>
  </r>
  <r>
    <x v="35"/>
    <x v="3"/>
    <x v="0"/>
    <x v="0"/>
    <n v="6"/>
    <n v="3"/>
    <x v="1"/>
    <n v="1.27"/>
    <x v="215"/>
    <x v="215"/>
    <x v="215"/>
    <n v="52.255639097744357"/>
  </r>
  <r>
    <x v="36"/>
    <x v="3"/>
    <x v="1"/>
    <x v="0"/>
    <n v="2"/>
    <n v="1"/>
    <x v="1"/>
    <n v="1.53"/>
    <x v="216"/>
    <x v="216"/>
    <x v="216"/>
    <n v="42.481203007518801"/>
  </r>
  <r>
    <x v="36"/>
    <x v="3"/>
    <x v="1"/>
    <x v="0"/>
    <n v="3"/>
    <n v="2"/>
    <x v="1"/>
    <n v="1.61"/>
    <x v="217"/>
    <x v="217"/>
    <x v="217"/>
    <n v="39.473684210526315"/>
  </r>
  <r>
    <x v="36"/>
    <x v="3"/>
    <x v="1"/>
    <x v="0"/>
    <n v="6"/>
    <n v="3"/>
    <x v="1"/>
    <n v="1.27"/>
    <x v="218"/>
    <x v="218"/>
    <x v="218"/>
    <n v="52.2556390977443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C4AE2-F0F7-44B5-BB89-93D94DB8A051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Z5:AF79" firstHeaderRow="0" firstDataRow="1" firstDataCol="3"/>
  <pivotFields count="14"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outline="0" showAll="0" defaultSubtotal="0">
      <items count="4">
        <item x="0"/>
        <item x="1"/>
        <item x="2"/>
        <item x="3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axis="axisRow" outline="0" showAll="0" defaultSubtotal="0">
      <items count="2">
        <item x="0"/>
        <item x="1"/>
      </items>
    </pivotField>
    <pivotField numFmtId="2" showAll="0"/>
    <pivotField dataField="1" showAll="0">
      <items count="220">
        <item x="163"/>
        <item x="27"/>
        <item x="164"/>
        <item x="55"/>
        <item x="36"/>
        <item x="135"/>
        <item x="137"/>
        <item x="145"/>
        <item x="123"/>
        <item x="45"/>
        <item x="127"/>
        <item x="16"/>
        <item x="12"/>
        <item x="105"/>
        <item x="151"/>
        <item x="138"/>
        <item x="42"/>
        <item x="175"/>
        <item x="169"/>
        <item x="25"/>
        <item x="111"/>
        <item x="54"/>
        <item x="124"/>
        <item x="43"/>
        <item x="60"/>
        <item x="152"/>
        <item x="28"/>
        <item x="139"/>
        <item x="213"/>
        <item x="13"/>
        <item x="153"/>
        <item x="66"/>
        <item x="154"/>
        <item x="146"/>
        <item x="17"/>
        <item x="128"/>
        <item x="120"/>
        <item x="24"/>
        <item x="155"/>
        <item x="61"/>
        <item x="37"/>
        <item x="44"/>
        <item x="56"/>
        <item x="15"/>
        <item x="214"/>
        <item x="39"/>
        <item x="46"/>
        <item x="156"/>
        <item x="170"/>
        <item x="176"/>
        <item x="126"/>
        <item x="140"/>
        <item x="165"/>
        <item x="106"/>
        <item x="9"/>
        <item x="99"/>
        <item x="0"/>
        <item x="40"/>
        <item x="210"/>
        <item x="29"/>
        <item x="62"/>
        <item x="47"/>
        <item x="207"/>
        <item x="177"/>
        <item x="26"/>
        <item x="102"/>
        <item x="147"/>
        <item x="141"/>
        <item x="150"/>
        <item x="38"/>
        <item x="136"/>
        <item x="193"/>
        <item x="67"/>
        <item x="215"/>
        <item x="121"/>
        <item x="211"/>
        <item x="84"/>
        <item x="107"/>
        <item x="148"/>
        <item x="171"/>
        <item x="158"/>
        <item x="125"/>
        <item x="212"/>
        <item x="49"/>
        <item x="30"/>
        <item x="149"/>
        <item x="68"/>
        <item x="1"/>
        <item x="10"/>
        <item x="209"/>
        <item x="31"/>
        <item x="103"/>
        <item x="157"/>
        <item x="195"/>
        <item x="14"/>
        <item x="113"/>
        <item x="41"/>
        <item x="112"/>
        <item x="143"/>
        <item x="32"/>
        <item x="50"/>
        <item x="48"/>
        <item x="52"/>
        <item x="34"/>
        <item x="33"/>
        <item x="19"/>
        <item x="194"/>
        <item x="142"/>
        <item x="132"/>
        <item x="22"/>
        <item x="104"/>
        <item x="69"/>
        <item x="51"/>
        <item x="64"/>
        <item x="18"/>
        <item x="198"/>
        <item x="71"/>
        <item x="70"/>
        <item x="178"/>
        <item x="172"/>
        <item x="63"/>
        <item x="2"/>
        <item x="161"/>
        <item x="130"/>
        <item x="160"/>
        <item x="114"/>
        <item x="21"/>
        <item x="53"/>
        <item x="85"/>
        <item x="91"/>
        <item x="129"/>
        <item x="57"/>
        <item x="166"/>
        <item x="3"/>
        <item x="58"/>
        <item x="117"/>
        <item x="122"/>
        <item x="35"/>
        <item x="6"/>
        <item x="179"/>
        <item x="167"/>
        <item x="90"/>
        <item x="159"/>
        <item x="173"/>
        <item x="200"/>
        <item x="180"/>
        <item x="115"/>
        <item x="23"/>
        <item x="100"/>
        <item x="134"/>
        <item x="81"/>
        <item x="59"/>
        <item x="208"/>
        <item x="144"/>
        <item x="118"/>
        <item x="88"/>
        <item x="4"/>
        <item x="133"/>
        <item x="20"/>
        <item x="196"/>
        <item x="11"/>
        <item x="86"/>
        <item x="7"/>
        <item x="65"/>
        <item x="197"/>
        <item x="87"/>
        <item x="190"/>
        <item x="192"/>
        <item x="109"/>
        <item x="101"/>
        <item x="96"/>
        <item x="78"/>
        <item x="82"/>
        <item x="162"/>
        <item x="131"/>
        <item x="116"/>
        <item x="72"/>
        <item x="8"/>
        <item x="5"/>
        <item x="206"/>
        <item x="110"/>
        <item x="108"/>
        <item x="191"/>
        <item x="204"/>
        <item x="181"/>
        <item x="187"/>
        <item x="174"/>
        <item x="92"/>
        <item x="119"/>
        <item x="189"/>
        <item x="83"/>
        <item x="73"/>
        <item x="79"/>
        <item x="168"/>
        <item x="188"/>
        <item x="97"/>
        <item x="216"/>
        <item x="201"/>
        <item x="93"/>
        <item x="74"/>
        <item x="182"/>
        <item x="94"/>
        <item x="80"/>
        <item x="217"/>
        <item x="184"/>
        <item x="199"/>
        <item x="205"/>
        <item x="183"/>
        <item x="218"/>
        <item x="77"/>
        <item x="98"/>
        <item x="185"/>
        <item x="186"/>
        <item x="75"/>
        <item x="202"/>
        <item x="95"/>
        <item x="203"/>
        <item x="76"/>
        <item x="89"/>
        <item t="default"/>
      </items>
    </pivotField>
    <pivotField dataField="1" showAll="0">
      <items count="220">
        <item x="163"/>
        <item x="27"/>
        <item x="164"/>
        <item x="55"/>
        <item x="36"/>
        <item x="135"/>
        <item x="137"/>
        <item x="145"/>
        <item x="123"/>
        <item x="45"/>
        <item x="12"/>
        <item x="105"/>
        <item x="151"/>
        <item x="127"/>
        <item x="16"/>
        <item x="42"/>
        <item x="175"/>
        <item x="139"/>
        <item x="169"/>
        <item x="138"/>
        <item x="153"/>
        <item x="111"/>
        <item x="54"/>
        <item x="25"/>
        <item x="60"/>
        <item x="128"/>
        <item x="124"/>
        <item x="43"/>
        <item x="213"/>
        <item x="152"/>
        <item x="28"/>
        <item x="156"/>
        <item x="66"/>
        <item x="154"/>
        <item x="13"/>
        <item x="165"/>
        <item x="120"/>
        <item x="24"/>
        <item x="146"/>
        <item x="15"/>
        <item x="17"/>
        <item x="39"/>
        <item x="155"/>
        <item x="61"/>
        <item x="37"/>
        <item x="44"/>
        <item x="56"/>
        <item x="214"/>
        <item x="46"/>
        <item x="126"/>
        <item x="140"/>
        <item x="170"/>
        <item x="177"/>
        <item x="176"/>
        <item x="9"/>
        <item x="99"/>
        <item x="147"/>
        <item x="150"/>
        <item x="0"/>
        <item x="106"/>
        <item x="210"/>
        <item x="207"/>
        <item x="40"/>
        <item x="29"/>
        <item x="62"/>
        <item x="47"/>
        <item x="215"/>
        <item x="102"/>
        <item x="26"/>
        <item x="193"/>
        <item x="141"/>
        <item x="171"/>
        <item x="38"/>
        <item x="125"/>
        <item x="136"/>
        <item x="212"/>
        <item x="67"/>
        <item x="84"/>
        <item x="209"/>
        <item x="148"/>
        <item x="121"/>
        <item x="211"/>
        <item x="107"/>
        <item x="195"/>
        <item x="158"/>
        <item x="113"/>
        <item x="30"/>
        <item x="49"/>
        <item x="149"/>
        <item x="68"/>
        <item x="1"/>
        <item x="10"/>
        <item x="157"/>
        <item x="31"/>
        <item x="103"/>
        <item x="142"/>
        <item x="14"/>
        <item x="143"/>
        <item x="41"/>
        <item x="112"/>
        <item x="48"/>
        <item x="32"/>
        <item x="50"/>
        <item x="33"/>
        <item x="52"/>
        <item x="34"/>
        <item x="132"/>
        <item x="19"/>
        <item x="194"/>
        <item x="122"/>
        <item x="69"/>
        <item x="51"/>
        <item x="18"/>
        <item x="198"/>
        <item x="22"/>
        <item x="178"/>
        <item x="172"/>
        <item x="63"/>
        <item x="159"/>
        <item x="160"/>
        <item x="104"/>
        <item x="114"/>
        <item x="21"/>
        <item x="200"/>
        <item x="64"/>
        <item x="180"/>
        <item x="71"/>
        <item x="70"/>
        <item x="2"/>
        <item x="134"/>
        <item x="161"/>
        <item x="130"/>
        <item x="129"/>
        <item x="57"/>
        <item x="166"/>
        <item x="3"/>
        <item x="53"/>
        <item x="144"/>
        <item x="85"/>
        <item x="117"/>
        <item x="91"/>
        <item x="6"/>
        <item x="90"/>
        <item x="58"/>
        <item x="35"/>
        <item x="179"/>
        <item x="167"/>
        <item x="192"/>
        <item x="173"/>
        <item x="81"/>
        <item x="115"/>
        <item x="23"/>
        <item x="100"/>
        <item x="162"/>
        <item x="131"/>
        <item x="59"/>
        <item x="196"/>
        <item x="208"/>
        <item x="116"/>
        <item x="118"/>
        <item x="88"/>
        <item x="4"/>
        <item x="133"/>
        <item x="20"/>
        <item x="206"/>
        <item x="11"/>
        <item x="87"/>
        <item x="86"/>
        <item x="190"/>
        <item x="7"/>
        <item x="65"/>
        <item x="197"/>
        <item x="174"/>
        <item x="96"/>
        <item x="119"/>
        <item x="78"/>
        <item x="189"/>
        <item x="109"/>
        <item x="101"/>
        <item x="168"/>
        <item x="72"/>
        <item x="82"/>
        <item x="108"/>
        <item x="204"/>
        <item x="181"/>
        <item x="187"/>
        <item x="8"/>
        <item x="183"/>
        <item x="5"/>
        <item x="218"/>
        <item x="110"/>
        <item x="191"/>
        <item x="92"/>
        <item x="186"/>
        <item x="216"/>
        <item x="201"/>
        <item x="93"/>
        <item x="83"/>
        <item x="73"/>
        <item x="79"/>
        <item x="188"/>
        <item x="97"/>
        <item x="184"/>
        <item x="203"/>
        <item x="74"/>
        <item x="182"/>
        <item x="94"/>
        <item x="80"/>
        <item x="217"/>
        <item x="199"/>
        <item x="205"/>
        <item x="77"/>
        <item x="98"/>
        <item x="185"/>
        <item x="75"/>
        <item x="202"/>
        <item x="95"/>
        <item x="76"/>
        <item x="89"/>
        <item t="default"/>
      </items>
    </pivotField>
    <pivotField dataField="1" showAll="0">
      <items count="220">
        <item x="76"/>
        <item x="95"/>
        <item x="202"/>
        <item x="75"/>
        <item x="185"/>
        <item x="98"/>
        <item x="77"/>
        <item x="205"/>
        <item x="199"/>
        <item x="217"/>
        <item x="80"/>
        <item x="94"/>
        <item x="182"/>
        <item x="74"/>
        <item x="97"/>
        <item x="188"/>
        <item x="79"/>
        <item x="73"/>
        <item x="83"/>
        <item x="184"/>
        <item x="92"/>
        <item x="191"/>
        <item x="93"/>
        <item x="201"/>
        <item x="216"/>
        <item x="110"/>
        <item x="5"/>
        <item x="8"/>
        <item x="82"/>
        <item x="187"/>
        <item x="181"/>
        <item x="204"/>
        <item x="101"/>
        <item x="109"/>
        <item x="108"/>
        <item x="203"/>
        <item x="197"/>
        <item x="72"/>
        <item x="65"/>
        <item x="7"/>
        <item x="86"/>
        <item x="11"/>
        <item x="20"/>
        <item x="133"/>
        <item x="4"/>
        <item x="88"/>
        <item x="118"/>
        <item x="78"/>
        <item x="208"/>
        <item x="186"/>
        <item x="96"/>
        <item x="59"/>
        <item x="100"/>
        <item x="23"/>
        <item x="115"/>
        <item x="190"/>
        <item x="87"/>
        <item x="173"/>
        <item x="167"/>
        <item x="179"/>
        <item x="35"/>
        <item x="58"/>
        <item x="196"/>
        <item x="218"/>
        <item x="183"/>
        <item x="91"/>
        <item x="85"/>
        <item x="53"/>
        <item x="81"/>
        <item x="130"/>
        <item x="161"/>
        <item x="2"/>
        <item x="70"/>
        <item x="71"/>
        <item x="64"/>
        <item x="104"/>
        <item x="22"/>
        <item x="90"/>
        <item x="6"/>
        <item x="194"/>
        <item x="19"/>
        <item x="117"/>
        <item x="168"/>
        <item x="34"/>
        <item x="52"/>
        <item x="3"/>
        <item x="166"/>
        <item x="57"/>
        <item x="129"/>
        <item x="50"/>
        <item x="32"/>
        <item x="189"/>
        <item x="21"/>
        <item x="114"/>
        <item x="112"/>
        <item x="119"/>
        <item x="160"/>
        <item x="41"/>
        <item x="14"/>
        <item x="63"/>
        <item x="172"/>
        <item x="178"/>
        <item x="198"/>
        <item x="18"/>
        <item x="51"/>
        <item x="103"/>
        <item x="69"/>
        <item x="31"/>
        <item x="174"/>
        <item x="10"/>
        <item x="1"/>
        <item x="68"/>
        <item x="149"/>
        <item x="132"/>
        <item x="49"/>
        <item x="206"/>
        <item x="33"/>
        <item x="158"/>
        <item x="107"/>
        <item x="211"/>
        <item x="121"/>
        <item x="116"/>
        <item x="48"/>
        <item x="67"/>
        <item x="136"/>
        <item x="143"/>
        <item x="38"/>
        <item x="141"/>
        <item x="131"/>
        <item x="26"/>
        <item x="162"/>
        <item x="47"/>
        <item x="62"/>
        <item x="29"/>
        <item x="157"/>
        <item x="40"/>
        <item x="106"/>
        <item x="176"/>
        <item x="170"/>
        <item x="46"/>
        <item x="214"/>
        <item x="56"/>
        <item x="44"/>
        <item x="37"/>
        <item x="61"/>
        <item x="155"/>
        <item x="17"/>
        <item x="146"/>
        <item x="30"/>
        <item x="13"/>
        <item x="192"/>
        <item x="28"/>
        <item x="152"/>
        <item x="43"/>
        <item x="124"/>
        <item x="25"/>
        <item x="138"/>
        <item x="148"/>
        <item x="84"/>
        <item x="16"/>
        <item x="127"/>
        <item x="55"/>
        <item x="164"/>
        <item x="193"/>
        <item x="102"/>
        <item x="207"/>
        <item x="210"/>
        <item x="0"/>
        <item x="99"/>
        <item x="9"/>
        <item x="144"/>
        <item x="140"/>
        <item x="126"/>
        <item x="39"/>
        <item x="15"/>
        <item x="24"/>
        <item x="120"/>
        <item x="134"/>
        <item x="154"/>
        <item x="66"/>
        <item x="213"/>
        <item x="60"/>
        <item x="180"/>
        <item x="54"/>
        <item x="111"/>
        <item x="200"/>
        <item x="169"/>
        <item x="175"/>
        <item x="42"/>
        <item x="151"/>
        <item x="105"/>
        <item x="12"/>
        <item x="159"/>
        <item x="45"/>
        <item x="123"/>
        <item x="145"/>
        <item x="137"/>
        <item x="135"/>
        <item x="36"/>
        <item x="122"/>
        <item x="27"/>
        <item x="163"/>
        <item x="142"/>
        <item x="113"/>
        <item x="195"/>
        <item x="209"/>
        <item x="212"/>
        <item x="125"/>
        <item x="171"/>
        <item x="215"/>
        <item x="150"/>
        <item x="147"/>
        <item x="177"/>
        <item x="165"/>
        <item x="156"/>
        <item x="128"/>
        <item x="153"/>
        <item x="139"/>
        <item x="89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6"/>
    <field x="1"/>
    <field x="2"/>
  </rowFields>
  <rowItems count="74">
    <i>
      <x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>
      <x v="1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oil_Moisture_%" fld="8" subtotal="average" baseField="0" baseItem="1"/>
    <dataField name="Average of WFPS_%" fld="9" subtotal="average" baseField="0" baseItem="1"/>
    <dataField name="Average of AFP_%" fld="10" subtotal="average" baseField="0" baseItem="1"/>
    <dataField name="Average of Total_Por_%" fld="11" subtotal="average" baseField="0" baseItem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D716-9448-4FAC-BACC-13831426C393}">
  <dimension ref="A1:AF223"/>
  <sheetViews>
    <sheetView tabSelected="1" topLeftCell="T1" zoomScale="90" zoomScaleNormal="90" workbookViewId="0">
      <pane ySplit="1" topLeftCell="A2" activePane="bottomLeft" state="frozen"/>
      <selection pane="bottomLeft" activeCell="Z4" sqref="Z4"/>
    </sheetView>
  </sheetViews>
  <sheetFormatPr defaultRowHeight="14.5" x14ac:dyDescent="0.35"/>
  <cols>
    <col min="1" max="1" width="16.54296875" style="7" bestFit="1" customWidth="1"/>
    <col min="2" max="2" width="6.453125" style="7" customWidth="1"/>
    <col min="3" max="3" width="8.08984375" style="7" bestFit="1" customWidth="1"/>
    <col min="4" max="4" width="9.7265625" style="7" bestFit="1" customWidth="1"/>
    <col min="5" max="6" width="6.453125" style="7" customWidth="1"/>
    <col min="7" max="7" width="12" style="7" bestFit="1" customWidth="1"/>
    <col min="8" max="8" width="6.453125" style="3" customWidth="1"/>
    <col min="9" max="9" width="18.6328125" style="3" bestFit="1" customWidth="1"/>
    <col min="10" max="10" width="10" style="3" bestFit="1" customWidth="1"/>
    <col min="11" max="11" width="8" style="3" bestFit="1" customWidth="1"/>
    <col min="12" max="12" width="14.1796875" bestFit="1" customWidth="1"/>
    <col min="14" max="14" width="13.36328125" bestFit="1" customWidth="1"/>
    <col min="15" max="15" width="6" customWidth="1"/>
    <col min="16" max="16" width="6.90625" customWidth="1"/>
    <col min="17" max="17" width="7.54296875" bestFit="1" customWidth="1"/>
    <col min="18" max="18" width="5.90625" customWidth="1"/>
    <col min="19" max="19" width="5.6328125" customWidth="1"/>
    <col min="20" max="20" width="9.54296875" bestFit="1" customWidth="1"/>
    <col min="21" max="21" width="14.81640625" bestFit="1" customWidth="1"/>
    <col min="22" max="22" width="7.90625" bestFit="1" customWidth="1"/>
    <col min="23" max="23" width="7.81640625" customWidth="1"/>
    <col min="24" max="24" width="11.26953125" bestFit="1" customWidth="1"/>
    <col min="26" max="26" width="12.90625" bestFit="1" customWidth="1"/>
    <col min="27" max="27" width="7.1796875" bestFit="1" customWidth="1"/>
    <col min="28" max="28" width="9.1796875" bestFit="1" customWidth="1"/>
    <col min="29" max="29" width="24.90625" bestFit="1" customWidth="1"/>
    <col min="30" max="30" width="17.90625" bestFit="1" customWidth="1"/>
    <col min="31" max="31" width="16.26953125" bestFit="1" customWidth="1"/>
    <col min="32" max="33" width="21.54296875" bestFit="1" customWidth="1"/>
  </cols>
  <sheetData>
    <row r="1" spans="1:32" ht="18.5" x14ac:dyDescent="0.3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</v>
      </c>
      <c r="I1" s="1" t="s">
        <v>3</v>
      </c>
      <c r="J1" s="1" t="s">
        <v>5</v>
      </c>
      <c r="K1" s="1" t="s">
        <v>4</v>
      </c>
      <c r="L1" s="1" t="s">
        <v>2</v>
      </c>
      <c r="N1" t="str">
        <f>A1</f>
        <v>Sampling_Date</v>
      </c>
      <c r="O1" t="str">
        <f>B1</f>
        <v>Year</v>
      </c>
      <c r="P1" t="str">
        <f>C1</f>
        <v>Month</v>
      </c>
      <c r="Q1" t="str">
        <f t="shared" ref="Q1:Q2" si="0">D1</f>
        <v>Season</v>
      </c>
      <c r="R1" t="str">
        <f>E1</f>
        <v>Ring</v>
      </c>
      <c r="S1" t="str">
        <f>F1</f>
        <v>Block</v>
      </c>
      <c r="T1" t="str">
        <f t="shared" ref="T1:T2" si="1">G1</f>
        <v>CO2_trtmt</v>
      </c>
      <c r="U1" t="str">
        <f>I1</f>
        <v>Soil_Moisture_%</v>
      </c>
      <c r="V1" t="str">
        <f>J1</f>
        <v>WFPS_%</v>
      </c>
      <c r="W1" t="str">
        <f>K1</f>
        <v>AFP_%</v>
      </c>
      <c r="X1" t="str">
        <f>L1</f>
        <v>Total_Por_%</v>
      </c>
    </row>
    <row r="2" spans="1:32" ht="18.5" x14ac:dyDescent="0.35">
      <c r="A2" s="6">
        <v>41400</v>
      </c>
      <c r="B2" s="1">
        <v>2013</v>
      </c>
      <c r="C2" s="1" t="s">
        <v>13</v>
      </c>
      <c r="D2" s="1" t="s">
        <v>14</v>
      </c>
      <c r="E2" s="1">
        <v>1</v>
      </c>
      <c r="F2" s="1">
        <v>1</v>
      </c>
      <c r="G2" s="1" t="s">
        <v>15</v>
      </c>
      <c r="H2" s="4">
        <v>1.53</v>
      </c>
      <c r="I2" s="2">
        <v>2.7619047620000003</v>
      </c>
      <c r="J2" s="2">
        <f>I2/L2*100</f>
        <v>6.5014749264778766</v>
      </c>
      <c r="K2" s="2">
        <f>L2-I2</f>
        <v>39.7192982455188</v>
      </c>
      <c r="L2" s="5">
        <f>(1-(H2/2.66))*100</f>
        <v>42.481203007518801</v>
      </c>
      <c r="N2" s="8">
        <f>A2</f>
        <v>41400</v>
      </c>
      <c r="O2">
        <f t="shared" ref="O2" si="2">B2</f>
        <v>2013</v>
      </c>
      <c r="P2" t="str">
        <f>C2</f>
        <v>May</v>
      </c>
      <c r="Q2" t="str">
        <f t="shared" si="0"/>
        <v>Autumn</v>
      </c>
      <c r="T2" t="str">
        <f t="shared" si="1"/>
        <v>Ambient</v>
      </c>
      <c r="U2" s="5">
        <f t="shared" ref="U2:X2" si="3">AVERAGE(I2:I4)</f>
        <v>5.5873015873809528</v>
      </c>
      <c r="V2" s="5">
        <f t="shared" si="3"/>
        <v>13.989380531168814</v>
      </c>
      <c r="W2" s="5">
        <f t="shared" si="3"/>
        <v>34.888888888809525</v>
      </c>
      <c r="X2" s="5">
        <f t="shared" si="3"/>
        <v>40.476190476190474</v>
      </c>
    </row>
    <row r="3" spans="1:32" ht="18.5" x14ac:dyDescent="0.35">
      <c r="A3" s="6">
        <v>41400</v>
      </c>
      <c r="B3" s="1">
        <v>2013</v>
      </c>
      <c r="C3" s="1" t="s">
        <v>13</v>
      </c>
      <c r="D3" s="1" t="s">
        <v>14</v>
      </c>
      <c r="E3" s="1">
        <v>4</v>
      </c>
      <c r="F3" s="1">
        <v>2</v>
      </c>
      <c r="G3" s="1" t="s">
        <v>15</v>
      </c>
      <c r="H3" s="4">
        <v>1.61</v>
      </c>
      <c r="I3" s="2">
        <v>5.0952380952857146</v>
      </c>
      <c r="J3" s="2">
        <f>I3/L3*100</f>
        <v>12.907936508057144</v>
      </c>
      <c r="K3" s="2">
        <f>L3-I3</f>
        <v>34.3784461152406</v>
      </c>
      <c r="L3" s="5">
        <f>(1-(H3/2.66))*100</f>
        <v>39.473684210526315</v>
      </c>
    </row>
    <row r="4" spans="1:32" ht="18.5" x14ac:dyDescent="0.35">
      <c r="A4" s="6">
        <v>41400</v>
      </c>
      <c r="B4" s="1">
        <v>2013</v>
      </c>
      <c r="C4" s="1" t="s">
        <v>13</v>
      </c>
      <c r="D4" s="1" t="s">
        <v>14</v>
      </c>
      <c r="E4" s="1">
        <v>5</v>
      </c>
      <c r="F4" s="1">
        <v>3</v>
      </c>
      <c r="G4" s="1" t="s">
        <v>15</v>
      </c>
      <c r="H4" s="4">
        <v>1.61</v>
      </c>
      <c r="I4" s="2">
        <v>8.9047619048571427</v>
      </c>
      <c r="J4" s="2">
        <f>I4/L4*100</f>
        <v>22.558730158971429</v>
      </c>
      <c r="K4" s="2">
        <f>L4-I4</f>
        <v>30.568922305669172</v>
      </c>
      <c r="L4" s="5">
        <f>(1-(H4/2.66))*100</f>
        <v>39.473684210526315</v>
      </c>
    </row>
    <row r="5" spans="1:32" ht="18.5" x14ac:dyDescent="0.35">
      <c r="A5" s="6">
        <v>41436</v>
      </c>
      <c r="B5" s="1">
        <v>2013</v>
      </c>
      <c r="C5" s="1" t="s">
        <v>17</v>
      </c>
      <c r="D5" s="1" t="s">
        <v>14</v>
      </c>
      <c r="E5" s="1">
        <v>1</v>
      </c>
      <c r="F5" s="1">
        <v>1</v>
      </c>
      <c r="G5" s="1" t="s">
        <v>15</v>
      </c>
      <c r="H5" s="4">
        <v>1.53</v>
      </c>
      <c r="I5" s="2">
        <v>10.000000000857142</v>
      </c>
      <c r="J5" s="2">
        <f>I5/L5*100</f>
        <v>23.539823010867252</v>
      </c>
      <c r="K5" s="2">
        <f>L5-I5</f>
        <v>32.481203006661659</v>
      </c>
      <c r="L5" s="5">
        <f>(1-(H5/2.66))*100</f>
        <v>42.481203007518801</v>
      </c>
      <c r="N5" s="8">
        <f t="shared" ref="N5:N68" si="4">A5</f>
        <v>41436</v>
      </c>
      <c r="O5">
        <f t="shared" ref="O5:O68" si="5">B5</f>
        <v>2013</v>
      </c>
      <c r="P5" t="str">
        <f t="shared" ref="P5:P68" si="6">C5</f>
        <v>Jun</v>
      </c>
      <c r="Q5" t="str">
        <f t="shared" ref="Q5:Q68" si="7">D5</f>
        <v>Autumn</v>
      </c>
      <c r="T5" t="str">
        <f t="shared" ref="T5:T68" si="8">G5</f>
        <v>Ambient</v>
      </c>
      <c r="U5" s="5">
        <f t="shared" ref="U5" si="9">AVERAGE(I5:I7)</f>
        <v>13.396825397428572</v>
      </c>
      <c r="V5" s="5">
        <f t="shared" ref="V5" si="10">AVERAGE(J5:J7)</f>
        <v>33.34078756527321</v>
      </c>
      <c r="W5" s="5">
        <f t="shared" ref="W5" si="11">AVERAGE(K5:K7)</f>
        <v>27.079365078761906</v>
      </c>
      <c r="X5" s="5">
        <f t="shared" ref="X5" si="12">AVERAGE(L5:L7)</f>
        <v>40.476190476190474</v>
      </c>
      <c r="Z5" s="9" t="s">
        <v>31</v>
      </c>
      <c r="AA5" s="9" t="s">
        <v>7</v>
      </c>
      <c r="AB5" s="9" t="s">
        <v>8</v>
      </c>
      <c r="AC5" t="s">
        <v>35</v>
      </c>
      <c r="AD5" t="s">
        <v>32</v>
      </c>
      <c r="AE5" t="s">
        <v>33</v>
      </c>
      <c r="AF5" t="s">
        <v>34</v>
      </c>
    </row>
    <row r="6" spans="1:32" ht="18.5" x14ac:dyDescent="0.35">
      <c r="A6" s="6">
        <v>41436</v>
      </c>
      <c r="B6" s="1">
        <v>2013</v>
      </c>
      <c r="C6" s="1" t="s">
        <v>17</v>
      </c>
      <c r="D6" s="1" t="s">
        <v>14</v>
      </c>
      <c r="E6" s="1">
        <v>4</v>
      </c>
      <c r="F6" s="1">
        <v>2</v>
      </c>
      <c r="G6" s="1" t="s">
        <v>15</v>
      </c>
      <c r="H6" s="4">
        <v>1.61</v>
      </c>
      <c r="I6" s="2">
        <v>12.952380952857142</v>
      </c>
      <c r="J6" s="2">
        <f>I6/L6*100</f>
        <v>32.812698413904762</v>
      </c>
      <c r="K6" s="2">
        <f>L6-I6</f>
        <v>26.521303257669175</v>
      </c>
      <c r="L6" s="5">
        <f>(1-(H6/2.66))*100</f>
        <v>39.473684210526315</v>
      </c>
      <c r="Z6" s="10" t="s">
        <v>15</v>
      </c>
      <c r="AA6" s="10">
        <v>2013</v>
      </c>
      <c r="AB6" s="10" t="s">
        <v>13</v>
      </c>
      <c r="AC6" s="5">
        <v>5.5873015873809528</v>
      </c>
      <c r="AD6" s="5">
        <v>13.989380531168814</v>
      </c>
      <c r="AE6" s="5">
        <v>34.888888888809525</v>
      </c>
      <c r="AF6" s="5">
        <v>40.476190476190474</v>
      </c>
    </row>
    <row r="7" spans="1:32" ht="18.5" x14ac:dyDescent="0.35">
      <c r="A7" s="6">
        <v>41436</v>
      </c>
      <c r="B7" s="1">
        <v>2013</v>
      </c>
      <c r="C7" s="1" t="s">
        <v>17</v>
      </c>
      <c r="D7" s="1" t="s">
        <v>14</v>
      </c>
      <c r="E7" s="1">
        <v>5</v>
      </c>
      <c r="F7" s="1">
        <v>3</v>
      </c>
      <c r="G7" s="1" t="s">
        <v>15</v>
      </c>
      <c r="H7" s="4">
        <v>1.61</v>
      </c>
      <c r="I7" s="2">
        <v>17.238095238571429</v>
      </c>
      <c r="J7" s="2">
        <f>I7/L7*100</f>
        <v>43.669841271047623</v>
      </c>
      <c r="K7" s="2">
        <f>L7-I7</f>
        <v>22.235588971954886</v>
      </c>
      <c r="L7" s="5">
        <f>(1-(H7/2.66))*100</f>
        <v>39.473684210526315</v>
      </c>
      <c r="AB7" s="10" t="s">
        <v>17</v>
      </c>
      <c r="AC7" s="5">
        <v>13.396825397428572</v>
      </c>
      <c r="AD7" s="5">
        <v>33.34078756527321</v>
      </c>
      <c r="AE7" s="5">
        <v>27.079365078761906</v>
      </c>
      <c r="AF7" s="5">
        <v>40.476190476190474</v>
      </c>
    </row>
    <row r="8" spans="1:32" ht="18.5" x14ac:dyDescent="0.35">
      <c r="A8" s="6">
        <v>41460</v>
      </c>
      <c r="B8" s="1">
        <v>2013</v>
      </c>
      <c r="C8" s="1" t="s">
        <v>18</v>
      </c>
      <c r="D8" s="1" t="s">
        <v>19</v>
      </c>
      <c r="E8" s="1">
        <v>1</v>
      </c>
      <c r="F8" s="1">
        <v>1</v>
      </c>
      <c r="G8" s="1" t="s">
        <v>15</v>
      </c>
      <c r="H8" s="4">
        <v>1.53</v>
      </c>
      <c r="I8" s="2">
        <v>10.666666666142858</v>
      </c>
      <c r="J8" s="2">
        <f>I8/L8*100</f>
        <v>25.109144541539823</v>
      </c>
      <c r="K8" s="2">
        <f>L8-I8</f>
        <v>31.814536341375941</v>
      </c>
      <c r="L8" s="5">
        <f>(1-(H8/2.66))*100</f>
        <v>42.481203007518801</v>
      </c>
      <c r="N8" s="8">
        <f t="shared" ref="N8:N71" si="13">A8</f>
        <v>41460</v>
      </c>
      <c r="O8">
        <f t="shared" ref="O8:O71" si="14">B8</f>
        <v>2013</v>
      </c>
      <c r="P8" t="str">
        <f t="shared" ref="P8:P71" si="15">C8</f>
        <v>Jul</v>
      </c>
      <c r="Q8" t="str">
        <f t="shared" ref="Q8:Q71" si="16">D8</f>
        <v>Winter</v>
      </c>
      <c r="T8" t="str">
        <f t="shared" ref="T8:T71" si="17">G8</f>
        <v>Ambient</v>
      </c>
      <c r="U8" s="5">
        <f t="shared" ref="U8" si="18">AVERAGE(I8:I10)</f>
        <v>13.698412697761905</v>
      </c>
      <c r="V8" s="5">
        <f t="shared" ref="V8" si="19">AVERAGE(J8:J10)</f>
        <v>34.064952941211686</v>
      </c>
      <c r="W8" s="5">
        <f t="shared" ref="W8" si="20">AVERAGE(K8:K10)</f>
        <v>26.777777778428572</v>
      </c>
      <c r="X8" s="5">
        <f t="shared" ref="X8" si="21">AVERAGE(L8:L10)</f>
        <v>40.476190476190474</v>
      </c>
      <c r="AB8" s="10" t="s">
        <v>18</v>
      </c>
      <c r="AC8" s="5">
        <v>13.698412697761905</v>
      </c>
      <c r="AD8" s="5">
        <v>34.064952941211686</v>
      </c>
      <c r="AE8" s="5">
        <v>26.777777778428572</v>
      </c>
      <c r="AF8" s="5">
        <v>40.476190476190474</v>
      </c>
    </row>
    <row r="9" spans="1:32" ht="18.5" x14ac:dyDescent="0.35">
      <c r="A9" s="6">
        <v>41460</v>
      </c>
      <c r="B9" s="1">
        <v>2013</v>
      </c>
      <c r="C9" s="1" t="s">
        <v>18</v>
      </c>
      <c r="D9" s="1" t="s">
        <v>19</v>
      </c>
      <c r="E9" s="1">
        <v>4</v>
      </c>
      <c r="F9" s="1">
        <v>2</v>
      </c>
      <c r="G9" s="1" t="s">
        <v>15</v>
      </c>
      <c r="H9" s="4">
        <v>1.61</v>
      </c>
      <c r="I9" s="2">
        <v>13.523809524285713</v>
      </c>
      <c r="J9" s="2">
        <f>I9/L9*100</f>
        <v>34.260317461523812</v>
      </c>
      <c r="K9" s="2">
        <f>L9-I9</f>
        <v>25.949874686240602</v>
      </c>
      <c r="L9" s="5">
        <f>(1-(H9/2.66))*100</f>
        <v>39.473684210526315</v>
      </c>
      <c r="AB9" s="10" t="s">
        <v>20</v>
      </c>
      <c r="AC9" s="5">
        <v>6.979365079190476</v>
      </c>
      <c r="AD9" s="5">
        <v>17.523343165729852</v>
      </c>
      <c r="AE9" s="5">
        <v>33.496825397000002</v>
      </c>
      <c r="AF9" s="5">
        <v>40.476190476190474</v>
      </c>
    </row>
    <row r="10" spans="1:32" ht="18.5" x14ac:dyDescent="0.35">
      <c r="A10" s="6">
        <v>41460</v>
      </c>
      <c r="B10" s="1">
        <v>2013</v>
      </c>
      <c r="C10" s="1" t="s">
        <v>18</v>
      </c>
      <c r="D10" s="1" t="s">
        <v>19</v>
      </c>
      <c r="E10" s="1">
        <v>5</v>
      </c>
      <c r="F10" s="1">
        <v>3</v>
      </c>
      <c r="G10" s="1" t="s">
        <v>15</v>
      </c>
      <c r="H10" s="4">
        <v>1.61</v>
      </c>
      <c r="I10" s="2">
        <v>16.904761902857143</v>
      </c>
      <c r="J10" s="2">
        <f>I10/L10*100</f>
        <v>42.825396820571427</v>
      </c>
      <c r="K10" s="2">
        <f>L10-I10</f>
        <v>22.568922307669173</v>
      </c>
      <c r="L10" s="5">
        <f>(1-(H10/2.66))*100</f>
        <v>39.473684210526315</v>
      </c>
      <c r="AB10" s="10" t="s">
        <v>21</v>
      </c>
      <c r="AC10" s="5">
        <v>2.9741269841904767</v>
      </c>
      <c r="AD10" s="5">
        <v>7.4628569557200741</v>
      </c>
      <c r="AE10" s="5">
        <v>37.502063491999998</v>
      </c>
      <c r="AF10" s="5">
        <v>40.476190476190474</v>
      </c>
    </row>
    <row r="11" spans="1:32" ht="18.5" x14ac:dyDescent="0.35">
      <c r="A11" s="6">
        <v>41492</v>
      </c>
      <c r="B11" s="1">
        <v>2013</v>
      </c>
      <c r="C11" s="1" t="s">
        <v>20</v>
      </c>
      <c r="D11" s="1" t="s">
        <v>19</v>
      </c>
      <c r="E11" s="1">
        <v>1</v>
      </c>
      <c r="F11" s="1">
        <v>1</v>
      </c>
      <c r="G11" s="1" t="s">
        <v>15</v>
      </c>
      <c r="H11" s="4">
        <v>1.53</v>
      </c>
      <c r="I11" s="2">
        <v>2.6380952381428568</v>
      </c>
      <c r="J11" s="2">
        <f>I11/L11*100</f>
        <v>6.2100294986371676</v>
      </c>
      <c r="K11" s="2">
        <f>L11-I11</f>
        <v>39.843107769375941</v>
      </c>
      <c r="L11" s="5">
        <f>(1-(H11/2.66))*100</f>
        <v>42.481203007518801</v>
      </c>
      <c r="N11" s="8">
        <f t="shared" ref="N11:N74" si="22">A11</f>
        <v>41492</v>
      </c>
      <c r="O11">
        <f t="shared" ref="O11:O74" si="23">B11</f>
        <v>2013</v>
      </c>
      <c r="P11" t="str">
        <f t="shared" ref="P11:P74" si="24">C11</f>
        <v>Aug</v>
      </c>
      <c r="Q11" t="str">
        <f t="shared" ref="Q11:Q74" si="25">D11</f>
        <v>Winter</v>
      </c>
      <c r="T11" t="str">
        <f t="shared" ref="T11:T74" si="26">G11</f>
        <v>Ambient</v>
      </c>
      <c r="U11" s="5">
        <f t="shared" ref="U11" si="27">AVERAGE(I11:I13)</f>
        <v>6.979365079190476</v>
      </c>
      <c r="V11" s="5">
        <f t="shared" ref="V11" si="28">AVERAGE(J11:J13)</f>
        <v>17.523343165729852</v>
      </c>
      <c r="W11" s="5">
        <f t="shared" ref="W11" si="29">AVERAGE(K11:K13)</f>
        <v>33.496825397000002</v>
      </c>
      <c r="X11" s="5">
        <f t="shared" ref="X11" si="30">AVERAGE(L11:L13)</f>
        <v>40.476190476190474</v>
      </c>
      <c r="AB11" s="10" t="s">
        <v>22</v>
      </c>
      <c r="AC11" s="5">
        <v>1.7920634919999998</v>
      </c>
      <c r="AD11" s="5">
        <v>4.4106475627019526</v>
      </c>
      <c r="AE11" s="5">
        <v>38.684126984190478</v>
      </c>
      <c r="AF11" s="5">
        <v>40.476190476190474</v>
      </c>
    </row>
    <row r="12" spans="1:32" ht="18.5" x14ac:dyDescent="0.35">
      <c r="A12" s="6">
        <v>41492</v>
      </c>
      <c r="B12" s="1">
        <v>2013</v>
      </c>
      <c r="C12" s="1" t="s">
        <v>20</v>
      </c>
      <c r="D12" s="1" t="s">
        <v>19</v>
      </c>
      <c r="E12" s="1">
        <v>4</v>
      </c>
      <c r="F12" s="1">
        <v>2</v>
      </c>
      <c r="G12" s="1" t="s">
        <v>15</v>
      </c>
      <c r="H12" s="4">
        <v>1.61</v>
      </c>
      <c r="I12" s="2">
        <v>5.1476190475714292</v>
      </c>
      <c r="J12" s="2">
        <f>I12/L12*100</f>
        <v>13.040634920514288</v>
      </c>
      <c r="K12" s="2">
        <f>L12-I12</f>
        <v>34.326065162954883</v>
      </c>
      <c r="L12" s="5">
        <f>(1-(H12/2.66))*100</f>
        <v>39.473684210526315</v>
      </c>
      <c r="AB12" s="10" t="s">
        <v>24</v>
      </c>
      <c r="AC12" s="5">
        <v>9.7428571430000002</v>
      </c>
      <c r="AD12" s="5">
        <v>24.170327293521055</v>
      </c>
      <c r="AE12" s="5">
        <v>30.733333333190476</v>
      </c>
      <c r="AF12" s="5">
        <v>40.476190476190474</v>
      </c>
    </row>
    <row r="13" spans="1:32" ht="18.5" x14ac:dyDescent="0.35">
      <c r="A13" s="6">
        <v>41492</v>
      </c>
      <c r="B13" s="1">
        <v>2013</v>
      </c>
      <c r="C13" s="1" t="s">
        <v>20</v>
      </c>
      <c r="D13" s="1" t="s">
        <v>19</v>
      </c>
      <c r="E13" s="1">
        <v>5</v>
      </c>
      <c r="F13" s="1">
        <v>3</v>
      </c>
      <c r="G13" s="1" t="s">
        <v>15</v>
      </c>
      <c r="H13" s="4">
        <v>1.61</v>
      </c>
      <c r="I13" s="2">
        <v>13.152380951857142</v>
      </c>
      <c r="J13" s="2">
        <f>I13/L13*100</f>
        <v>33.319365078038096</v>
      </c>
      <c r="K13" s="2">
        <f>L13-I13</f>
        <v>26.321303258669175</v>
      </c>
      <c r="L13" s="5">
        <f>(1-(H13/2.66))*100</f>
        <v>39.473684210526315</v>
      </c>
      <c r="AB13" s="10" t="s">
        <v>25</v>
      </c>
      <c r="AC13" s="5">
        <v>9.6476190470476197</v>
      </c>
      <c r="AD13" s="5">
        <v>23.892048507275067</v>
      </c>
      <c r="AE13" s="5">
        <v>30.828571429142855</v>
      </c>
      <c r="AF13" s="5">
        <v>40.476190476190474</v>
      </c>
    </row>
    <row r="14" spans="1:32" ht="18.5" x14ac:dyDescent="0.35">
      <c r="A14" s="6">
        <v>41520</v>
      </c>
      <c r="B14" s="1">
        <v>2013</v>
      </c>
      <c r="C14" s="1" t="s">
        <v>21</v>
      </c>
      <c r="D14" s="1" t="s">
        <v>19</v>
      </c>
      <c r="E14" s="1">
        <v>1</v>
      </c>
      <c r="F14" s="1">
        <v>1</v>
      </c>
      <c r="G14" s="1" t="s">
        <v>15</v>
      </c>
      <c r="H14" s="4">
        <v>1.53</v>
      </c>
      <c r="I14" s="2">
        <v>1.1976190477142858</v>
      </c>
      <c r="J14" s="2">
        <f>I14/L14*100</f>
        <v>2.8191740415221238</v>
      </c>
      <c r="K14" s="2">
        <f>L14-I14</f>
        <v>41.283583959804517</v>
      </c>
      <c r="L14" s="5">
        <f>(1-(H14/2.66))*100</f>
        <v>42.481203007518801</v>
      </c>
      <c r="N14" s="8">
        <f t="shared" ref="N14:N77" si="31">A14</f>
        <v>41520</v>
      </c>
      <c r="O14">
        <f t="shared" ref="O14:O77" si="32">B14</f>
        <v>2013</v>
      </c>
      <c r="P14" t="str">
        <f t="shared" ref="P14:P77" si="33">C14</f>
        <v>Sep</v>
      </c>
      <c r="Q14" t="str">
        <f t="shared" ref="Q14:Q77" si="34">D14</f>
        <v>Winter</v>
      </c>
      <c r="T14" t="str">
        <f t="shared" ref="T14:T77" si="35">G14</f>
        <v>Ambient</v>
      </c>
      <c r="U14" s="5">
        <f t="shared" ref="U14" si="36">AVERAGE(I14:I16)</f>
        <v>2.9741269841904767</v>
      </c>
      <c r="V14" s="5">
        <f t="shared" ref="V14" si="37">AVERAGE(J14:J16)</f>
        <v>7.4628569557200741</v>
      </c>
      <c r="W14" s="5">
        <f t="shared" ref="W14" si="38">AVERAGE(K14:K16)</f>
        <v>37.502063491999998</v>
      </c>
      <c r="X14" s="5">
        <f t="shared" ref="X14" si="39">AVERAGE(L14:L16)</f>
        <v>40.476190476190474</v>
      </c>
      <c r="AA14" s="10">
        <v>2014</v>
      </c>
      <c r="AB14" s="10" t="s">
        <v>26</v>
      </c>
      <c r="AC14" s="5">
        <v>2.2267195767200794</v>
      </c>
      <c r="AD14" s="5">
        <v>5.5178021257679672</v>
      </c>
      <c r="AE14" s="5">
        <v>38.249470899470396</v>
      </c>
      <c r="AF14" s="5">
        <v>40.476190476190474</v>
      </c>
    </row>
    <row r="15" spans="1:32" ht="18.5" x14ac:dyDescent="0.35">
      <c r="A15" s="6">
        <v>41520</v>
      </c>
      <c r="B15" s="1">
        <v>2013</v>
      </c>
      <c r="C15" s="1" t="s">
        <v>21</v>
      </c>
      <c r="D15" s="1" t="s">
        <v>19</v>
      </c>
      <c r="E15" s="1">
        <v>4</v>
      </c>
      <c r="F15" s="1">
        <v>2</v>
      </c>
      <c r="G15" s="1" t="s">
        <v>15</v>
      </c>
      <c r="H15" s="4">
        <v>1.61</v>
      </c>
      <c r="I15" s="2">
        <v>1.8204761904285713</v>
      </c>
      <c r="J15" s="2">
        <f>I15/L15*100</f>
        <v>4.6118730157523808</v>
      </c>
      <c r="K15" s="2">
        <f>L15-I15</f>
        <v>37.653208020097743</v>
      </c>
      <c r="L15" s="5">
        <f>(1-(H15/2.66))*100</f>
        <v>39.473684210526315</v>
      </c>
      <c r="AB15" s="10" t="s">
        <v>28</v>
      </c>
      <c r="AC15" s="5">
        <v>1.6952380952379205</v>
      </c>
      <c r="AD15" s="5">
        <v>4.2604410731840252</v>
      </c>
      <c r="AE15" s="5">
        <v>38.780952380952556</v>
      </c>
      <c r="AF15" s="5">
        <v>40.476190476190474</v>
      </c>
    </row>
    <row r="16" spans="1:32" ht="18.5" x14ac:dyDescent="0.35">
      <c r="A16" s="6">
        <v>41520</v>
      </c>
      <c r="B16" s="1">
        <v>2013</v>
      </c>
      <c r="C16" s="1" t="s">
        <v>21</v>
      </c>
      <c r="D16" s="1" t="s">
        <v>19</v>
      </c>
      <c r="E16" s="1">
        <v>5</v>
      </c>
      <c r="F16" s="1">
        <v>3</v>
      </c>
      <c r="G16" s="1" t="s">
        <v>15</v>
      </c>
      <c r="H16" s="4">
        <v>1.61</v>
      </c>
      <c r="I16" s="2">
        <v>5.9042857144285721</v>
      </c>
      <c r="J16" s="2">
        <f>I16/L16*100</f>
        <v>14.957523809885718</v>
      </c>
      <c r="K16" s="2">
        <f>L16-I16</f>
        <v>33.56939849609774</v>
      </c>
      <c r="L16" s="5">
        <f>(1-(H16/2.66))*100</f>
        <v>39.473684210526315</v>
      </c>
      <c r="AB16" s="10" t="s">
        <v>29</v>
      </c>
      <c r="AC16" s="5">
        <v>5.7150793650800793</v>
      </c>
      <c r="AD16" s="5">
        <v>14.182603986204583</v>
      </c>
      <c r="AE16" s="5">
        <v>34.761111111110402</v>
      </c>
      <c r="AF16" s="5">
        <v>40.476190476190474</v>
      </c>
    </row>
    <row r="17" spans="1:32" ht="18.5" x14ac:dyDescent="0.35">
      <c r="A17" s="6">
        <v>41549</v>
      </c>
      <c r="B17" s="1">
        <v>2013</v>
      </c>
      <c r="C17" s="1" t="s">
        <v>22</v>
      </c>
      <c r="D17" s="1" t="s">
        <v>23</v>
      </c>
      <c r="E17" s="1">
        <v>1</v>
      </c>
      <c r="F17" s="1">
        <v>1</v>
      </c>
      <c r="G17" s="1" t="s">
        <v>15</v>
      </c>
      <c r="H17" s="4">
        <v>1.53</v>
      </c>
      <c r="I17" s="2">
        <v>2.161904761857143</v>
      </c>
      <c r="J17" s="2">
        <f>I17/L17*100</f>
        <v>5.0890855456106197</v>
      </c>
      <c r="K17" s="2">
        <f>L17-I17</f>
        <v>40.319298245661656</v>
      </c>
      <c r="L17" s="5">
        <f>(1-(H17/2.66))*100</f>
        <v>42.481203007518801</v>
      </c>
      <c r="N17" s="8">
        <f t="shared" ref="N17:N80" si="40">A17</f>
        <v>41549</v>
      </c>
      <c r="O17">
        <f t="shared" ref="O17:O80" si="41">B17</f>
        <v>2013</v>
      </c>
      <c r="P17" t="str">
        <f t="shared" ref="P17:P80" si="42">C17</f>
        <v>Oct</v>
      </c>
      <c r="Q17" t="str">
        <f t="shared" ref="Q17:Q80" si="43">D17</f>
        <v>Spring</v>
      </c>
      <c r="T17" t="str">
        <f t="shared" ref="T17:T80" si="44">G17</f>
        <v>Ambient</v>
      </c>
      <c r="U17" s="5">
        <f t="shared" ref="U17" si="45">AVERAGE(I17:I19)</f>
        <v>1.7920634919999998</v>
      </c>
      <c r="V17" s="5">
        <f t="shared" ref="V17" si="46">AVERAGE(J17:J19)</f>
        <v>4.4106475627019526</v>
      </c>
      <c r="W17" s="5">
        <f t="shared" ref="W17" si="47">AVERAGE(K17:K19)</f>
        <v>38.684126984190478</v>
      </c>
      <c r="X17" s="5">
        <f t="shared" ref="X17" si="48">AVERAGE(L17:L19)</f>
        <v>40.476190476190474</v>
      </c>
      <c r="AB17" s="10" t="s">
        <v>30</v>
      </c>
      <c r="AC17" s="5">
        <v>8.3920634920719053</v>
      </c>
      <c r="AD17" s="5">
        <v>20.812085967151557</v>
      </c>
      <c r="AE17" s="5">
        <v>32.084126984118569</v>
      </c>
      <c r="AF17" s="5">
        <v>40.476190476190474</v>
      </c>
    </row>
    <row r="18" spans="1:32" ht="18.5" x14ac:dyDescent="0.35">
      <c r="A18" s="6">
        <v>41549</v>
      </c>
      <c r="B18" s="1">
        <v>2013</v>
      </c>
      <c r="C18" s="1" t="s">
        <v>22</v>
      </c>
      <c r="D18" s="1" t="s">
        <v>23</v>
      </c>
      <c r="E18" s="1">
        <v>4</v>
      </c>
      <c r="F18" s="1">
        <v>2</v>
      </c>
      <c r="G18" s="1" t="s">
        <v>15</v>
      </c>
      <c r="H18" s="4">
        <v>1.61</v>
      </c>
      <c r="I18" s="2">
        <v>1.1952380951428572</v>
      </c>
      <c r="J18" s="2">
        <f>I18/L18*100</f>
        <v>3.0279365076952383</v>
      </c>
      <c r="K18" s="2">
        <f>L18-I18</f>
        <v>38.27844611538346</v>
      </c>
      <c r="L18" s="5">
        <f>(1-(H18/2.66))*100</f>
        <v>39.473684210526315</v>
      </c>
      <c r="AB18" s="10" t="s">
        <v>13</v>
      </c>
      <c r="AC18" s="5">
        <v>2.1396825396831907</v>
      </c>
      <c r="AD18" s="5">
        <v>5.3664391066177153</v>
      </c>
      <c r="AE18" s="5">
        <v>38.336507936507282</v>
      </c>
      <c r="AF18" s="5">
        <v>40.476190476190474</v>
      </c>
    </row>
    <row r="19" spans="1:32" ht="18.5" x14ac:dyDescent="0.35">
      <c r="A19" s="6">
        <v>41549</v>
      </c>
      <c r="B19" s="1">
        <v>2013</v>
      </c>
      <c r="C19" s="1" t="s">
        <v>22</v>
      </c>
      <c r="D19" s="1" t="s">
        <v>23</v>
      </c>
      <c r="E19" s="1">
        <v>5</v>
      </c>
      <c r="F19" s="1">
        <v>3</v>
      </c>
      <c r="G19" s="1" t="s">
        <v>15</v>
      </c>
      <c r="H19" s="4">
        <v>1.61</v>
      </c>
      <c r="I19" s="2">
        <v>2.0190476189999997</v>
      </c>
      <c r="J19" s="2">
        <f>I19/L19*100</f>
        <v>5.1149206347999989</v>
      </c>
      <c r="K19" s="2">
        <f>L19-I19</f>
        <v>37.454636591526317</v>
      </c>
      <c r="L19" s="5">
        <f>(1-(H19/2.66))*100</f>
        <v>39.473684210526315</v>
      </c>
      <c r="AB19" s="10" t="s">
        <v>17</v>
      </c>
      <c r="AC19" s="5">
        <v>3.6666666666652383</v>
      </c>
      <c r="AD19" s="5">
        <v>9.1562260617092832</v>
      </c>
      <c r="AE19" s="5">
        <v>36.809523809525238</v>
      </c>
      <c r="AF19" s="5">
        <v>40.476190476190474</v>
      </c>
    </row>
    <row r="20" spans="1:32" ht="18.5" x14ac:dyDescent="0.35">
      <c r="A20" s="6">
        <v>41592</v>
      </c>
      <c r="B20" s="1">
        <v>2013</v>
      </c>
      <c r="C20" s="1" t="s">
        <v>24</v>
      </c>
      <c r="D20" s="1" t="s">
        <v>23</v>
      </c>
      <c r="E20" s="1">
        <v>1</v>
      </c>
      <c r="F20" s="1">
        <v>1</v>
      </c>
      <c r="G20" s="1" t="s">
        <v>15</v>
      </c>
      <c r="H20" s="4">
        <v>1.53</v>
      </c>
      <c r="I20" s="2">
        <v>8.5571428571428569</v>
      </c>
      <c r="J20" s="2">
        <f>I20/L20*100</f>
        <v>20.143362831858404</v>
      </c>
      <c r="K20" s="2">
        <f>L20-I20</f>
        <v>33.924060150375944</v>
      </c>
      <c r="L20" s="5">
        <f>(1-(H20/2.66))*100</f>
        <v>42.481203007518801</v>
      </c>
      <c r="N20" s="8">
        <f t="shared" ref="N20:N83" si="49">A20</f>
        <v>41592</v>
      </c>
      <c r="O20">
        <f t="shared" ref="O20:O83" si="50">B20</f>
        <v>2013</v>
      </c>
      <c r="P20" t="str">
        <f t="shared" ref="P20:P83" si="51">C20</f>
        <v>Nov</v>
      </c>
      <c r="Q20" t="str">
        <f t="shared" ref="Q20:Q83" si="52">D20</f>
        <v>Spring</v>
      </c>
      <c r="T20" t="str">
        <f t="shared" ref="T20:T83" si="53">G20</f>
        <v>Ambient</v>
      </c>
      <c r="U20" s="5">
        <f t="shared" ref="U20" si="54">AVERAGE(I20:I22)</f>
        <v>9.7428571430000002</v>
      </c>
      <c r="V20" s="5">
        <f t="shared" ref="V20" si="55">AVERAGE(J20:J22)</f>
        <v>24.170327293521055</v>
      </c>
      <c r="W20" s="5">
        <f t="shared" ref="W20" si="56">AVERAGE(K20:K22)</f>
        <v>30.733333333190476</v>
      </c>
      <c r="X20" s="5">
        <f t="shared" ref="X20" si="57">AVERAGE(L20:L22)</f>
        <v>40.476190476190474</v>
      </c>
      <c r="AB20" s="10" t="s">
        <v>18</v>
      </c>
      <c r="AC20" s="5">
        <v>1.6873015873012538</v>
      </c>
      <c r="AD20" s="5">
        <v>4.1936470478055519</v>
      </c>
      <c r="AE20" s="5">
        <v>38.788888888889225</v>
      </c>
      <c r="AF20" s="5">
        <v>40.476190476190474</v>
      </c>
    </row>
    <row r="21" spans="1:32" ht="18.5" x14ac:dyDescent="0.35">
      <c r="A21" s="6">
        <v>41592</v>
      </c>
      <c r="B21" s="1">
        <v>2013</v>
      </c>
      <c r="C21" s="1" t="s">
        <v>24</v>
      </c>
      <c r="D21" s="1" t="s">
        <v>23</v>
      </c>
      <c r="E21" s="1">
        <v>4</v>
      </c>
      <c r="F21" s="1">
        <v>2</v>
      </c>
      <c r="G21" s="1" t="s">
        <v>15</v>
      </c>
      <c r="H21" s="4">
        <v>1.61</v>
      </c>
      <c r="I21" s="2">
        <v>7.6047619047142865</v>
      </c>
      <c r="J21" s="2">
        <f>I21/L21*100</f>
        <v>19.265396825276191</v>
      </c>
      <c r="K21" s="2">
        <f>L21-I21</f>
        <v>31.868922305812028</v>
      </c>
      <c r="L21" s="5">
        <f>(1-(H21/2.66))*100</f>
        <v>39.473684210526315</v>
      </c>
      <c r="AB21" s="10" t="s">
        <v>20</v>
      </c>
      <c r="AC21" s="5">
        <v>2.0904761904758571</v>
      </c>
      <c r="AD21" s="5">
        <v>5.2275488130346686</v>
      </c>
      <c r="AE21" s="5">
        <v>38.38571428571462</v>
      </c>
      <c r="AF21" s="5">
        <v>40.476190476190474</v>
      </c>
    </row>
    <row r="22" spans="1:32" ht="18.5" x14ac:dyDescent="0.35">
      <c r="A22" s="6">
        <v>41592</v>
      </c>
      <c r="B22" s="1">
        <v>2013</v>
      </c>
      <c r="C22" s="1" t="s">
        <v>24</v>
      </c>
      <c r="D22" s="1" t="s">
        <v>23</v>
      </c>
      <c r="E22" s="1">
        <v>5</v>
      </c>
      <c r="F22" s="1">
        <v>3</v>
      </c>
      <c r="G22" s="1" t="s">
        <v>15</v>
      </c>
      <c r="H22" s="4">
        <v>1.61</v>
      </c>
      <c r="I22" s="2">
        <v>13.066666667142856</v>
      </c>
      <c r="J22" s="2">
        <f>I22/L22*100</f>
        <v>33.102222223428569</v>
      </c>
      <c r="K22" s="2">
        <f>L22-I22</f>
        <v>26.407017543383461</v>
      </c>
      <c r="L22" s="5">
        <f>(1-(H22/2.66))*100</f>
        <v>39.473684210526315</v>
      </c>
      <c r="AB22" s="10" t="s">
        <v>21</v>
      </c>
      <c r="AC22" s="5">
        <v>6.1396825396833341</v>
      </c>
      <c r="AD22" s="5">
        <v>15.145910006088977</v>
      </c>
      <c r="AE22" s="5">
        <v>34.33650793650714</v>
      </c>
      <c r="AF22" s="5">
        <v>40.476190476190474</v>
      </c>
    </row>
    <row r="23" spans="1:32" ht="18.5" x14ac:dyDescent="0.35">
      <c r="A23" s="6">
        <v>41618</v>
      </c>
      <c r="B23" s="1">
        <v>2013</v>
      </c>
      <c r="C23" s="1" t="s">
        <v>25</v>
      </c>
      <c r="D23" s="1" t="s">
        <v>23</v>
      </c>
      <c r="E23" s="1">
        <v>1</v>
      </c>
      <c r="F23" s="1">
        <v>1</v>
      </c>
      <c r="G23" s="1" t="s">
        <v>15</v>
      </c>
      <c r="H23" s="4">
        <v>1.53</v>
      </c>
      <c r="I23" s="2">
        <v>9.1761904755714294</v>
      </c>
      <c r="J23" s="2">
        <f>I23/L23*100</f>
        <v>21.600589969044247</v>
      </c>
      <c r="K23" s="2">
        <f>L23-I23</f>
        <v>33.305012531947369</v>
      </c>
      <c r="L23" s="5">
        <f>(1-(H23/2.66))*100</f>
        <v>42.481203007518801</v>
      </c>
      <c r="N23" s="8">
        <f t="shared" ref="N23:N86" si="58">A23</f>
        <v>41618</v>
      </c>
      <c r="O23">
        <f t="shared" ref="O23:O86" si="59">B23</f>
        <v>2013</v>
      </c>
      <c r="P23" t="str">
        <f t="shared" ref="P23:P86" si="60">C23</f>
        <v>Dec</v>
      </c>
      <c r="Q23" t="str">
        <f t="shared" ref="Q23:Q86" si="61">D23</f>
        <v>Spring</v>
      </c>
      <c r="T23" t="str">
        <f t="shared" ref="T23:T86" si="62">G23</f>
        <v>Ambient</v>
      </c>
      <c r="U23" s="5">
        <f t="shared" ref="U23" si="63">AVERAGE(I23:I25)</f>
        <v>9.6476190470476197</v>
      </c>
      <c r="V23" s="5">
        <f t="shared" ref="V23" si="64">AVERAGE(J23:J25)</f>
        <v>23.892048507275067</v>
      </c>
      <c r="W23" s="5">
        <f t="shared" ref="W23" si="65">AVERAGE(K23:K25)</f>
        <v>30.828571429142855</v>
      </c>
      <c r="X23" s="5">
        <f t="shared" ref="X23" si="66">AVERAGE(L23:L25)</f>
        <v>40.476190476190474</v>
      </c>
      <c r="AB23" s="10" t="s">
        <v>22</v>
      </c>
      <c r="AC23" s="5">
        <v>8.2920634920614287</v>
      </c>
      <c r="AD23" s="5">
        <v>20.496406798702484</v>
      </c>
      <c r="AE23" s="5">
        <v>32.184126984129051</v>
      </c>
      <c r="AF23" s="5">
        <v>40.476190476190474</v>
      </c>
    </row>
    <row r="24" spans="1:32" ht="18.5" x14ac:dyDescent="0.35">
      <c r="A24" s="6">
        <v>41618</v>
      </c>
      <c r="B24" s="1">
        <v>2013</v>
      </c>
      <c r="C24" s="1" t="s">
        <v>25</v>
      </c>
      <c r="D24" s="1" t="s">
        <v>23</v>
      </c>
      <c r="E24" s="1">
        <v>4</v>
      </c>
      <c r="F24" s="1">
        <v>2</v>
      </c>
      <c r="G24" s="1" t="s">
        <v>15</v>
      </c>
      <c r="H24" s="4">
        <v>1.61</v>
      </c>
      <c r="I24" s="2">
        <v>8.1333333327142849</v>
      </c>
      <c r="J24" s="2">
        <f>I24/L24*100</f>
        <v>20.604444442876186</v>
      </c>
      <c r="K24" s="2">
        <f>L24-I24</f>
        <v>31.340350877812028</v>
      </c>
      <c r="L24" s="5">
        <f>(1-(H24/2.66))*100</f>
        <v>39.473684210526315</v>
      </c>
      <c r="AB24" s="10" t="s">
        <v>24</v>
      </c>
      <c r="AC24" s="5">
        <v>1.4825396825385715</v>
      </c>
      <c r="AD24" s="5">
        <v>3.6638142061123333</v>
      </c>
      <c r="AE24" s="5">
        <v>38.993650793651909</v>
      </c>
      <c r="AF24" s="5">
        <v>40.476190476190474</v>
      </c>
    </row>
    <row r="25" spans="1:32" ht="18.5" x14ac:dyDescent="0.35">
      <c r="A25" s="6">
        <v>41618</v>
      </c>
      <c r="B25" s="1">
        <v>2013</v>
      </c>
      <c r="C25" s="1" t="s">
        <v>25</v>
      </c>
      <c r="D25" s="1" t="s">
        <v>23</v>
      </c>
      <c r="E25" s="1">
        <v>5</v>
      </c>
      <c r="F25" s="1">
        <v>3</v>
      </c>
      <c r="G25" s="1" t="s">
        <v>15</v>
      </c>
      <c r="H25" s="4">
        <v>1.61</v>
      </c>
      <c r="I25" s="2">
        <v>11.633333332857145</v>
      </c>
      <c r="J25" s="2">
        <f>I25/L25*100</f>
        <v>29.471111109904768</v>
      </c>
      <c r="K25" s="2">
        <f>L25-I25</f>
        <v>27.84035087766917</v>
      </c>
      <c r="L25" s="5">
        <f>(1-(H25/2.66))*100</f>
        <v>39.473684210526315</v>
      </c>
      <c r="AB25" s="10" t="s">
        <v>25</v>
      </c>
      <c r="AC25" s="5">
        <v>10.76322751323095</v>
      </c>
      <c r="AD25" s="5">
        <v>26.674984626438221</v>
      </c>
      <c r="AE25" s="5">
        <v>29.712962962959523</v>
      </c>
      <c r="AF25" s="5">
        <v>40.476190476190474</v>
      </c>
    </row>
    <row r="26" spans="1:32" ht="18.5" x14ac:dyDescent="0.35">
      <c r="A26" s="6">
        <v>41649</v>
      </c>
      <c r="B26" s="1">
        <v>2014</v>
      </c>
      <c r="C26" s="1" t="s">
        <v>26</v>
      </c>
      <c r="D26" s="1" t="s">
        <v>27</v>
      </c>
      <c r="E26" s="1">
        <v>1</v>
      </c>
      <c r="F26" s="1">
        <v>1</v>
      </c>
      <c r="G26" s="1" t="s">
        <v>15</v>
      </c>
      <c r="H26" s="4">
        <v>1.53</v>
      </c>
      <c r="I26" s="2">
        <v>2.0611111111116664</v>
      </c>
      <c r="J26" s="2">
        <f>I26/L26*100</f>
        <v>4.8518190757141877</v>
      </c>
      <c r="K26" s="2">
        <f>L26-I26</f>
        <v>40.420091896407136</v>
      </c>
      <c r="L26" s="5">
        <f>(1-(H26/2.66))*100</f>
        <v>42.481203007518801</v>
      </c>
      <c r="N26" s="8">
        <f t="shared" ref="N26:N57" si="67">A26</f>
        <v>41649</v>
      </c>
      <c r="O26">
        <f t="shared" ref="O26:O89" si="68">B26</f>
        <v>2014</v>
      </c>
      <c r="P26" t="str">
        <f t="shared" ref="P26:P89" si="69">C26</f>
        <v>Jan</v>
      </c>
      <c r="Q26" t="str">
        <f t="shared" ref="Q26:Q89" si="70">D26</f>
        <v>Summer</v>
      </c>
      <c r="T26" t="str">
        <f t="shared" ref="T26:T89" si="71">G26</f>
        <v>Ambient</v>
      </c>
      <c r="U26" s="5">
        <f t="shared" ref="U26" si="72">AVERAGE(I26:I28)</f>
        <v>2.2267195767200794</v>
      </c>
      <c r="V26" s="5">
        <f t="shared" ref="V26" si="73">AVERAGE(J26:J28)</f>
        <v>5.5178021257679672</v>
      </c>
      <c r="W26" s="5">
        <f t="shared" ref="W26" si="74">AVERAGE(K26:K28)</f>
        <v>38.249470899470396</v>
      </c>
      <c r="X26" s="5">
        <f t="shared" ref="X26" si="75">AVERAGE(L26:L28)</f>
        <v>40.476190476190474</v>
      </c>
      <c r="AA26" s="10">
        <v>2015</v>
      </c>
      <c r="AB26" s="10" t="s">
        <v>26</v>
      </c>
      <c r="AC26" s="5">
        <v>2.1941798941783333</v>
      </c>
      <c r="AD26" s="5">
        <v>5.4629351812793949</v>
      </c>
      <c r="AE26" s="5">
        <v>38.282010582012141</v>
      </c>
      <c r="AF26" s="5">
        <v>40.476190476190474</v>
      </c>
    </row>
    <row r="27" spans="1:32" ht="18.5" x14ac:dyDescent="0.35">
      <c r="A27" s="6">
        <v>41649</v>
      </c>
      <c r="B27" s="1">
        <v>2014</v>
      </c>
      <c r="C27" s="1" t="s">
        <v>26</v>
      </c>
      <c r="D27" s="1" t="s">
        <v>27</v>
      </c>
      <c r="E27" s="1">
        <v>4</v>
      </c>
      <c r="F27" s="1">
        <v>2</v>
      </c>
      <c r="G27" s="1" t="s">
        <v>15</v>
      </c>
      <c r="H27" s="4">
        <v>1.61</v>
      </c>
      <c r="I27" s="2">
        <v>1.4476190476200002</v>
      </c>
      <c r="J27" s="2">
        <f>I27/L27*100</f>
        <v>3.6673015873040002</v>
      </c>
      <c r="K27" s="2">
        <f>L27-I27</f>
        <v>38.026065162906313</v>
      </c>
      <c r="L27" s="5">
        <f>(1-(H27/2.66))*100</f>
        <v>39.473684210526315</v>
      </c>
      <c r="AB27" s="10" t="s">
        <v>28</v>
      </c>
      <c r="AC27" s="5">
        <v>10.361640211635477</v>
      </c>
      <c r="AD27" s="5">
        <v>25.72073512196253</v>
      </c>
      <c r="AE27" s="5">
        <v>30.114550264554996</v>
      </c>
      <c r="AF27" s="5">
        <v>40.476190476190474</v>
      </c>
    </row>
    <row r="28" spans="1:32" ht="18.5" x14ac:dyDescent="0.35">
      <c r="A28" s="6">
        <v>41649</v>
      </c>
      <c r="B28" s="1">
        <v>2014</v>
      </c>
      <c r="C28" s="1" t="s">
        <v>26</v>
      </c>
      <c r="D28" s="1" t="s">
        <v>27</v>
      </c>
      <c r="E28" s="1">
        <v>5</v>
      </c>
      <c r="F28" s="1">
        <v>3</v>
      </c>
      <c r="G28" s="1" t="s">
        <v>15</v>
      </c>
      <c r="H28" s="4">
        <v>1.61</v>
      </c>
      <c r="I28" s="2">
        <v>3.1714285714285717</v>
      </c>
      <c r="J28" s="2">
        <f>I28/L28*100</f>
        <v>8.0342857142857138</v>
      </c>
      <c r="K28" s="2">
        <f>L28-I28</f>
        <v>36.302255639097744</v>
      </c>
      <c r="L28" s="5">
        <f>(1-(H28/2.66))*100</f>
        <v>39.473684210526315</v>
      </c>
      <c r="AB28" s="10" t="s">
        <v>29</v>
      </c>
      <c r="AC28" s="5">
        <v>3.5507936507942861</v>
      </c>
      <c r="AD28" s="5">
        <v>8.8831783490206089</v>
      </c>
      <c r="AE28" s="5">
        <v>36.925396825396199</v>
      </c>
      <c r="AF28" s="5">
        <v>40.476190476190474</v>
      </c>
    </row>
    <row r="29" spans="1:32" ht="18.5" x14ac:dyDescent="0.35">
      <c r="A29" s="6">
        <v>41675</v>
      </c>
      <c r="B29" s="1">
        <v>2014</v>
      </c>
      <c r="C29" s="1" t="s">
        <v>28</v>
      </c>
      <c r="D29" s="1" t="s">
        <v>27</v>
      </c>
      <c r="E29" s="1">
        <v>1</v>
      </c>
      <c r="F29" s="1">
        <v>1</v>
      </c>
      <c r="G29" s="1" t="s">
        <v>15</v>
      </c>
      <c r="H29" s="4">
        <v>1.53</v>
      </c>
      <c r="I29" s="2">
        <v>0.57142857142804759</v>
      </c>
      <c r="J29" s="2">
        <f>I29/L29*100</f>
        <v>1.3451327433615985</v>
      </c>
      <c r="K29" s="2">
        <f>L29-I29</f>
        <v>41.90977443609075</v>
      </c>
      <c r="L29" s="5">
        <f>(1-(H29/2.66))*100</f>
        <v>42.481203007518801</v>
      </c>
      <c r="N29" s="8">
        <f t="shared" ref="N29:N60" si="76">A29</f>
        <v>41675</v>
      </c>
      <c r="O29">
        <f t="shared" ref="O29:O92" si="77">B29</f>
        <v>2014</v>
      </c>
      <c r="P29" t="str">
        <f t="shared" ref="P29:P92" si="78">C29</f>
        <v>Feb</v>
      </c>
      <c r="Q29" t="str">
        <f t="shared" ref="Q29:Q92" si="79">D29</f>
        <v>Summer</v>
      </c>
      <c r="T29" t="str">
        <f t="shared" ref="T29:T92" si="80">G29</f>
        <v>Ambient</v>
      </c>
      <c r="U29" s="5">
        <f t="shared" ref="U29" si="81">AVERAGE(I29:I31)</f>
        <v>1.6952380952379205</v>
      </c>
      <c r="V29" s="5">
        <f t="shared" ref="V29" si="82">AVERAGE(J29:J31)</f>
        <v>4.2604410731840252</v>
      </c>
      <c r="W29" s="5">
        <f t="shared" ref="W29" si="83">AVERAGE(K29:K31)</f>
        <v>38.780952380952556</v>
      </c>
      <c r="X29" s="5">
        <f t="shared" ref="X29" si="84">AVERAGE(L29:L31)</f>
        <v>40.476190476190474</v>
      </c>
      <c r="AB29" s="10" t="s">
        <v>30</v>
      </c>
      <c r="AC29" s="5">
        <v>8.6492063492028581</v>
      </c>
      <c r="AD29" s="5">
        <v>21.402022755996494</v>
      </c>
      <c r="AE29" s="5">
        <v>31.826984126987622</v>
      </c>
      <c r="AF29" s="5">
        <v>40.476190476190474</v>
      </c>
    </row>
    <row r="30" spans="1:32" ht="18.5" x14ac:dyDescent="0.35">
      <c r="A30" s="6">
        <v>41675</v>
      </c>
      <c r="B30" s="1">
        <v>2014</v>
      </c>
      <c r="C30" s="1" t="s">
        <v>28</v>
      </c>
      <c r="D30" s="1" t="s">
        <v>27</v>
      </c>
      <c r="E30" s="1">
        <v>4</v>
      </c>
      <c r="F30" s="1">
        <v>2</v>
      </c>
      <c r="G30" s="1" t="s">
        <v>15</v>
      </c>
      <c r="H30" s="4">
        <v>1.61</v>
      </c>
      <c r="I30" s="2">
        <v>1.6428571428571428</v>
      </c>
      <c r="J30" s="2">
        <f>I30/L30*100</f>
        <v>4.1619047619047622</v>
      </c>
      <c r="K30" s="2">
        <f>L30-I30</f>
        <v>37.830827067669169</v>
      </c>
      <c r="L30" s="5">
        <f>(1-(H30/2.66))*100</f>
        <v>39.473684210526315</v>
      </c>
      <c r="AB30" s="10" t="s">
        <v>17</v>
      </c>
      <c r="AC30" s="5">
        <v>19.097883597880156</v>
      </c>
      <c r="AD30" s="5">
        <v>47.379786174704272</v>
      </c>
      <c r="AE30" s="5">
        <v>21.378306878310323</v>
      </c>
      <c r="AF30" s="5">
        <v>40.476190476190474</v>
      </c>
    </row>
    <row r="31" spans="1:32" ht="18.5" x14ac:dyDescent="0.35">
      <c r="A31" s="6">
        <v>41675</v>
      </c>
      <c r="B31" s="1">
        <v>2014</v>
      </c>
      <c r="C31" s="1" t="s">
        <v>28</v>
      </c>
      <c r="D31" s="1" t="s">
        <v>27</v>
      </c>
      <c r="E31" s="1">
        <v>5</v>
      </c>
      <c r="F31" s="1">
        <v>3</v>
      </c>
      <c r="G31" s="1" t="s">
        <v>15</v>
      </c>
      <c r="H31" s="4">
        <v>1.61</v>
      </c>
      <c r="I31" s="2">
        <v>2.8714285714285714</v>
      </c>
      <c r="J31" s="2">
        <f>I31/L31*100</f>
        <v>7.2742857142857149</v>
      </c>
      <c r="K31" s="2">
        <f>L31-I31</f>
        <v>36.602255639097741</v>
      </c>
      <c r="L31" s="5">
        <f>(1-(H31/2.66))*100</f>
        <v>39.473684210526315</v>
      </c>
      <c r="AB31" s="10" t="s">
        <v>18</v>
      </c>
      <c r="AC31" s="5">
        <v>25.49158730158571</v>
      </c>
      <c r="AD31" s="5">
        <v>62.997110642876521</v>
      </c>
      <c r="AE31" s="5">
        <v>14.984603174604766</v>
      </c>
      <c r="AF31" s="5">
        <v>40.476190476190474</v>
      </c>
    </row>
    <row r="32" spans="1:32" ht="18.5" x14ac:dyDescent="0.35">
      <c r="A32" s="6">
        <v>41708</v>
      </c>
      <c r="B32" s="1">
        <v>2014</v>
      </c>
      <c r="C32" s="1" t="s">
        <v>29</v>
      </c>
      <c r="D32" s="1" t="s">
        <v>27</v>
      </c>
      <c r="E32" s="1">
        <v>1</v>
      </c>
      <c r="F32" s="1">
        <v>1</v>
      </c>
      <c r="G32" s="1" t="s">
        <v>15</v>
      </c>
      <c r="H32" s="4">
        <v>1.53</v>
      </c>
      <c r="I32" s="2">
        <v>4.9444444444449998</v>
      </c>
      <c r="J32" s="2">
        <f>I32/L32*100</f>
        <v>11.639134709932476</v>
      </c>
      <c r="K32" s="2">
        <f>L32-I32</f>
        <v>37.536758563073803</v>
      </c>
      <c r="L32" s="5">
        <f>(1-(H32/2.66))*100</f>
        <v>42.481203007518801</v>
      </c>
      <c r="N32" s="8">
        <f t="shared" ref="N32:N63" si="85">A32</f>
        <v>41708</v>
      </c>
      <c r="O32">
        <f t="shared" ref="O32:O95" si="86">B32</f>
        <v>2014</v>
      </c>
      <c r="P32" t="str">
        <f t="shared" ref="P32:P95" si="87">C32</f>
        <v>Mar</v>
      </c>
      <c r="Q32" t="str">
        <f t="shared" ref="Q32:Q95" si="88">D32</f>
        <v>Summer</v>
      </c>
      <c r="T32" t="str">
        <f t="shared" ref="T32:T95" si="89">G32</f>
        <v>Ambient</v>
      </c>
      <c r="U32" s="5">
        <f t="shared" ref="U32" si="90">AVERAGE(I32:I34)</f>
        <v>5.7150793650800793</v>
      </c>
      <c r="V32" s="5">
        <f t="shared" ref="V32" si="91">AVERAGE(J32:J34)</f>
        <v>14.182603986204583</v>
      </c>
      <c r="W32" s="5">
        <f t="shared" ref="W32" si="92">AVERAGE(K32:K34)</f>
        <v>34.761111111110402</v>
      </c>
      <c r="X32" s="5">
        <f t="shared" ref="X32" si="93">AVERAGE(L32:L34)</f>
        <v>40.476190476190474</v>
      </c>
      <c r="AB32" s="10" t="s">
        <v>20</v>
      </c>
      <c r="AC32" s="5">
        <v>18.960317460323811</v>
      </c>
      <c r="AD32" s="5">
        <v>47.112704967942584</v>
      </c>
      <c r="AE32" s="5">
        <v>21.515873015866664</v>
      </c>
      <c r="AF32" s="5">
        <v>40.476190476190474</v>
      </c>
    </row>
    <row r="33" spans="1:32" ht="18.5" x14ac:dyDescent="0.35">
      <c r="A33" s="6">
        <v>41708</v>
      </c>
      <c r="B33" s="1">
        <v>2014</v>
      </c>
      <c r="C33" s="1" t="s">
        <v>29</v>
      </c>
      <c r="D33" s="1" t="s">
        <v>27</v>
      </c>
      <c r="E33" s="1">
        <v>4</v>
      </c>
      <c r="F33" s="1">
        <v>2</v>
      </c>
      <c r="G33" s="1" t="s">
        <v>15</v>
      </c>
      <c r="H33" s="4">
        <v>1.61</v>
      </c>
      <c r="I33" s="2">
        <v>5.4952380952385713</v>
      </c>
      <c r="J33" s="2">
        <f>I33/L33*100</f>
        <v>13.921269841271048</v>
      </c>
      <c r="K33" s="2">
        <f>L33-I33</f>
        <v>33.978446115287745</v>
      </c>
      <c r="L33" s="5">
        <f>(1-(H33/2.66))*100</f>
        <v>39.473684210526315</v>
      </c>
      <c r="AB33" s="10" t="s">
        <v>21</v>
      </c>
      <c r="AC33" s="5">
        <v>15.888095238096662</v>
      </c>
      <c r="AD33" s="5">
        <v>39.523042562161812</v>
      </c>
      <c r="AE33" s="5">
        <v>24.588095238093814</v>
      </c>
      <c r="AF33" s="5">
        <v>40.476190476190474</v>
      </c>
    </row>
    <row r="34" spans="1:32" ht="18.5" x14ac:dyDescent="0.35">
      <c r="A34" s="6">
        <v>41708</v>
      </c>
      <c r="B34" s="1">
        <v>2014</v>
      </c>
      <c r="C34" s="1" t="s">
        <v>29</v>
      </c>
      <c r="D34" s="1" t="s">
        <v>27</v>
      </c>
      <c r="E34" s="1">
        <v>5</v>
      </c>
      <c r="F34" s="1">
        <v>3</v>
      </c>
      <c r="G34" s="1" t="s">
        <v>15</v>
      </c>
      <c r="H34" s="4">
        <v>1.61</v>
      </c>
      <c r="I34" s="2">
        <v>6.7055555555566668</v>
      </c>
      <c r="J34" s="2">
        <f>I34/L34*100</f>
        <v>16.987407407410224</v>
      </c>
      <c r="K34" s="2">
        <f>L34-I34</f>
        <v>32.768128654969651</v>
      </c>
      <c r="L34" s="5">
        <f>(1-(H34/2.66))*100</f>
        <v>39.473684210526315</v>
      </c>
      <c r="AB34" s="10" t="s">
        <v>22</v>
      </c>
      <c r="AC34" s="5">
        <v>8.9650793650849998</v>
      </c>
      <c r="AD34" s="5">
        <v>22.458450156871418</v>
      </c>
      <c r="AE34" s="5">
        <v>31.511111111105478</v>
      </c>
      <c r="AF34" s="5">
        <v>40.476190476190474</v>
      </c>
    </row>
    <row r="35" spans="1:32" ht="18.5" x14ac:dyDescent="0.35">
      <c r="A35" s="6">
        <v>41732</v>
      </c>
      <c r="B35" s="1">
        <v>2014</v>
      </c>
      <c r="C35" s="1" t="s">
        <v>30</v>
      </c>
      <c r="D35" s="1" t="s">
        <v>14</v>
      </c>
      <c r="E35" s="1">
        <v>1</v>
      </c>
      <c r="F35" s="1">
        <v>1</v>
      </c>
      <c r="G35" s="1" t="s">
        <v>15</v>
      </c>
      <c r="H35" s="4">
        <v>1.53</v>
      </c>
      <c r="I35" s="2">
        <v>7.4904761904757153</v>
      </c>
      <c r="J35" s="2">
        <f>I35/L35*100</f>
        <v>17.632448377580001</v>
      </c>
      <c r="K35" s="2">
        <f>L35-I35</f>
        <v>34.990726817043083</v>
      </c>
      <c r="L35" s="5">
        <f>(1-(H35/2.66))*100</f>
        <v>42.481203007518801</v>
      </c>
      <c r="N35" s="8">
        <f t="shared" ref="N35:N66" si="94">A35</f>
        <v>41732</v>
      </c>
      <c r="O35">
        <f t="shared" ref="O35:O98" si="95">B35</f>
        <v>2014</v>
      </c>
      <c r="P35" t="str">
        <f t="shared" ref="P35:P98" si="96">C35</f>
        <v>Apr</v>
      </c>
      <c r="Q35" t="str">
        <f t="shared" ref="Q35:Q98" si="97">D35</f>
        <v>Autumn</v>
      </c>
      <c r="T35" t="str">
        <f t="shared" ref="T35:T98" si="98">G35</f>
        <v>Ambient</v>
      </c>
      <c r="U35" s="5">
        <f t="shared" ref="U35" si="99">AVERAGE(I35:I37)</f>
        <v>8.3920634920719053</v>
      </c>
      <c r="V35" s="5">
        <f t="shared" ref="V35" si="100">AVERAGE(J35:J37)</f>
        <v>20.812085967151557</v>
      </c>
      <c r="W35" s="5">
        <f t="shared" ref="W35" si="101">AVERAGE(K35:K37)</f>
        <v>32.084126984118569</v>
      </c>
      <c r="X35" s="5">
        <f t="shared" ref="X35" si="102">AVERAGE(L35:L37)</f>
        <v>40.476190476190474</v>
      </c>
      <c r="AB35" s="10" t="s">
        <v>24</v>
      </c>
      <c r="AC35" s="5">
        <v>13.585714285714287</v>
      </c>
      <c r="AD35" s="5">
        <v>33.137345132743363</v>
      </c>
      <c r="AE35" s="5">
        <v>27.391729323308269</v>
      </c>
      <c r="AF35" s="5">
        <v>40.977443609022558</v>
      </c>
    </row>
    <row r="36" spans="1:32" ht="18.5" x14ac:dyDescent="0.35">
      <c r="A36" s="6">
        <v>41732</v>
      </c>
      <c r="B36" s="1">
        <v>2014</v>
      </c>
      <c r="C36" s="1" t="s">
        <v>30</v>
      </c>
      <c r="D36" s="1" t="s">
        <v>14</v>
      </c>
      <c r="E36" s="1">
        <v>4</v>
      </c>
      <c r="F36" s="1">
        <v>2</v>
      </c>
      <c r="G36" s="1" t="s">
        <v>15</v>
      </c>
      <c r="H36" s="4">
        <v>1.61</v>
      </c>
      <c r="I36" s="2">
        <v>7.0857142857157145</v>
      </c>
      <c r="J36" s="2">
        <f>I36/L36*100</f>
        <v>17.950476190479812</v>
      </c>
      <c r="K36" s="2">
        <f>L36-I36</f>
        <v>32.387969924810598</v>
      </c>
      <c r="L36" s="5">
        <f>(1-(H36/2.66))*100</f>
        <v>39.473684210526315</v>
      </c>
      <c r="AB36" s="10" t="s">
        <v>25</v>
      </c>
      <c r="AC36" s="5">
        <v>13.138677248683331</v>
      </c>
      <c r="AD36" s="5">
        <v>32.637656787016276</v>
      </c>
      <c r="AE36" s="5">
        <v>27.337513227507145</v>
      </c>
      <c r="AF36" s="5">
        <v>40.476190476190474</v>
      </c>
    </row>
    <row r="37" spans="1:32" ht="18.5" x14ac:dyDescent="0.35">
      <c r="A37" s="6">
        <v>41732</v>
      </c>
      <c r="B37" s="1">
        <v>2014</v>
      </c>
      <c r="C37" s="1" t="s">
        <v>30</v>
      </c>
      <c r="D37" s="1" t="s">
        <v>14</v>
      </c>
      <c r="E37" s="1">
        <v>5</v>
      </c>
      <c r="F37" s="1">
        <v>3</v>
      </c>
      <c r="G37" s="1" t="s">
        <v>15</v>
      </c>
      <c r="H37" s="4">
        <v>1.61</v>
      </c>
      <c r="I37" s="2">
        <v>10.600000000024286</v>
      </c>
      <c r="J37" s="2">
        <f>I37/L37*100</f>
        <v>26.853333333394858</v>
      </c>
      <c r="K37" s="2">
        <f>L37-I37</f>
        <v>28.873684210502027</v>
      </c>
      <c r="L37" s="5">
        <f>(1-(H37/2.66))*100</f>
        <v>39.473684210526315</v>
      </c>
      <c r="AA37" s="10">
        <v>2016</v>
      </c>
      <c r="AB37" s="10" t="s">
        <v>26</v>
      </c>
      <c r="AC37" s="5">
        <v>22.851587301587301</v>
      </c>
      <c r="AD37" s="5">
        <v>56.667115231539725</v>
      </c>
      <c r="AE37" s="5">
        <v>17.624603174603177</v>
      </c>
      <c r="AF37" s="5">
        <v>40.476190476190474</v>
      </c>
    </row>
    <row r="38" spans="1:32" ht="18.5" x14ac:dyDescent="0.35">
      <c r="A38" s="6">
        <v>41768</v>
      </c>
      <c r="B38" s="1">
        <v>2014</v>
      </c>
      <c r="C38" s="1" t="s">
        <v>13</v>
      </c>
      <c r="D38" s="1" t="s">
        <v>14</v>
      </c>
      <c r="E38" s="1">
        <v>1</v>
      </c>
      <c r="F38" s="1">
        <v>1</v>
      </c>
      <c r="G38" s="1" t="s">
        <v>15</v>
      </c>
      <c r="H38" s="4">
        <v>1.53</v>
      </c>
      <c r="I38" s="2">
        <v>0.90476190476242857</v>
      </c>
      <c r="J38" s="2">
        <f>I38/L38*100</f>
        <v>2.1297935103257166</v>
      </c>
      <c r="K38" s="2">
        <f>L38-I38</f>
        <v>41.57644110275637</v>
      </c>
      <c r="L38" s="5">
        <f>(1-(H38/2.66))*100</f>
        <v>42.481203007518801</v>
      </c>
      <c r="N38" s="8">
        <f t="shared" ref="N38:N69" si="103">A38</f>
        <v>41768</v>
      </c>
      <c r="O38">
        <f t="shared" ref="O38:O101" si="104">B38</f>
        <v>2014</v>
      </c>
      <c r="P38" t="str">
        <f t="shared" ref="P38:P101" si="105">C38</f>
        <v>May</v>
      </c>
      <c r="Q38" t="str">
        <f t="shared" ref="Q38:Q101" si="106">D38</f>
        <v>Autumn</v>
      </c>
      <c r="T38" t="str">
        <f t="shared" ref="T38:T101" si="107">G38</f>
        <v>Ambient</v>
      </c>
      <c r="U38" s="5">
        <f t="shared" ref="U38" si="108">AVERAGE(I38:I40)</f>
        <v>2.1396825396831907</v>
      </c>
      <c r="V38" s="5">
        <f t="shared" ref="V38" si="109">AVERAGE(J38:J40)</f>
        <v>5.3664391066177153</v>
      </c>
      <c r="W38" s="5">
        <f t="shared" ref="W38" si="110">AVERAGE(K38:K40)</f>
        <v>38.336507936507282</v>
      </c>
      <c r="X38" s="5">
        <f t="shared" ref="X38" si="111">AVERAGE(L38:L40)</f>
        <v>40.476190476190474</v>
      </c>
      <c r="AB38" s="10" t="s">
        <v>28</v>
      </c>
      <c r="AC38" s="5">
        <v>19.492380952381904</v>
      </c>
      <c r="AD38" s="5">
        <v>48.473409935855109</v>
      </c>
      <c r="AE38" s="5">
        <v>20.983809523808574</v>
      </c>
      <c r="AF38" s="5">
        <v>40.476190476190474</v>
      </c>
    </row>
    <row r="39" spans="1:32" ht="18.5" x14ac:dyDescent="0.35">
      <c r="A39" s="6">
        <v>41768</v>
      </c>
      <c r="B39" s="1">
        <v>2014</v>
      </c>
      <c r="C39" s="1" t="s">
        <v>13</v>
      </c>
      <c r="D39" s="1" t="s">
        <v>14</v>
      </c>
      <c r="E39" s="1">
        <v>4</v>
      </c>
      <c r="F39" s="1">
        <v>2</v>
      </c>
      <c r="G39" s="1" t="s">
        <v>15</v>
      </c>
      <c r="H39" s="4">
        <v>1.61</v>
      </c>
      <c r="I39" s="2">
        <v>2.1095238095242856</v>
      </c>
      <c r="J39" s="2">
        <f>I39/L39*100</f>
        <v>5.3441269841281906</v>
      </c>
      <c r="K39" s="2">
        <f>L39-I39</f>
        <v>37.364160401002032</v>
      </c>
      <c r="L39" s="5">
        <f>(1-(H39/2.66))*100</f>
        <v>39.473684210526315</v>
      </c>
      <c r="AB39" s="10" t="s">
        <v>29</v>
      </c>
      <c r="AC39" s="5">
        <v>9.6492063492109512</v>
      </c>
      <c r="AD39" s="5">
        <v>24.286656365606078</v>
      </c>
      <c r="AE39" s="5">
        <v>30.826984126979522</v>
      </c>
      <c r="AF39" s="5">
        <v>40.476190476190474</v>
      </c>
    </row>
    <row r="40" spans="1:32" ht="18.5" x14ac:dyDescent="0.35">
      <c r="A40" s="6">
        <v>41768</v>
      </c>
      <c r="B40" s="1">
        <v>2014</v>
      </c>
      <c r="C40" s="1" t="s">
        <v>13</v>
      </c>
      <c r="D40" s="1" t="s">
        <v>14</v>
      </c>
      <c r="E40" s="1">
        <v>5</v>
      </c>
      <c r="F40" s="1">
        <v>3</v>
      </c>
      <c r="G40" s="1" t="s">
        <v>15</v>
      </c>
      <c r="H40" s="4">
        <v>1.61</v>
      </c>
      <c r="I40" s="2">
        <v>3.4047619047628572</v>
      </c>
      <c r="J40" s="2">
        <f>I40/L40*100</f>
        <v>8.625396825399239</v>
      </c>
      <c r="K40" s="2">
        <f>L40-I40</f>
        <v>36.068922305763458</v>
      </c>
      <c r="L40" s="5">
        <f>(1-(H40/2.66))*100</f>
        <v>39.473684210526315</v>
      </c>
      <c r="AB40" s="10" t="s">
        <v>30</v>
      </c>
      <c r="AC40" s="5">
        <v>5.7542328042312691</v>
      </c>
      <c r="AD40" s="5">
        <v>14.379771503484363</v>
      </c>
      <c r="AE40" s="5">
        <v>34.72195767195921</v>
      </c>
      <c r="AF40" s="5">
        <v>40.476190476190474</v>
      </c>
    </row>
    <row r="41" spans="1:32" ht="18.5" x14ac:dyDescent="0.35">
      <c r="A41" s="6">
        <v>41807</v>
      </c>
      <c r="B41" s="1">
        <v>2014</v>
      </c>
      <c r="C41" s="1" t="s">
        <v>17</v>
      </c>
      <c r="D41" s="1" t="s">
        <v>14</v>
      </c>
      <c r="E41" s="1">
        <v>1</v>
      </c>
      <c r="F41" s="1">
        <v>1</v>
      </c>
      <c r="G41" s="1" t="s">
        <v>15</v>
      </c>
      <c r="H41" s="4">
        <v>1.53</v>
      </c>
      <c r="I41" s="2">
        <v>2.219047619045714</v>
      </c>
      <c r="J41" s="2">
        <f>I41/L41*100</f>
        <v>5.2235988200545123</v>
      </c>
      <c r="K41" s="2">
        <f>L41-I41</f>
        <v>40.26215538847309</v>
      </c>
      <c r="L41" s="5">
        <f>(1-(H41/2.66))*100</f>
        <v>42.481203007518801</v>
      </c>
      <c r="N41" s="8">
        <f t="shared" ref="N41:N72" si="112">A41</f>
        <v>41807</v>
      </c>
      <c r="O41">
        <f t="shared" ref="O41:O104" si="113">B41</f>
        <v>2014</v>
      </c>
      <c r="P41" t="str">
        <f t="shared" ref="P41:P104" si="114">C41</f>
        <v>Jun</v>
      </c>
      <c r="Q41" t="str">
        <f t="shared" ref="Q41:Q104" si="115">D41</f>
        <v>Autumn</v>
      </c>
      <c r="T41" t="str">
        <f t="shared" ref="T41:T104" si="116">G41</f>
        <v>Ambient</v>
      </c>
      <c r="U41" s="5">
        <f t="shared" ref="U41" si="117">AVERAGE(I41:I43)</f>
        <v>3.6666666666652383</v>
      </c>
      <c r="V41" s="5">
        <f t="shared" ref="V41" si="118">AVERAGE(J41:J43)</f>
        <v>9.1562260617092832</v>
      </c>
      <c r="W41" s="5">
        <f t="shared" ref="W41" si="119">AVERAGE(K41:K43)</f>
        <v>36.809523809525238</v>
      </c>
      <c r="X41" s="5">
        <f t="shared" ref="X41" si="120">AVERAGE(L41:L43)</f>
        <v>40.476190476190474</v>
      </c>
      <c r="AB41" s="10" t="s">
        <v>13</v>
      </c>
      <c r="AC41" s="5">
        <v>2.6936507936504763</v>
      </c>
      <c r="AD41" s="5">
        <v>6.7496127733287823</v>
      </c>
      <c r="AE41" s="5">
        <v>37.782539682539998</v>
      </c>
      <c r="AF41" s="5">
        <v>40.476190476190474</v>
      </c>
    </row>
    <row r="42" spans="1:32" ht="18.5" x14ac:dyDescent="0.35">
      <c r="A42" s="6">
        <v>41807</v>
      </c>
      <c r="B42" s="1">
        <v>2014</v>
      </c>
      <c r="C42" s="1" t="s">
        <v>17</v>
      </c>
      <c r="D42" s="1" t="s">
        <v>14</v>
      </c>
      <c r="E42" s="1">
        <v>4</v>
      </c>
      <c r="F42" s="1">
        <v>2</v>
      </c>
      <c r="G42" s="1" t="s">
        <v>15</v>
      </c>
      <c r="H42" s="4">
        <v>1.61</v>
      </c>
      <c r="I42" s="2">
        <v>2.77619047619</v>
      </c>
      <c r="J42" s="2">
        <f>I42/L42*100</f>
        <v>7.0330158730146666</v>
      </c>
      <c r="K42" s="2">
        <f>L42-I42</f>
        <v>36.697493734336312</v>
      </c>
      <c r="L42" s="5">
        <f>(1-(H42/2.66))*100</f>
        <v>39.473684210526315</v>
      </c>
      <c r="AB42" s="10" t="s">
        <v>17</v>
      </c>
      <c r="AC42" s="5">
        <v>16.433333333323812</v>
      </c>
      <c r="AD42" s="5">
        <v>40.589167017815463</v>
      </c>
      <c r="AE42" s="5">
        <v>24.042857142866666</v>
      </c>
      <c r="AF42" s="5">
        <v>40.476190476190474</v>
      </c>
    </row>
    <row r="43" spans="1:32" ht="18.5" x14ac:dyDescent="0.35">
      <c r="A43" s="6">
        <v>41807</v>
      </c>
      <c r="B43" s="1">
        <v>2014</v>
      </c>
      <c r="C43" s="1" t="s">
        <v>17</v>
      </c>
      <c r="D43" s="1" t="s">
        <v>14</v>
      </c>
      <c r="E43" s="1">
        <v>5</v>
      </c>
      <c r="F43" s="1">
        <v>3</v>
      </c>
      <c r="G43" s="1" t="s">
        <v>15</v>
      </c>
      <c r="H43" s="4">
        <v>1.61</v>
      </c>
      <c r="I43" s="2">
        <v>6.0047619047600005</v>
      </c>
      <c r="J43" s="2">
        <f>I43/L43*100</f>
        <v>15.21206349205867</v>
      </c>
      <c r="K43" s="2">
        <f>L43-I43</f>
        <v>33.468922305766313</v>
      </c>
      <c r="L43" s="5">
        <f>(1-(H43/2.66))*100</f>
        <v>39.473684210526315</v>
      </c>
      <c r="Z43" s="10" t="s">
        <v>16</v>
      </c>
      <c r="AA43" s="10">
        <v>2013</v>
      </c>
      <c r="AB43" s="10" t="s">
        <v>13</v>
      </c>
      <c r="AC43" s="5">
        <v>4.5238095238095237</v>
      </c>
      <c r="AD43" s="5">
        <v>10.139725926797611</v>
      </c>
      <c r="AE43" s="5">
        <v>40.213032581453632</v>
      </c>
      <c r="AF43" s="5">
        <v>44.736842105263158</v>
      </c>
    </row>
    <row r="44" spans="1:32" ht="18.5" x14ac:dyDescent="0.35">
      <c r="A44" s="6">
        <v>41827</v>
      </c>
      <c r="B44" s="1">
        <v>2014</v>
      </c>
      <c r="C44" s="1" t="s">
        <v>18</v>
      </c>
      <c r="D44" s="1" t="s">
        <v>19</v>
      </c>
      <c r="E44" s="1">
        <v>1</v>
      </c>
      <c r="F44" s="1">
        <v>1</v>
      </c>
      <c r="G44" s="1" t="s">
        <v>15</v>
      </c>
      <c r="H44" s="4">
        <v>1.53</v>
      </c>
      <c r="I44" s="2">
        <v>1.3523809523800001</v>
      </c>
      <c r="J44" s="2">
        <f>I44/L44*100</f>
        <v>3.1834808259564604</v>
      </c>
      <c r="K44" s="2">
        <f>L44-I44</f>
        <v>41.128822055138798</v>
      </c>
      <c r="L44" s="5">
        <f>(1-(H44/2.66))*100</f>
        <v>42.481203007518801</v>
      </c>
      <c r="N44" s="8">
        <f t="shared" ref="N44:N75" si="121">A44</f>
        <v>41827</v>
      </c>
      <c r="O44">
        <f t="shared" ref="O44:O107" si="122">B44</f>
        <v>2014</v>
      </c>
      <c r="P44" t="str">
        <f t="shared" ref="P44:P107" si="123">C44</f>
        <v>Jul</v>
      </c>
      <c r="Q44" t="str">
        <f t="shared" ref="Q44:Q107" si="124">D44</f>
        <v>Winter</v>
      </c>
      <c r="T44" t="str">
        <f t="shared" ref="T44:T107" si="125">G44</f>
        <v>Ambient</v>
      </c>
      <c r="U44" s="5">
        <f t="shared" ref="U44" si="126">AVERAGE(I44:I46)</f>
        <v>1.6873015873012538</v>
      </c>
      <c r="V44" s="5">
        <f t="shared" ref="V44" si="127">AVERAGE(J44:J46)</f>
        <v>4.1936470478055519</v>
      </c>
      <c r="W44" s="5">
        <f t="shared" ref="W44" si="128">AVERAGE(K44:K46)</f>
        <v>38.788888888889225</v>
      </c>
      <c r="X44" s="5">
        <f t="shared" ref="X44" si="129">AVERAGE(L44:L46)</f>
        <v>40.476190476190474</v>
      </c>
      <c r="AB44" s="10" t="s">
        <v>17</v>
      </c>
      <c r="AC44" s="5">
        <v>12.396825396666665</v>
      </c>
      <c r="AD44" s="5">
        <v>27.425954052846148</v>
      </c>
      <c r="AE44" s="5">
        <v>32.340016708596494</v>
      </c>
      <c r="AF44" s="5">
        <v>44.736842105263158</v>
      </c>
    </row>
    <row r="45" spans="1:32" ht="18.5" x14ac:dyDescent="0.35">
      <c r="A45" s="6">
        <v>41827</v>
      </c>
      <c r="B45" s="1">
        <v>2014</v>
      </c>
      <c r="C45" s="1" t="s">
        <v>18</v>
      </c>
      <c r="D45" s="1" t="s">
        <v>19</v>
      </c>
      <c r="E45" s="1">
        <v>4</v>
      </c>
      <c r="F45" s="1">
        <v>2</v>
      </c>
      <c r="G45" s="1" t="s">
        <v>15</v>
      </c>
      <c r="H45" s="4">
        <v>1.61</v>
      </c>
      <c r="I45" s="2">
        <v>1.5761904761904284</v>
      </c>
      <c r="J45" s="2">
        <f>I45/L45*100</f>
        <v>3.9930158730157519</v>
      </c>
      <c r="K45" s="2">
        <f>L45-I45</f>
        <v>37.897493734335889</v>
      </c>
      <c r="L45" s="5">
        <f>(1-(H45/2.66))*100</f>
        <v>39.473684210526315</v>
      </c>
      <c r="AB45" s="10" t="s">
        <v>18</v>
      </c>
      <c r="AC45" s="5">
        <v>13.936507935857145</v>
      </c>
      <c r="AD45" s="5">
        <v>30.805705674184168</v>
      </c>
      <c r="AE45" s="5">
        <v>30.800334169406014</v>
      </c>
      <c r="AF45" s="5">
        <v>44.736842105263158</v>
      </c>
    </row>
    <row r="46" spans="1:32" ht="18.5" x14ac:dyDescent="0.35">
      <c r="A46" s="6">
        <v>41827</v>
      </c>
      <c r="B46" s="1">
        <v>2014</v>
      </c>
      <c r="C46" s="1" t="s">
        <v>18</v>
      </c>
      <c r="D46" s="1" t="s">
        <v>19</v>
      </c>
      <c r="E46" s="1">
        <v>5</v>
      </c>
      <c r="F46" s="1">
        <v>3</v>
      </c>
      <c r="G46" s="1" t="s">
        <v>15</v>
      </c>
      <c r="H46" s="4">
        <v>1.61</v>
      </c>
      <c r="I46" s="2">
        <v>2.1333333333333333</v>
      </c>
      <c r="J46" s="2">
        <f>I46/L46*100</f>
        <v>5.4044444444444446</v>
      </c>
      <c r="K46" s="2">
        <f>L46-I46</f>
        <v>37.340350877192982</v>
      </c>
      <c r="L46" s="5">
        <f>(1-(H46/2.66))*100</f>
        <v>39.473684210526315</v>
      </c>
      <c r="AB46" s="10" t="s">
        <v>20</v>
      </c>
      <c r="AC46" s="5">
        <v>5.5126984128095238</v>
      </c>
      <c r="AD46" s="5">
        <v>11.703072421292438</v>
      </c>
      <c r="AE46" s="5">
        <v>39.22414369245363</v>
      </c>
      <c r="AF46" s="5">
        <v>44.736842105263158</v>
      </c>
    </row>
    <row r="47" spans="1:32" ht="18.5" x14ac:dyDescent="0.35">
      <c r="A47" s="6">
        <v>41857</v>
      </c>
      <c r="B47" s="1">
        <v>2014</v>
      </c>
      <c r="C47" s="1" t="s">
        <v>20</v>
      </c>
      <c r="D47" s="1" t="s">
        <v>19</v>
      </c>
      <c r="E47" s="1">
        <v>1</v>
      </c>
      <c r="F47" s="1">
        <v>1</v>
      </c>
      <c r="G47" s="1" t="s">
        <v>15</v>
      </c>
      <c r="H47" s="4">
        <v>1.53</v>
      </c>
      <c r="I47" s="2">
        <v>1.1428571428575716</v>
      </c>
      <c r="J47" s="2">
        <f>I47/L47*100</f>
        <v>2.6902654867266724</v>
      </c>
      <c r="K47" s="2">
        <f>L47-I47</f>
        <v>41.338345864661228</v>
      </c>
      <c r="L47" s="5">
        <f>(1-(H47/2.66))*100</f>
        <v>42.481203007518801</v>
      </c>
      <c r="N47" s="8">
        <f t="shared" ref="N47:N78" si="130">A47</f>
        <v>41857</v>
      </c>
      <c r="O47">
        <f t="shared" ref="O47:O110" si="131">B47</f>
        <v>2014</v>
      </c>
      <c r="P47" t="str">
        <f t="shared" ref="P47:P110" si="132">C47</f>
        <v>Aug</v>
      </c>
      <c r="Q47" t="str">
        <f t="shared" ref="Q47:Q110" si="133">D47</f>
        <v>Winter</v>
      </c>
      <c r="T47" t="str">
        <f t="shared" ref="T47:T110" si="134">G47</f>
        <v>Ambient</v>
      </c>
      <c r="U47" s="5">
        <f t="shared" ref="U47" si="135">AVERAGE(I47:I49)</f>
        <v>2.0904761904758571</v>
      </c>
      <c r="V47" s="5">
        <f t="shared" ref="V47" si="136">AVERAGE(J47:J49)</f>
        <v>5.2275488130346686</v>
      </c>
      <c r="W47" s="5">
        <f t="shared" ref="W47" si="137">AVERAGE(K47:K49)</f>
        <v>38.38571428571462</v>
      </c>
      <c r="X47" s="5">
        <f t="shared" ref="X47" si="138">AVERAGE(L47:L49)</f>
        <v>40.476190476190474</v>
      </c>
      <c r="AB47" s="10" t="s">
        <v>21</v>
      </c>
      <c r="AC47" s="5">
        <v>2.4137301428571427</v>
      </c>
      <c r="AD47" s="5">
        <v>5.0994359997200052</v>
      </c>
      <c r="AE47" s="5">
        <v>42.323111962406017</v>
      </c>
      <c r="AF47" s="5">
        <v>44.736842105263158</v>
      </c>
    </row>
    <row r="48" spans="1:32" ht="18.5" x14ac:dyDescent="0.35">
      <c r="A48" s="6">
        <v>41857</v>
      </c>
      <c r="B48" s="1">
        <v>2014</v>
      </c>
      <c r="C48" s="1" t="s">
        <v>20</v>
      </c>
      <c r="D48" s="1" t="s">
        <v>19</v>
      </c>
      <c r="E48" s="1">
        <v>4</v>
      </c>
      <c r="F48" s="1">
        <v>2</v>
      </c>
      <c r="G48" s="1" t="s">
        <v>15</v>
      </c>
      <c r="H48" s="4">
        <v>1.61</v>
      </c>
      <c r="I48" s="2">
        <v>2.2476190476185711</v>
      </c>
      <c r="J48" s="2">
        <f>I48/L48*100</f>
        <v>5.6939682539670464</v>
      </c>
      <c r="K48" s="2">
        <f>L48-I48</f>
        <v>37.226065162907744</v>
      </c>
      <c r="L48" s="5">
        <f>(1-(H48/2.66))*100</f>
        <v>39.473684210526315</v>
      </c>
      <c r="AB48" s="10" t="s">
        <v>22</v>
      </c>
      <c r="AC48" s="5">
        <v>1.8825396827142857</v>
      </c>
      <c r="AD48" s="5">
        <v>4.2050300631751485</v>
      </c>
      <c r="AE48" s="5">
        <v>42.854302422548869</v>
      </c>
      <c r="AF48" s="5">
        <v>44.736842105263158</v>
      </c>
    </row>
    <row r="49" spans="1:32" ht="18.5" x14ac:dyDescent="0.35">
      <c r="A49" s="6">
        <v>41857</v>
      </c>
      <c r="B49" s="1">
        <v>2014</v>
      </c>
      <c r="C49" s="1" t="s">
        <v>20</v>
      </c>
      <c r="D49" s="1" t="s">
        <v>19</v>
      </c>
      <c r="E49" s="1">
        <v>5</v>
      </c>
      <c r="F49" s="1">
        <v>3</v>
      </c>
      <c r="G49" s="1" t="s">
        <v>15</v>
      </c>
      <c r="H49" s="4">
        <v>1.61</v>
      </c>
      <c r="I49" s="2">
        <v>2.8809523809514284</v>
      </c>
      <c r="J49" s="2">
        <f>I49/L49*100</f>
        <v>7.2984126984102851</v>
      </c>
      <c r="K49" s="2">
        <f>L49-I49</f>
        <v>36.592731829574888</v>
      </c>
      <c r="L49" s="5">
        <f>(1-(H49/2.66))*100</f>
        <v>39.473684210526315</v>
      </c>
      <c r="AB49" s="10" t="s">
        <v>24</v>
      </c>
      <c r="AC49" s="5">
        <v>11.631746031238094</v>
      </c>
      <c r="AD49" s="5">
        <v>25.570665725076068</v>
      </c>
      <c r="AE49" s="5">
        <v>33.105096074025063</v>
      </c>
      <c r="AF49" s="5">
        <v>44.736842105263158</v>
      </c>
    </row>
    <row r="50" spans="1:32" ht="18.5" x14ac:dyDescent="0.35">
      <c r="A50" s="6">
        <v>41891</v>
      </c>
      <c r="B50" s="1">
        <v>2014</v>
      </c>
      <c r="C50" s="1" t="s">
        <v>21</v>
      </c>
      <c r="D50" s="1" t="s">
        <v>19</v>
      </c>
      <c r="E50" s="1">
        <v>1</v>
      </c>
      <c r="F50" s="1">
        <v>1</v>
      </c>
      <c r="G50" s="1" t="s">
        <v>15</v>
      </c>
      <c r="H50" s="4">
        <v>1.53</v>
      </c>
      <c r="I50" s="2">
        <v>6.8238095238099996</v>
      </c>
      <c r="J50" s="2">
        <f>I50/L50*100</f>
        <v>16.063126843658935</v>
      </c>
      <c r="K50" s="2">
        <f>L50-I50</f>
        <v>35.657393483708802</v>
      </c>
      <c r="L50" s="5">
        <f>(1-(H50/2.66))*100</f>
        <v>42.481203007518801</v>
      </c>
      <c r="N50" s="8">
        <f t="shared" ref="N50:N81" si="139">A50</f>
        <v>41891</v>
      </c>
      <c r="O50">
        <f t="shared" ref="O50:O113" si="140">B50</f>
        <v>2014</v>
      </c>
      <c r="P50" t="str">
        <f t="shared" ref="P50:P113" si="141">C50</f>
        <v>Sep</v>
      </c>
      <c r="Q50" t="str">
        <f t="shared" ref="Q50:Q113" si="142">D50</f>
        <v>Winter</v>
      </c>
      <c r="T50" t="str">
        <f t="shared" ref="T50:T113" si="143">G50</f>
        <v>Ambient</v>
      </c>
      <c r="U50" s="5">
        <f t="shared" ref="U50" si="144">AVERAGE(I50:I52)</f>
        <v>6.1396825396833341</v>
      </c>
      <c r="V50" s="5">
        <f t="shared" ref="V50" si="145">AVERAGE(J50:J52)</f>
        <v>15.145910006088977</v>
      </c>
      <c r="W50" s="5">
        <f t="shared" ref="W50" si="146">AVERAGE(K50:K52)</f>
        <v>34.33650793650714</v>
      </c>
      <c r="X50" s="5">
        <f t="shared" ref="X50" si="147">AVERAGE(L50:L52)</f>
        <v>40.476190476190474</v>
      </c>
      <c r="AB50" s="10" t="s">
        <v>25</v>
      </c>
      <c r="AC50" s="5">
        <v>10.892063491285716</v>
      </c>
      <c r="AD50" s="5">
        <v>24.684055764040604</v>
      </c>
      <c r="AE50" s="5">
        <v>33.844778613977446</v>
      </c>
      <c r="AF50" s="5">
        <v>44.736842105263158</v>
      </c>
    </row>
    <row r="51" spans="1:32" ht="18.5" x14ac:dyDescent="0.35">
      <c r="A51" s="6">
        <v>41891</v>
      </c>
      <c r="B51" s="1">
        <v>2014</v>
      </c>
      <c r="C51" s="1" t="s">
        <v>21</v>
      </c>
      <c r="D51" s="1" t="s">
        <v>19</v>
      </c>
      <c r="E51" s="1">
        <v>4</v>
      </c>
      <c r="F51" s="1">
        <v>2</v>
      </c>
      <c r="G51" s="1" t="s">
        <v>15</v>
      </c>
      <c r="H51" s="4">
        <v>1.61</v>
      </c>
      <c r="I51" s="2">
        <v>4.795238095238572</v>
      </c>
      <c r="J51" s="2">
        <f>I51/L51*100</f>
        <v>12.147936507937716</v>
      </c>
      <c r="K51" s="2">
        <f>L51-I51</f>
        <v>34.678446115287741</v>
      </c>
      <c r="L51" s="5">
        <f>(1-(H51/2.66))*100</f>
        <v>39.473684210526315</v>
      </c>
      <c r="AA51" s="10">
        <v>2014</v>
      </c>
      <c r="AB51" s="10" t="s">
        <v>26</v>
      </c>
      <c r="AC51" s="5">
        <v>2.2547619047617142</v>
      </c>
      <c r="AD51" s="5">
        <v>5.6223879758387696</v>
      </c>
      <c r="AE51" s="5">
        <v>38.722681704260843</v>
      </c>
      <c r="AF51" s="5">
        <v>40.977443609022558</v>
      </c>
    </row>
    <row r="52" spans="1:32" ht="18.5" x14ac:dyDescent="0.35">
      <c r="A52" s="6">
        <v>41891</v>
      </c>
      <c r="B52" s="1">
        <v>2014</v>
      </c>
      <c r="C52" s="1" t="s">
        <v>21</v>
      </c>
      <c r="D52" s="1" t="s">
        <v>19</v>
      </c>
      <c r="E52" s="1">
        <v>5</v>
      </c>
      <c r="F52" s="1">
        <v>3</v>
      </c>
      <c r="G52" s="1" t="s">
        <v>15</v>
      </c>
      <c r="H52" s="4">
        <v>1.61</v>
      </c>
      <c r="I52" s="2">
        <v>6.800000000001428</v>
      </c>
      <c r="J52" s="2">
        <f>I52/L52*100</f>
        <v>17.226666666670283</v>
      </c>
      <c r="K52" s="2">
        <f>L52-I52</f>
        <v>32.67368421052489</v>
      </c>
      <c r="L52" s="5">
        <f>(1-(H52/2.66))*100</f>
        <v>39.473684210526315</v>
      </c>
      <c r="AB52" s="10" t="s">
        <v>28</v>
      </c>
      <c r="AC52" s="5">
        <v>1.3682539682536667</v>
      </c>
      <c r="AD52" s="5">
        <v>3.0468273000640393</v>
      </c>
      <c r="AE52" s="5">
        <v>43.368588137009489</v>
      </c>
      <c r="AF52" s="5">
        <v>44.736842105263158</v>
      </c>
    </row>
    <row r="53" spans="1:32" ht="18.5" x14ac:dyDescent="0.35">
      <c r="A53" s="6">
        <v>41928</v>
      </c>
      <c r="B53" s="1">
        <v>2014</v>
      </c>
      <c r="C53" s="1" t="s">
        <v>22</v>
      </c>
      <c r="D53" s="1" t="s">
        <v>23</v>
      </c>
      <c r="E53" s="1">
        <v>1</v>
      </c>
      <c r="F53" s="1">
        <v>1</v>
      </c>
      <c r="G53" s="1" t="s">
        <v>15</v>
      </c>
      <c r="H53" s="4">
        <v>1.53</v>
      </c>
      <c r="I53" s="2">
        <v>8.5333333333328572</v>
      </c>
      <c r="J53" s="2">
        <f>I53/L53*100</f>
        <v>20.087315634217166</v>
      </c>
      <c r="K53" s="2">
        <f>L53-I53</f>
        <v>33.947869674185945</v>
      </c>
      <c r="L53" s="5">
        <f>(1-(H53/2.66))*100</f>
        <v>42.481203007518801</v>
      </c>
      <c r="N53" s="8">
        <f t="shared" ref="N53:N84" si="148">A53</f>
        <v>41928</v>
      </c>
      <c r="O53">
        <f t="shared" ref="O53:O116" si="149">B53</f>
        <v>2014</v>
      </c>
      <c r="P53" t="str">
        <f t="shared" ref="P53:P116" si="150">C53</f>
        <v>Oct</v>
      </c>
      <c r="Q53" t="str">
        <f t="shared" ref="Q53:Q116" si="151">D53</f>
        <v>Spring</v>
      </c>
      <c r="T53" t="str">
        <f t="shared" ref="T53:T116" si="152">G53</f>
        <v>Ambient</v>
      </c>
      <c r="U53" s="5">
        <f t="shared" ref="U53" si="153">AVERAGE(I53:I55)</f>
        <v>8.2920634920614287</v>
      </c>
      <c r="V53" s="5">
        <f t="shared" ref="V53" si="154">AVERAGE(J53:J55)</f>
        <v>20.496406798702484</v>
      </c>
      <c r="W53" s="5">
        <f t="shared" ref="W53" si="155">AVERAGE(K53:K55)</f>
        <v>32.184126984129051</v>
      </c>
      <c r="X53" s="5">
        <f t="shared" ref="X53" si="156">AVERAGE(L53:L55)</f>
        <v>40.476190476190474</v>
      </c>
      <c r="AB53" s="10" t="s">
        <v>29</v>
      </c>
      <c r="AC53" s="5">
        <v>4.4952380952404765</v>
      </c>
      <c r="AD53" s="5">
        <v>9.6601191057314946</v>
      </c>
      <c r="AE53" s="5">
        <v>40.241604010022684</v>
      </c>
      <c r="AF53" s="5">
        <v>44.736842105263158</v>
      </c>
    </row>
    <row r="54" spans="1:32" ht="18.5" x14ac:dyDescent="0.35">
      <c r="A54" s="6">
        <v>41928</v>
      </c>
      <c r="B54" s="1">
        <v>2014</v>
      </c>
      <c r="C54" s="1" t="s">
        <v>22</v>
      </c>
      <c r="D54" s="1" t="s">
        <v>23</v>
      </c>
      <c r="E54" s="1">
        <v>4</v>
      </c>
      <c r="F54" s="1">
        <v>2</v>
      </c>
      <c r="G54" s="1" t="s">
        <v>15</v>
      </c>
      <c r="H54" s="4">
        <v>1.61</v>
      </c>
      <c r="I54" s="2">
        <v>7.0380952380942858</v>
      </c>
      <c r="J54" s="2">
        <f>I54/L54*100</f>
        <v>17.829841269838859</v>
      </c>
      <c r="K54" s="2">
        <f>L54-I54</f>
        <v>32.435588972432029</v>
      </c>
      <c r="L54" s="5">
        <f>(1-(H54/2.66))*100</f>
        <v>39.473684210526315</v>
      </c>
      <c r="AB54" s="10" t="s">
        <v>30</v>
      </c>
      <c r="AC54" s="5">
        <v>8.1208994708949991</v>
      </c>
      <c r="AD54" s="5">
        <v>17.627541287652111</v>
      </c>
      <c r="AE54" s="5">
        <v>36.61594263436816</v>
      </c>
      <c r="AF54" s="5">
        <v>44.736842105263158</v>
      </c>
    </row>
    <row r="55" spans="1:32" ht="18.5" x14ac:dyDescent="0.35">
      <c r="A55" s="6">
        <v>41928</v>
      </c>
      <c r="B55" s="1">
        <v>2014</v>
      </c>
      <c r="C55" s="1" t="s">
        <v>22</v>
      </c>
      <c r="D55" s="1" t="s">
        <v>23</v>
      </c>
      <c r="E55" s="1">
        <v>5</v>
      </c>
      <c r="F55" s="1">
        <v>3</v>
      </c>
      <c r="G55" s="1" t="s">
        <v>15</v>
      </c>
      <c r="H55" s="4">
        <v>1.61</v>
      </c>
      <c r="I55" s="2">
        <v>9.304761904757143</v>
      </c>
      <c r="J55" s="2">
        <f>I55/L55*100</f>
        <v>23.572063492051427</v>
      </c>
      <c r="K55" s="2">
        <f>L55-I55</f>
        <v>30.168922305769172</v>
      </c>
      <c r="L55" s="5">
        <f>(1-(H55/2.66))*100</f>
        <v>39.473684210526315</v>
      </c>
      <c r="AB55" s="10" t="s">
        <v>13</v>
      </c>
      <c r="AC55" s="5">
        <v>2.1444444444439998</v>
      </c>
      <c r="AD55" s="5">
        <v>4.6746650012468516</v>
      </c>
      <c r="AE55" s="5">
        <v>42.592397660819152</v>
      </c>
      <c r="AF55" s="5">
        <v>44.736842105263158</v>
      </c>
    </row>
    <row r="56" spans="1:32" ht="18.5" x14ac:dyDescent="0.35">
      <c r="A56" s="6">
        <v>41961</v>
      </c>
      <c r="B56" s="1">
        <v>2014</v>
      </c>
      <c r="C56" s="1" t="s">
        <v>24</v>
      </c>
      <c r="D56" s="1" t="s">
        <v>23</v>
      </c>
      <c r="E56" s="1">
        <v>1</v>
      </c>
      <c r="F56" s="1">
        <v>1</v>
      </c>
      <c r="G56" s="1" t="s">
        <v>15</v>
      </c>
      <c r="H56" s="4">
        <v>1.53</v>
      </c>
      <c r="I56" s="2">
        <v>1.5380952380942858</v>
      </c>
      <c r="J56" s="2">
        <f>I56/L56*100</f>
        <v>3.6206489675493807</v>
      </c>
      <c r="K56" s="2">
        <f>L56-I56</f>
        <v>40.943107769424515</v>
      </c>
      <c r="L56" s="5">
        <f>(1-(H56/2.66))*100</f>
        <v>42.481203007518801</v>
      </c>
      <c r="N56" s="8">
        <f t="shared" ref="N56:N87" si="157">A56</f>
        <v>41961</v>
      </c>
      <c r="O56">
        <f t="shared" ref="O56:O119" si="158">B56</f>
        <v>2014</v>
      </c>
      <c r="P56" t="str">
        <f t="shared" ref="P56:P119" si="159">C56</f>
        <v>Nov</v>
      </c>
      <c r="Q56" t="str">
        <f t="shared" ref="Q56:Q119" si="160">D56</f>
        <v>Spring</v>
      </c>
      <c r="T56" t="str">
        <f t="shared" ref="T56:T119" si="161">G56</f>
        <v>Ambient</v>
      </c>
      <c r="U56" s="5">
        <f t="shared" ref="U56" si="162">AVERAGE(I56:I58)</f>
        <v>1.4825396825385715</v>
      </c>
      <c r="V56" s="5">
        <f t="shared" ref="V56" si="163">AVERAGE(J56:J58)</f>
        <v>3.6638142061123333</v>
      </c>
      <c r="W56" s="5">
        <f t="shared" ref="W56" si="164">AVERAGE(K56:K58)</f>
        <v>38.993650793651909</v>
      </c>
      <c r="X56" s="5">
        <f t="shared" ref="X56" si="165">AVERAGE(L56:L58)</f>
        <v>40.476190476190474</v>
      </c>
      <c r="AB56" s="10" t="s">
        <v>17</v>
      </c>
      <c r="AC56" s="5">
        <v>4.2238095238095239</v>
      </c>
      <c r="AD56" s="5">
        <v>9.7432909197297448</v>
      </c>
      <c r="AE56" s="5">
        <v>40.513032581453636</v>
      </c>
      <c r="AF56" s="5">
        <v>44.736842105263158</v>
      </c>
    </row>
    <row r="57" spans="1:32" ht="18.5" x14ac:dyDescent="0.35">
      <c r="A57" s="6">
        <v>41961</v>
      </c>
      <c r="B57" s="1">
        <v>2014</v>
      </c>
      <c r="C57" s="1" t="s">
        <v>24</v>
      </c>
      <c r="D57" s="1" t="s">
        <v>23</v>
      </c>
      <c r="E57" s="1">
        <v>4</v>
      </c>
      <c r="F57" s="1">
        <v>2</v>
      </c>
      <c r="G57" s="1" t="s">
        <v>15</v>
      </c>
      <c r="H57" s="4">
        <v>1.61</v>
      </c>
      <c r="I57" s="2">
        <v>0.76190476190428569</v>
      </c>
      <c r="J57" s="2">
        <f>I57/L57*100</f>
        <v>1.9301587301575238</v>
      </c>
      <c r="K57" s="2">
        <f>L57-I57</f>
        <v>38.711779448622032</v>
      </c>
      <c r="L57" s="5">
        <f>(1-(H57/2.66))*100</f>
        <v>39.473684210526315</v>
      </c>
      <c r="AB57" s="10" t="s">
        <v>18</v>
      </c>
      <c r="AC57" s="5">
        <v>1.5717460317460381</v>
      </c>
      <c r="AD57" s="5">
        <v>3.5246392283560195</v>
      </c>
      <c r="AE57" s="5">
        <v>43.165096073517113</v>
      </c>
      <c r="AF57" s="5">
        <v>44.736842105263158</v>
      </c>
    </row>
    <row r="58" spans="1:32" ht="18.5" x14ac:dyDescent="0.35">
      <c r="A58" s="6">
        <v>41961</v>
      </c>
      <c r="B58" s="1">
        <v>2014</v>
      </c>
      <c r="C58" s="1" t="s">
        <v>24</v>
      </c>
      <c r="D58" s="1" t="s">
        <v>23</v>
      </c>
      <c r="E58" s="1">
        <v>5</v>
      </c>
      <c r="F58" s="1">
        <v>3</v>
      </c>
      <c r="G58" s="1" t="s">
        <v>15</v>
      </c>
      <c r="H58" s="4">
        <v>1.61</v>
      </c>
      <c r="I58" s="2">
        <v>2.1476190476171428</v>
      </c>
      <c r="J58" s="2">
        <f>I58/L58*100</f>
        <v>5.4406349206300959</v>
      </c>
      <c r="K58" s="2">
        <f>L58-I58</f>
        <v>37.326065162909174</v>
      </c>
      <c r="L58" s="5">
        <f>(1-(H58/2.66))*100</f>
        <v>39.473684210526315</v>
      </c>
      <c r="AB58" s="10" t="s">
        <v>20</v>
      </c>
      <c r="AC58" s="5">
        <v>2.0788359788369841</v>
      </c>
      <c r="AD58" s="5">
        <v>4.6823181926457123</v>
      </c>
      <c r="AE58" s="5">
        <v>42.65800612642618</v>
      </c>
      <c r="AF58" s="5">
        <v>44.736842105263158</v>
      </c>
    </row>
    <row r="59" spans="1:32" ht="18.5" x14ac:dyDescent="0.35">
      <c r="A59" s="6">
        <v>41988</v>
      </c>
      <c r="B59" s="1">
        <v>2014</v>
      </c>
      <c r="C59" s="1" t="s">
        <v>25</v>
      </c>
      <c r="D59" s="1" t="s">
        <v>23</v>
      </c>
      <c r="E59" s="1">
        <v>1</v>
      </c>
      <c r="F59" s="1">
        <v>1</v>
      </c>
      <c r="G59" s="1" t="s">
        <v>15</v>
      </c>
      <c r="H59" s="4">
        <v>1.53</v>
      </c>
      <c r="I59" s="2">
        <v>9.900000000009042</v>
      </c>
      <c r="J59" s="2">
        <f>I59/L59*100</f>
        <v>23.304424778782344</v>
      </c>
      <c r="K59" s="2">
        <f>L59-I59</f>
        <v>32.581203007509757</v>
      </c>
      <c r="L59" s="5">
        <f>(1-(H59/2.66))*100</f>
        <v>42.481203007518801</v>
      </c>
      <c r="N59" s="8">
        <f t="shared" ref="N59:N90" si="166">A59</f>
        <v>41988</v>
      </c>
      <c r="O59">
        <f t="shared" ref="O59:O122" si="167">B59</f>
        <v>2014</v>
      </c>
      <c r="P59" t="str">
        <f t="shared" ref="P59:P122" si="168">C59</f>
        <v>Dec</v>
      </c>
      <c r="Q59" t="str">
        <f t="shared" ref="Q59:Q122" si="169">D59</f>
        <v>Spring</v>
      </c>
      <c r="T59" t="str">
        <f t="shared" ref="T59:T122" si="170">G59</f>
        <v>Ambient</v>
      </c>
      <c r="U59" s="5">
        <f t="shared" ref="U59" si="171">AVERAGE(I59:I61)</f>
        <v>10.76322751323095</v>
      </c>
      <c r="V59" s="5">
        <f t="shared" ref="V59" si="172">AVERAGE(J59:J61)</f>
        <v>26.674984626438221</v>
      </c>
      <c r="W59" s="5">
        <f t="shared" ref="W59" si="173">AVERAGE(K59:K61)</f>
        <v>29.712962962959523</v>
      </c>
      <c r="X59" s="5">
        <f t="shared" ref="X59" si="174">AVERAGE(L59:L61)</f>
        <v>40.476190476190474</v>
      </c>
      <c r="AB59" s="10" t="s">
        <v>21</v>
      </c>
      <c r="AC59" s="5">
        <v>7.0809523809533319</v>
      </c>
      <c r="AD59" s="5">
        <v>15.331627262877168</v>
      </c>
      <c r="AE59" s="5">
        <v>37.655889724309823</v>
      </c>
      <c r="AF59" s="5">
        <v>44.736842105263158</v>
      </c>
    </row>
    <row r="60" spans="1:32" ht="18.5" x14ac:dyDescent="0.35">
      <c r="A60" s="6">
        <v>41988</v>
      </c>
      <c r="B60" s="1">
        <v>2014</v>
      </c>
      <c r="C60" s="1" t="s">
        <v>25</v>
      </c>
      <c r="D60" s="1" t="s">
        <v>23</v>
      </c>
      <c r="E60" s="1">
        <v>4</v>
      </c>
      <c r="F60" s="1">
        <v>2</v>
      </c>
      <c r="G60" s="1" t="s">
        <v>15</v>
      </c>
      <c r="H60" s="4">
        <v>1.61</v>
      </c>
      <c r="I60" s="2">
        <v>10.228571428567141</v>
      </c>
      <c r="J60" s="2">
        <f>I60/L60*100</f>
        <v>25.912380952370089</v>
      </c>
      <c r="K60" s="2">
        <f>L60-I60</f>
        <v>29.245112781959172</v>
      </c>
      <c r="L60" s="5">
        <f>(1-(H60/2.66))*100</f>
        <v>39.473684210526315</v>
      </c>
      <c r="AB60" s="10" t="s">
        <v>22</v>
      </c>
      <c r="AC60" s="5">
        <v>11.313227513223808</v>
      </c>
      <c r="AD60" s="5">
        <v>24.833899488072063</v>
      </c>
      <c r="AE60" s="5">
        <v>33.42361459203935</v>
      </c>
      <c r="AF60" s="5">
        <v>44.736842105263158</v>
      </c>
    </row>
    <row r="61" spans="1:32" ht="18.5" x14ac:dyDescent="0.35">
      <c r="A61" s="6">
        <v>41988</v>
      </c>
      <c r="B61" s="1">
        <v>2014</v>
      </c>
      <c r="C61" s="1" t="s">
        <v>25</v>
      </c>
      <c r="D61" s="1" t="s">
        <v>23</v>
      </c>
      <c r="E61" s="1">
        <v>5</v>
      </c>
      <c r="F61" s="1">
        <v>3</v>
      </c>
      <c r="G61" s="1" t="s">
        <v>15</v>
      </c>
      <c r="H61" s="4">
        <v>1.61</v>
      </c>
      <c r="I61" s="2">
        <v>12.161111111116666</v>
      </c>
      <c r="J61" s="2">
        <f>I61/L61*100</f>
        <v>30.808148148162225</v>
      </c>
      <c r="K61" s="2">
        <f>L61-I61</f>
        <v>27.312573099409647</v>
      </c>
      <c r="L61" s="5">
        <f>(1-(H61/2.66))*100</f>
        <v>39.473684210526315</v>
      </c>
      <c r="AB61" s="10" t="s">
        <v>24</v>
      </c>
      <c r="AC61" s="5">
        <v>1.2507936507936332</v>
      </c>
      <c r="AD61" s="5">
        <v>2.6212597827342066</v>
      </c>
      <c r="AE61" s="5">
        <v>43.486048454469518</v>
      </c>
      <c r="AF61" s="5">
        <v>44.736842105263158</v>
      </c>
    </row>
    <row r="62" spans="1:32" ht="18.5" x14ac:dyDescent="0.35">
      <c r="A62" s="6">
        <v>42013</v>
      </c>
      <c r="B62" s="1">
        <v>2015</v>
      </c>
      <c r="C62" s="1" t="s">
        <v>26</v>
      </c>
      <c r="D62" s="1" t="s">
        <v>27</v>
      </c>
      <c r="E62" s="1">
        <v>1</v>
      </c>
      <c r="F62" s="1">
        <v>1</v>
      </c>
      <c r="G62" s="1" t="s">
        <v>15</v>
      </c>
      <c r="H62" s="4">
        <v>1.53</v>
      </c>
      <c r="I62" s="2">
        <v>1.5999999999985715</v>
      </c>
      <c r="J62" s="2">
        <f>I62/L62*100</f>
        <v>3.7663716814125663</v>
      </c>
      <c r="K62" s="2">
        <f>L62-I62</f>
        <v>40.881203007520227</v>
      </c>
      <c r="L62" s="5">
        <f>(1-(H62/2.66))*100</f>
        <v>42.481203007518801</v>
      </c>
      <c r="N62" s="8">
        <f t="shared" ref="N62:N93" si="175">A62</f>
        <v>42013</v>
      </c>
      <c r="O62">
        <f t="shared" ref="O62:O125" si="176">B62</f>
        <v>2015</v>
      </c>
      <c r="P62" t="str">
        <f t="shared" ref="P62:P125" si="177">C62</f>
        <v>Jan</v>
      </c>
      <c r="Q62" t="str">
        <f t="shared" ref="Q62:Q125" si="178">D62</f>
        <v>Summer</v>
      </c>
      <c r="T62" t="str">
        <f t="shared" ref="T62:T125" si="179">G62</f>
        <v>Ambient</v>
      </c>
      <c r="U62" s="5">
        <f t="shared" ref="U62" si="180">AVERAGE(I62:I64)</f>
        <v>2.1941798941783333</v>
      </c>
      <c r="V62" s="5">
        <f t="shared" ref="V62" si="181">AVERAGE(J62:J64)</f>
        <v>5.4629351812793949</v>
      </c>
      <c r="W62" s="5">
        <f t="shared" ref="W62" si="182">AVERAGE(K62:K64)</f>
        <v>38.282010582012141</v>
      </c>
      <c r="X62" s="5">
        <f t="shared" ref="X62" si="183">AVERAGE(L62:L64)</f>
        <v>40.476190476190474</v>
      </c>
      <c r="AB62" s="10" t="s">
        <v>25</v>
      </c>
      <c r="AC62" s="5">
        <v>13.607142857141033</v>
      </c>
      <c r="AD62" s="5">
        <v>29.735921799431114</v>
      </c>
      <c r="AE62" s="5">
        <v>31.129699248122126</v>
      </c>
      <c r="AF62" s="5">
        <v>44.736842105263158</v>
      </c>
    </row>
    <row r="63" spans="1:32" ht="18.5" x14ac:dyDescent="0.35">
      <c r="A63" s="6">
        <v>42013</v>
      </c>
      <c r="B63" s="1">
        <v>2015</v>
      </c>
      <c r="C63" s="1" t="s">
        <v>26</v>
      </c>
      <c r="D63" s="1" t="s">
        <v>27</v>
      </c>
      <c r="E63" s="1">
        <v>4</v>
      </c>
      <c r="F63" s="1">
        <v>2</v>
      </c>
      <c r="G63" s="1" t="s">
        <v>15</v>
      </c>
      <c r="H63" s="4">
        <v>1.61</v>
      </c>
      <c r="I63" s="2">
        <v>2.1047619047614288</v>
      </c>
      <c r="J63" s="2">
        <f>I63/L63*100</f>
        <v>5.3320634920622858</v>
      </c>
      <c r="K63" s="2">
        <f>L63-I63</f>
        <v>37.368922305764883</v>
      </c>
      <c r="L63" s="5">
        <f>(1-(H63/2.66))*100</f>
        <v>39.473684210526315</v>
      </c>
      <c r="AA63" s="10">
        <v>2015</v>
      </c>
      <c r="AB63" s="10" t="s">
        <v>26</v>
      </c>
      <c r="AC63" s="5">
        <v>2.7216931216934444</v>
      </c>
      <c r="AD63" s="5">
        <v>5.8866803273218169</v>
      </c>
      <c r="AE63" s="5">
        <v>42.015148983569716</v>
      </c>
      <c r="AF63" s="5">
        <v>44.736842105263158</v>
      </c>
    </row>
    <row r="64" spans="1:32" ht="18.5" x14ac:dyDescent="0.35">
      <c r="A64" s="6">
        <v>42013</v>
      </c>
      <c r="B64" s="1">
        <v>2015</v>
      </c>
      <c r="C64" s="1" t="s">
        <v>26</v>
      </c>
      <c r="D64" s="1" t="s">
        <v>27</v>
      </c>
      <c r="E64" s="1">
        <v>5</v>
      </c>
      <c r="F64" s="1">
        <v>3</v>
      </c>
      <c r="G64" s="1" t="s">
        <v>15</v>
      </c>
      <c r="H64" s="4">
        <v>1.61</v>
      </c>
      <c r="I64" s="2">
        <v>2.877777777775</v>
      </c>
      <c r="J64" s="2">
        <f>I64/L64*100</f>
        <v>7.2903703703633331</v>
      </c>
      <c r="K64" s="2">
        <f>L64-I64</f>
        <v>36.595906432751313</v>
      </c>
      <c r="L64" s="5">
        <f>(1-(H64/2.66))*100</f>
        <v>39.473684210526315</v>
      </c>
      <c r="AB64" s="10" t="s">
        <v>28</v>
      </c>
      <c r="AC64" s="5">
        <v>12.669841269848098</v>
      </c>
      <c r="AD64" s="5">
        <v>27.813116855877368</v>
      </c>
      <c r="AE64" s="5">
        <v>32.067000835415065</v>
      </c>
      <c r="AF64" s="5">
        <v>44.736842105263158</v>
      </c>
    </row>
    <row r="65" spans="1:32" ht="18.5" x14ac:dyDescent="0.35">
      <c r="A65" s="6">
        <v>42041</v>
      </c>
      <c r="B65" s="1">
        <v>2015</v>
      </c>
      <c r="C65" s="1" t="s">
        <v>28</v>
      </c>
      <c r="D65" s="1" t="s">
        <v>27</v>
      </c>
      <c r="E65" s="1">
        <v>1</v>
      </c>
      <c r="F65" s="1">
        <v>1</v>
      </c>
      <c r="G65" s="1" t="s">
        <v>15</v>
      </c>
      <c r="H65" s="4">
        <v>1.53</v>
      </c>
      <c r="I65" s="2">
        <v>8.8444444444366663</v>
      </c>
      <c r="J65" s="2">
        <f>I65/L65*100</f>
        <v>20.819665683364185</v>
      </c>
      <c r="K65" s="2">
        <f>L65-I65</f>
        <v>33.636758563082132</v>
      </c>
      <c r="L65" s="5">
        <f>(1-(H65/2.66))*100</f>
        <v>42.481203007518801</v>
      </c>
      <c r="N65" s="8">
        <f t="shared" ref="N65:N96" si="184">A65</f>
        <v>42041</v>
      </c>
      <c r="O65">
        <f t="shared" ref="O65:O128" si="185">B65</f>
        <v>2015</v>
      </c>
      <c r="P65" t="str">
        <f t="shared" ref="P65:P128" si="186">C65</f>
        <v>Feb</v>
      </c>
      <c r="Q65" t="str">
        <f t="shared" ref="Q65:Q128" si="187">D65</f>
        <v>Summer</v>
      </c>
      <c r="T65" t="str">
        <f t="shared" ref="T65:T128" si="188">G65</f>
        <v>Ambient</v>
      </c>
      <c r="U65" s="5">
        <f t="shared" ref="U65" si="189">AVERAGE(I65:I67)</f>
        <v>10.361640211635477</v>
      </c>
      <c r="V65" s="5">
        <f t="shared" ref="V65" si="190">AVERAGE(J65:J67)</f>
        <v>25.72073512196253</v>
      </c>
      <c r="W65" s="5">
        <f t="shared" ref="W65" si="191">AVERAGE(K65:K67)</f>
        <v>30.114550264554996</v>
      </c>
      <c r="X65" s="5">
        <f t="shared" ref="X65" si="192">AVERAGE(L65:L67)</f>
        <v>40.476190476190474</v>
      </c>
      <c r="AB65" s="10" t="s">
        <v>29</v>
      </c>
      <c r="AC65" s="5">
        <v>2.3015873015869999</v>
      </c>
      <c r="AD65" s="5">
        <v>5.1041599825903488</v>
      </c>
      <c r="AE65" s="5">
        <v>42.435254803676152</v>
      </c>
      <c r="AF65" s="5">
        <v>44.736842105263158</v>
      </c>
    </row>
    <row r="66" spans="1:32" ht="18.5" x14ac:dyDescent="0.35">
      <c r="A66" s="6">
        <v>42041</v>
      </c>
      <c r="B66" s="1">
        <v>2015</v>
      </c>
      <c r="C66" s="1" t="s">
        <v>28</v>
      </c>
      <c r="D66" s="1" t="s">
        <v>27</v>
      </c>
      <c r="E66" s="1">
        <v>4</v>
      </c>
      <c r="F66" s="1">
        <v>2</v>
      </c>
      <c r="G66" s="1" t="s">
        <v>15</v>
      </c>
      <c r="H66" s="4">
        <v>1.61</v>
      </c>
      <c r="I66" s="2">
        <v>8.5499999999983327</v>
      </c>
      <c r="J66" s="2">
        <f>I66/L66*100</f>
        <v>21.659999999995776</v>
      </c>
      <c r="K66" s="2">
        <f>L66-I66</f>
        <v>30.923684210527981</v>
      </c>
      <c r="L66" s="5">
        <f>(1-(H66/2.66))*100</f>
        <v>39.473684210526315</v>
      </c>
      <c r="AB66" s="10" t="s">
        <v>30</v>
      </c>
      <c r="AC66" s="5">
        <v>10.271428571418573</v>
      </c>
      <c r="AD66" s="5">
        <v>23.159415055376684</v>
      </c>
      <c r="AE66" s="5">
        <v>34.46541353384459</v>
      </c>
      <c r="AF66" s="5">
        <v>44.736842105263158</v>
      </c>
    </row>
    <row r="67" spans="1:32" ht="18.5" x14ac:dyDescent="0.35">
      <c r="A67" s="6">
        <v>42041</v>
      </c>
      <c r="B67" s="1">
        <v>2015</v>
      </c>
      <c r="C67" s="1" t="s">
        <v>28</v>
      </c>
      <c r="D67" s="1" t="s">
        <v>27</v>
      </c>
      <c r="E67" s="1">
        <v>5</v>
      </c>
      <c r="F67" s="1">
        <v>3</v>
      </c>
      <c r="G67" s="1" t="s">
        <v>15</v>
      </c>
      <c r="H67" s="4">
        <v>1.61</v>
      </c>
      <c r="I67" s="2">
        <v>13.690476190471429</v>
      </c>
      <c r="J67" s="2">
        <f>I67/L67*100</f>
        <v>34.682539682527619</v>
      </c>
      <c r="K67" s="2">
        <f>L67-I67</f>
        <v>25.783208020054886</v>
      </c>
      <c r="L67" s="5">
        <f>(1-(H67/2.66))*100</f>
        <v>39.473684210526315</v>
      </c>
      <c r="AB67" s="10" t="s">
        <v>17</v>
      </c>
      <c r="AC67" s="5">
        <v>20.600529100538889</v>
      </c>
      <c r="AD67" s="5">
        <v>46.428214630172299</v>
      </c>
      <c r="AE67" s="5">
        <v>24.136313004724268</v>
      </c>
      <c r="AF67" s="5">
        <v>44.736842105263158</v>
      </c>
    </row>
    <row r="68" spans="1:32" ht="18.5" x14ac:dyDescent="0.35">
      <c r="A68" s="6">
        <v>42072</v>
      </c>
      <c r="B68" s="1">
        <v>2015</v>
      </c>
      <c r="C68" s="1" t="s">
        <v>29</v>
      </c>
      <c r="D68" s="1" t="s">
        <v>27</v>
      </c>
      <c r="E68" s="1">
        <v>1</v>
      </c>
      <c r="F68" s="1">
        <v>1</v>
      </c>
      <c r="G68" s="1" t="s">
        <v>15</v>
      </c>
      <c r="H68" s="4">
        <v>1.53</v>
      </c>
      <c r="I68" s="2">
        <v>1.8761904761914285</v>
      </c>
      <c r="J68" s="2">
        <f>I68/L68*100</f>
        <v>4.4165191740435397</v>
      </c>
      <c r="K68" s="2">
        <f>L68-I68</f>
        <v>40.605012531327375</v>
      </c>
      <c r="L68" s="5">
        <f>(1-(H68/2.66))*100</f>
        <v>42.481203007518801</v>
      </c>
      <c r="N68" s="8">
        <f t="shared" ref="N68:N99" si="193">A68</f>
        <v>42072</v>
      </c>
      <c r="O68">
        <f t="shared" ref="O68:O131" si="194">B68</f>
        <v>2015</v>
      </c>
      <c r="P68" t="str">
        <f t="shared" ref="P68:P131" si="195">C68</f>
        <v>Mar</v>
      </c>
      <c r="Q68" t="str">
        <f t="shared" ref="Q68:Q131" si="196">D68</f>
        <v>Summer</v>
      </c>
      <c r="T68" t="str">
        <f t="shared" ref="T68:T131" si="197">G68</f>
        <v>Ambient</v>
      </c>
      <c r="U68" s="5">
        <f t="shared" ref="U68" si="198">AVERAGE(I68:I70)</f>
        <v>3.5507936507942861</v>
      </c>
      <c r="V68" s="5">
        <f t="shared" ref="V68" si="199">AVERAGE(J68:J70)</f>
        <v>8.8831783490206089</v>
      </c>
      <c r="W68" s="5">
        <f t="shared" ref="W68" si="200">AVERAGE(K68:K70)</f>
        <v>36.925396825396199</v>
      </c>
      <c r="X68" s="5">
        <f t="shared" ref="X68" si="201">AVERAGE(L68:L70)</f>
        <v>40.476190476190474</v>
      </c>
      <c r="AB68" s="10" t="s">
        <v>18</v>
      </c>
      <c r="AC68" s="5">
        <v>23.412962962961114</v>
      </c>
      <c r="AD68" s="5">
        <v>52.843361511376507</v>
      </c>
      <c r="AE68" s="5">
        <v>21.323879142302044</v>
      </c>
      <c r="AF68" s="5">
        <v>44.736842105263158</v>
      </c>
    </row>
    <row r="69" spans="1:32" ht="18.5" x14ac:dyDescent="0.35">
      <c r="A69" s="6">
        <v>42072</v>
      </c>
      <c r="B69" s="1">
        <v>2015</v>
      </c>
      <c r="C69" s="1" t="s">
        <v>29</v>
      </c>
      <c r="D69" s="1" t="s">
        <v>27</v>
      </c>
      <c r="E69" s="1">
        <v>4</v>
      </c>
      <c r="F69" s="1">
        <v>2</v>
      </c>
      <c r="G69" s="1" t="s">
        <v>15</v>
      </c>
      <c r="H69" s="4">
        <v>1.61</v>
      </c>
      <c r="I69" s="2">
        <v>3.7333333333357146</v>
      </c>
      <c r="J69" s="2">
        <f>I69/L69*100</f>
        <v>9.4577777777838108</v>
      </c>
      <c r="K69" s="2">
        <f>L69-I69</f>
        <v>35.7403508771906</v>
      </c>
      <c r="L69" s="5">
        <f>(1-(H69/2.66))*100</f>
        <v>39.473684210526315</v>
      </c>
      <c r="AB69" s="10" t="s">
        <v>20</v>
      </c>
      <c r="AC69" s="5">
        <v>19.084867724865877</v>
      </c>
      <c r="AD69" s="5">
        <v>43.335139463644964</v>
      </c>
      <c r="AE69" s="5">
        <v>25.651974380397281</v>
      </c>
      <c r="AF69" s="5">
        <v>44.736842105263158</v>
      </c>
    </row>
    <row r="70" spans="1:32" ht="18.5" x14ac:dyDescent="0.35">
      <c r="A70" s="6">
        <v>42072</v>
      </c>
      <c r="B70" s="1">
        <v>2015</v>
      </c>
      <c r="C70" s="1" t="s">
        <v>29</v>
      </c>
      <c r="D70" s="1" t="s">
        <v>27</v>
      </c>
      <c r="E70" s="1">
        <v>5</v>
      </c>
      <c r="F70" s="1">
        <v>3</v>
      </c>
      <c r="G70" s="1" t="s">
        <v>15</v>
      </c>
      <c r="H70" s="4">
        <v>1.61</v>
      </c>
      <c r="I70" s="2">
        <v>5.0428571428557145</v>
      </c>
      <c r="J70" s="2">
        <f>I70/L70*100</f>
        <v>12.775238095234476</v>
      </c>
      <c r="K70" s="2">
        <f>L70-I70</f>
        <v>34.430827067670599</v>
      </c>
      <c r="L70" s="5">
        <f>(1-(H70/2.66))*100</f>
        <v>39.473684210526315</v>
      </c>
      <c r="AB70" s="10" t="s">
        <v>21</v>
      </c>
      <c r="AC70" s="5">
        <v>15.536507936508094</v>
      </c>
      <c r="AD70" s="5">
        <v>35.514768564417842</v>
      </c>
      <c r="AE70" s="5">
        <v>29.200334168755063</v>
      </c>
      <c r="AF70" s="5">
        <v>44.736842105263158</v>
      </c>
    </row>
    <row r="71" spans="1:32" ht="18.5" x14ac:dyDescent="0.35">
      <c r="A71" s="6">
        <v>42103</v>
      </c>
      <c r="B71" s="1">
        <v>2015</v>
      </c>
      <c r="C71" s="1" t="s">
        <v>30</v>
      </c>
      <c r="D71" s="1" t="s">
        <v>14</v>
      </c>
      <c r="E71" s="1">
        <v>1</v>
      </c>
      <c r="F71" s="1">
        <v>1</v>
      </c>
      <c r="G71" s="1" t="s">
        <v>15</v>
      </c>
      <c r="H71" s="4">
        <v>1.53</v>
      </c>
      <c r="I71" s="2">
        <v>8.5190476190428566</v>
      </c>
      <c r="J71" s="2">
        <f>I71/L71*100</f>
        <v>20.053687315623005</v>
      </c>
      <c r="K71" s="2">
        <f>L71-I71</f>
        <v>33.962155388475942</v>
      </c>
      <c r="L71" s="5">
        <f>(1-(H71/2.66))*100</f>
        <v>42.481203007518801</v>
      </c>
      <c r="N71" s="8">
        <f t="shared" ref="N71:N102" si="202">A71</f>
        <v>42103</v>
      </c>
      <c r="O71">
        <f t="shared" ref="O71:O134" si="203">B71</f>
        <v>2015</v>
      </c>
      <c r="P71" t="str">
        <f t="shared" ref="P71:P134" si="204">C71</f>
        <v>Apr</v>
      </c>
      <c r="Q71" t="str">
        <f t="shared" ref="Q71:Q134" si="205">D71</f>
        <v>Autumn</v>
      </c>
      <c r="T71" t="str">
        <f t="shared" ref="T71:T134" si="206">G71</f>
        <v>Ambient</v>
      </c>
      <c r="U71" s="5">
        <f t="shared" ref="U71" si="207">AVERAGE(I71:I73)</f>
        <v>8.6492063492028581</v>
      </c>
      <c r="V71" s="5">
        <f t="shared" ref="V71" si="208">AVERAGE(J71:J73)</f>
        <v>21.402022755996494</v>
      </c>
      <c r="W71" s="5">
        <f t="shared" ref="W71" si="209">AVERAGE(K71:K73)</f>
        <v>31.826984126987622</v>
      </c>
      <c r="X71" s="5">
        <f t="shared" ref="X71" si="210">AVERAGE(L71:L73)</f>
        <v>40.476190476190474</v>
      </c>
      <c r="AB71" s="10" t="s">
        <v>22</v>
      </c>
      <c r="AC71" s="5">
        <v>5.67566137566119</v>
      </c>
      <c r="AD71" s="5">
        <v>12.955957250212878</v>
      </c>
      <c r="AE71" s="5">
        <v>39.061180729601965</v>
      </c>
      <c r="AF71" s="5">
        <v>44.736842105263158</v>
      </c>
    </row>
    <row r="72" spans="1:32" ht="18.5" x14ac:dyDescent="0.35">
      <c r="A72" s="6">
        <v>42103</v>
      </c>
      <c r="B72" s="1">
        <v>2015</v>
      </c>
      <c r="C72" s="1" t="s">
        <v>30</v>
      </c>
      <c r="D72" s="1" t="s">
        <v>14</v>
      </c>
      <c r="E72" s="1">
        <v>4</v>
      </c>
      <c r="F72" s="1">
        <v>2</v>
      </c>
      <c r="G72" s="1" t="s">
        <v>15</v>
      </c>
      <c r="H72" s="4">
        <v>1.61</v>
      </c>
      <c r="I72" s="2">
        <v>8.7285714285671432</v>
      </c>
      <c r="J72" s="2">
        <f>I72/L72*100</f>
        <v>22.112380952370099</v>
      </c>
      <c r="K72" s="2">
        <f>L72-I72</f>
        <v>30.745112781959172</v>
      </c>
      <c r="L72" s="5">
        <f>(1-(H72/2.66))*100</f>
        <v>39.473684210526315</v>
      </c>
      <c r="AB72" s="10" t="s">
        <v>24</v>
      </c>
      <c r="AC72" s="5">
        <v>13.445238095237858</v>
      </c>
      <c r="AD72" s="5">
        <v>32.882677342323653</v>
      </c>
      <c r="AE72" s="5">
        <v>27.532205513784703</v>
      </c>
      <c r="AF72" s="5">
        <v>40.977443609022558</v>
      </c>
    </row>
    <row r="73" spans="1:32" ht="18.5" x14ac:dyDescent="0.35">
      <c r="A73" s="6">
        <v>42103</v>
      </c>
      <c r="B73" s="1">
        <v>2015</v>
      </c>
      <c r="C73" s="1" t="s">
        <v>30</v>
      </c>
      <c r="D73" s="1" t="s">
        <v>14</v>
      </c>
      <c r="E73" s="1">
        <v>5</v>
      </c>
      <c r="F73" s="1">
        <v>3</v>
      </c>
      <c r="G73" s="1" t="s">
        <v>15</v>
      </c>
      <c r="H73" s="4">
        <v>1.61</v>
      </c>
      <c r="I73" s="2">
        <v>8.6999999999985711</v>
      </c>
      <c r="J73" s="2">
        <f>I73/L73*100</f>
        <v>22.039999999996379</v>
      </c>
      <c r="K73" s="2">
        <f>L73-I73</f>
        <v>30.773684210527744</v>
      </c>
      <c r="L73" s="5">
        <f>(1-(H73/2.66))*100</f>
        <v>39.473684210526315</v>
      </c>
      <c r="AB73" s="10" t="s">
        <v>25</v>
      </c>
      <c r="AC73" s="5">
        <v>14.018121693123573</v>
      </c>
      <c r="AD73" s="5">
        <v>32.661252638011113</v>
      </c>
      <c r="AE73" s="5">
        <v>30.718720412139589</v>
      </c>
      <c r="AF73" s="5">
        <v>44.736842105263158</v>
      </c>
    </row>
    <row r="74" spans="1:32" ht="18.5" x14ac:dyDescent="0.35">
      <c r="A74" s="6">
        <v>42164</v>
      </c>
      <c r="B74" s="1">
        <v>2015</v>
      </c>
      <c r="C74" s="1" t="s">
        <v>17</v>
      </c>
      <c r="D74" s="1" t="s">
        <v>14</v>
      </c>
      <c r="E74" s="1">
        <v>1</v>
      </c>
      <c r="F74" s="1">
        <v>1</v>
      </c>
      <c r="G74" s="1" t="s">
        <v>15</v>
      </c>
      <c r="H74" s="4">
        <v>1.53</v>
      </c>
      <c r="I74" s="2">
        <v>16.752380952371428</v>
      </c>
      <c r="J74" s="2">
        <f>I74/L74*100</f>
        <v>39.434808259564598</v>
      </c>
      <c r="K74" s="2">
        <f>L74-I74</f>
        <v>25.728822055147372</v>
      </c>
      <c r="L74" s="5">
        <f>(1-(H74/2.66))*100</f>
        <v>42.481203007518801</v>
      </c>
      <c r="N74" s="8">
        <f t="shared" ref="N74:N105" si="211">A74</f>
        <v>42164</v>
      </c>
      <c r="O74">
        <f t="shared" ref="O74:O137" si="212">B74</f>
        <v>2015</v>
      </c>
      <c r="P74" t="str">
        <f t="shared" ref="P74:P137" si="213">C74</f>
        <v>Jun</v>
      </c>
      <c r="Q74" t="str">
        <f t="shared" ref="Q74:Q137" si="214">D74</f>
        <v>Autumn</v>
      </c>
      <c r="T74" t="str">
        <f t="shared" ref="T74:T137" si="215">G74</f>
        <v>Ambient</v>
      </c>
      <c r="U74" s="5">
        <f t="shared" ref="U74" si="216">AVERAGE(I74:I76)</f>
        <v>19.097883597880156</v>
      </c>
      <c r="V74" s="5">
        <f t="shared" ref="V74" si="217">AVERAGE(J74:J76)</f>
        <v>47.379786174704272</v>
      </c>
      <c r="W74" s="5">
        <f t="shared" ref="W74" si="218">AVERAGE(K74:K76)</f>
        <v>21.378306878310323</v>
      </c>
      <c r="X74" s="5">
        <f t="shared" ref="X74" si="219">AVERAGE(L74:L76)</f>
        <v>40.476190476190474</v>
      </c>
      <c r="AA74" s="10">
        <v>2016</v>
      </c>
      <c r="AB74" s="10" t="s">
        <v>26</v>
      </c>
      <c r="AC74" s="5">
        <v>24.70608465607619</v>
      </c>
      <c r="AD74" s="5">
        <v>55.80426641575712</v>
      </c>
      <c r="AE74" s="5">
        <v>20.030757449186968</v>
      </c>
      <c r="AF74" s="5">
        <v>44.736842105263158</v>
      </c>
    </row>
    <row r="75" spans="1:32" ht="18.5" x14ac:dyDescent="0.35">
      <c r="A75" s="6">
        <v>42164</v>
      </c>
      <c r="B75" s="1">
        <v>2015</v>
      </c>
      <c r="C75" s="1" t="s">
        <v>17</v>
      </c>
      <c r="D75" s="1" t="s">
        <v>14</v>
      </c>
      <c r="E75" s="1">
        <v>4</v>
      </c>
      <c r="F75" s="1">
        <v>2</v>
      </c>
      <c r="G75" s="1" t="s">
        <v>15</v>
      </c>
      <c r="H75" s="4">
        <v>1.61</v>
      </c>
      <c r="I75" s="2">
        <v>19.888888888883333</v>
      </c>
      <c r="J75" s="2">
        <f>I75/L75*100</f>
        <v>50.38518518517111</v>
      </c>
      <c r="K75" s="2">
        <f>L75-I75</f>
        <v>19.584795321642982</v>
      </c>
      <c r="L75" s="5">
        <f>(1-(H75/2.66))*100</f>
        <v>39.473684210526315</v>
      </c>
      <c r="AB75" s="10" t="s">
        <v>28</v>
      </c>
      <c r="AC75" s="5">
        <v>19.182539682543808</v>
      </c>
      <c r="AD75" s="5">
        <v>43.940101535296769</v>
      </c>
      <c r="AE75" s="5">
        <v>25.554302422719346</v>
      </c>
      <c r="AF75" s="5">
        <v>44.736842105263158</v>
      </c>
    </row>
    <row r="76" spans="1:32" ht="18.5" x14ac:dyDescent="0.35">
      <c r="A76" s="6">
        <v>42164</v>
      </c>
      <c r="B76" s="1">
        <v>2015</v>
      </c>
      <c r="C76" s="1" t="s">
        <v>17</v>
      </c>
      <c r="D76" s="1" t="s">
        <v>14</v>
      </c>
      <c r="E76" s="1">
        <v>5</v>
      </c>
      <c r="F76" s="1">
        <v>3</v>
      </c>
      <c r="G76" s="1" t="s">
        <v>15</v>
      </c>
      <c r="H76" s="4">
        <v>1.61</v>
      </c>
      <c r="I76" s="2">
        <v>20.652380952385709</v>
      </c>
      <c r="J76" s="2">
        <f>I76/L76*100</f>
        <v>52.319365079377135</v>
      </c>
      <c r="K76" s="2">
        <f>L76-I76</f>
        <v>18.821303258140606</v>
      </c>
      <c r="L76" s="5">
        <f>(1-(H76/2.66))*100</f>
        <v>39.473684210526315</v>
      </c>
      <c r="AB76" s="10" t="s">
        <v>29</v>
      </c>
      <c r="AC76" s="5">
        <v>6.8630952380953971</v>
      </c>
      <c r="AD76" s="5">
        <v>16.125604460384867</v>
      </c>
      <c r="AE76" s="5">
        <v>37.87374686716776</v>
      </c>
      <c r="AF76" s="5">
        <v>44.736842105263158</v>
      </c>
    </row>
    <row r="77" spans="1:32" ht="18.5" x14ac:dyDescent="0.35">
      <c r="A77" s="6">
        <v>42192</v>
      </c>
      <c r="B77" s="1">
        <v>2015</v>
      </c>
      <c r="C77" s="1" t="s">
        <v>18</v>
      </c>
      <c r="D77" s="1" t="s">
        <v>19</v>
      </c>
      <c r="E77" s="1">
        <v>1</v>
      </c>
      <c r="F77" s="1">
        <v>1</v>
      </c>
      <c r="G77" s="1" t="s">
        <v>15</v>
      </c>
      <c r="H77" s="4">
        <v>1.53</v>
      </c>
      <c r="I77" s="2">
        <v>26.454999999999991</v>
      </c>
      <c r="J77" s="2">
        <f>I77/L77*100</f>
        <v>62.274601769911477</v>
      </c>
      <c r="K77" s="2">
        <f>L77-I77</f>
        <v>16.026203007518809</v>
      </c>
      <c r="L77" s="5">
        <f>(1-(H77/2.66))*100</f>
        <v>42.481203007518801</v>
      </c>
      <c r="N77" s="8">
        <f t="shared" ref="N77:N108" si="220">A77</f>
        <v>42192</v>
      </c>
      <c r="O77">
        <f t="shared" ref="O77:O140" si="221">B77</f>
        <v>2015</v>
      </c>
      <c r="P77" t="str">
        <f t="shared" ref="P77:P140" si="222">C77</f>
        <v>Jul</v>
      </c>
      <c r="Q77" t="str">
        <f t="shared" ref="Q77:Q140" si="223">D77</f>
        <v>Winter</v>
      </c>
      <c r="T77" t="str">
        <f t="shared" ref="T77:T140" si="224">G77</f>
        <v>Ambient</v>
      </c>
      <c r="U77" s="5">
        <f t="shared" ref="U77" si="225">AVERAGE(I77:I79)</f>
        <v>25.49158730158571</v>
      </c>
      <c r="V77" s="5">
        <f t="shared" ref="V77" si="226">AVERAGE(J77:J79)</f>
        <v>62.997110642876521</v>
      </c>
      <c r="W77" s="5">
        <f t="shared" ref="W77" si="227">AVERAGE(K77:K79)</f>
        <v>14.984603174604766</v>
      </c>
      <c r="X77" s="5">
        <f t="shared" ref="X77" si="228">AVERAGE(L77:L79)</f>
        <v>40.476190476190474</v>
      </c>
      <c r="AB77" s="10" t="s">
        <v>30</v>
      </c>
      <c r="AC77" s="5">
        <v>3.8939153439150793</v>
      </c>
      <c r="AD77" s="5">
        <v>8.7260517553083332</v>
      </c>
      <c r="AE77" s="5">
        <v>40.842926761348075</v>
      </c>
      <c r="AF77" s="5">
        <v>44.736842105263158</v>
      </c>
    </row>
    <row r="78" spans="1:32" ht="18.5" x14ac:dyDescent="0.35">
      <c r="A78" s="6">
        <v>42192</v>
      </c>
      <c r="B78" s="1">
        <v>2015</v>
      </c>
      <c r="C78" s="1" t="s">
        <v>18</v>
      </c>
      <c r="D78" s="1" t="s">
        <v>19</v>
      </c>
      <c r="E78" s="1">
        <v>4</v>
      </c>
      <c r="F78" s="1">
        <v>2</v>
      </c>
      <c r="G78" s="1" t="s">
        <v>15</v>
      </c>
      <c r="H78" s="4">
        <v>1.61</v>
      </c>
      <c r="I78" s="2">
        <v>27.014999999999993</v>
      </c>
      <c r="J78" s="2">
        <f>I78/L78*100</f>
        <v>68.437999999999988</v>
      </c>
      <c r="K78" s="2">
        <f>L78-I78</f>
        <v>12.458684210526322</v>
      </c>
      <c r="L78" s="5">
        <f>(1-(H78/2.66))*100</f>
        <v>39.473684210526315</v>
      </c>
      <c r="AB78" s="10" t="s">
        <v>13</v>
      </c>
      <c r="AC78" s="5">
        <v>2.6453703703705398</v>
      </c>
      <c r="AD78" s="5">
        <v>5.7683182932517703</v>
      </c>
      <c r="AE78" s="5">
        <v>42.091471734892622</v>
      </c>
      <c r="AF78" s="5">
        <v>44.736842105263158</v>
      </c>
    </row>
    <row r="79" spans="1:32" ht="18.5" x14ac:dyDescent="0.35">
      <c r="A79" s="6">
        <v>42192</v>
      </c>
      <c r="B79" s="1">
        <v>2015</v>
      </c>
      <c r="C79" s="1" t="s">
        <v>18</v>
      </c>
      <c r="D79" s="1" t="s">
        <v>19</v>
      </c>
      <c r="E79" s="1">
        <v>5</v>
      </c>
      <c r="F79" s="1">
        <v>3</v>
      </c>
      <c r="G79" s="1" t="s">
        <v>15</v>
      </c>
      <c r="H79" s="4">
        <v>1.61</v>
      </c>
      <c r="I79" s="2">
        <v>23.004761904757146</v>
      </c>
      <c r="J79" s="2">
        <f>I79/L79*100</f>
        <v>58.278730158718105</v>
      </c>
      <c r="K79" s="2">
        <f>L79-I79</f>
        <v>16.468922305769169</v>
      </c>
      <c r="L79" s="5">
        <f>(1-(H79/2.66))*100</f>
        <v>39.473684210526315</v>
      </c>
      <c r="AB79" s="10" t="s">
        <v>17</v>
      </c>
      <c r="AC79" s="5">
        <v>21.676190476195234</v>
      </c>
      <c r="AD79" s="5">
        <v>48.968062162166724</v>
      </c>
      <c r="AE79" s="5">
        <v>23.06065162906792</v>
      </c>
      <c r="AF79" s="5">
        <v>44.736842105263158</v>
      </c>
    </row>
    <row r="80" spans="1:32" ht="18.5" x14ac:dyDescent="0.35">
      <c r="A80" s="6">
        <v>42223</v>
      </c>
      <c r="B80" s="1">
        <v>2015</v>
      </c>
      <c r="C80" s="1" t="s">
        <v>20</v>
      </c>
      <c r="D80" s="1" t="s">
        <v>19</v>
      </c>
      <c r="E80" s="1">
        <v>1</v>
      </c>
      <c r="F80" s="1">
        <v>1</v>
      </c>
      <c r="G80" s="1" t="s">
        <v>15</v>
      </c>
      <c r="H80" s="4">
        <v>1.53</v>
      </c>
      <c r="I80" s="2">
        <v>15.39047619047143</v>
      </c>
      <c r="J80" s="2">
        <f>I80/L80*100</f>
        <v>36.228908554561059</v>
      </c>
      <c r="K80" s="2">
        <f>L80-I80</f>
        <v>27.090726817047369</v>
      </c>
      <c r="L80" s="5">
        <f>(1-(H80/2.66))*100</f>
        <v>42.481203007518801</v>
      </c>
      <c r="N80" s="8">
        <f t="shared" ref="N80:N111" si="229">A80</f>
        <v>42223</v>
      </c>
      <c r="O80">
        <f t="shared" ref="O80:O143" si="230">B80</f>
        <v>2015</v>
      </c>
      <c r="P80" t="str">
        <f t="shared" ref="P80:P143" si="231">C80</f>
        <v>Aug</v>
      </c>
      <c r="Q80" t="str">
        <f t="shared" ref="Q80:Q143" si="232">D80</f>
        <v>Winter</v>
      </c>
      <c r="T80" t="str">
        <f t="shared" ref="T80:T143" si="233">G80</f>
        <v>Ambient</v>
      </c>
      <c r="U80" s="5">
        <f t="shared" ref="U80" si="234">AVERAGE(I80:I82)</f>
        <v>18.960317460323811</v>
      </c>
      <c r="V80" s="5">
        <f t="shared" ref="V80" si="235">AVERAGE(J80:J82)</f>
        <v>47.112704967942584</v>
      </c>
      <c r="W80" s="5">
        <f t="shared" ref="W80" si="236">AVERAGE(K80:K82)</f>
        <v>21.515873015866664</v>
      </c>
      <c r="X80" s="5">
        <f t="shared" ref="X80" si="237">AVERAGE(L80:L82)</f>
        <v>40.476190476190474</v>
      </c>
    </row>
    <row r="81" spans="1:24" ht="18.5" x14ac:dyDescent="0.35">
      <c r="A81" s="6">
        <v>42223</v>
      </c>
      <c r="B81" s="1">
        <v>2015</v>
      </c>
      <c r="C81" s="1" t="s">
        <v>20</v>
      </c>
      <c r="D81" s="1" t="s">
        <v>19</v>
      </c>
      <c r="E81" s="1">
        <v>4</v>
      </c>
      <c r="F81" s="1">
        <v>2</v>
      </c>
      <c r="G81" s="1" t="s">
        <v>15</v>
      </c>
      <c r="H81" s="4">
        <v>1.61</v>
      </c>
      <c r="I81" s="2">
        <v>19.990476190485715</v>
      </c>
      <c r="J81" s="2">
        <f>I81/L81*100</f>
        <v>50.642539682563815</v>
      </c>
      <c r="K81" s="2">
        <f>L81-I81</f>
        <v>19.4832080200406</v>
      </c>
      <c r="L81" s="5">
        <f>(1-(H81/2.66))*100</f>
        <v>39.473684210526315</v>
      </c>
    </row>
    <row r="82" spans="1:24" ht="18.5" x14ac:dyDescent="0.35">
      <c r="A82" s="6">
        <v>42223</v>
      </c>
      <c r="B82" s="1">
        <v>2015</v>
      </c>
      <c r="C82" s="1" t="s">
        <v>20</v>
      </c>
      <c r="D82" s="1" t="s">
        <v>19</v>
      </c>
      <c r="E82" s="1">
        <v>5</v>
      </c>
      <c r="F82" s="1">
        <v>3</v>
      </c>
      <c r="G82" s="1" t="s">
        <v>15</v>
      </c>
      <c r="H82" s="4">
        <v>1.61</v>
      </c>
      <c r="I82" s="2">
        <v>21.500000000014289</v>
      </c>
      <c r="J82" s="2">
        <f>I82/L82*100</f>
        <v>54.466666666702871</v>
      </c>
      <c r="K82" s="2">
        <f>L82-I82</f>
        <v>17.973684210512026</v>
      </c>
      <c r="L82" s="5">
        <f>(1-(H82/2.66))*100</f>
        <v>39.473684210526315</v>
      </c>
    </row>
    <row r="83" spans="1:24" ht="18.5" x14ac:dyDescent="0.35">
      <c r="A83" s="6">
        <v>42256</v>
      </c>
      <c r="B83" s="1">
        <v>2015</v>
      </c>
      <c r="C83" s="1" t="s">
        <v>21</v>
      </c>
      <c r="D83" s="1" t="s">
        <v>19</v>
      </c>
      <c r="E83" s="1">
        <v>1</v>
      </c>
      <c r="F83" s="1">
        <v>1</v>
      </c>
      <c r="G83" s="1" t="s">
        <v>15</v>
      </c>
      <c r="H83" s="4">
        <v>1.53</v>
      </c>
      <c r="I83" s="2">
        <v>12.157142857132854</v>
      </c>
      <c r="J83" s="2">
        <f>I83/L83*100</f>
        <v>28.617699115020699</v>
      </c>
      <c r="K83" s="2">
        <f>L83-I83</f>
        <v>30.324060150385947</v>
      </c>
      <c r="L83" s="5">
        <f>(1-(H83/2.66))*100</f>
        <v>42.481203007518801</v>
      </c>
      <c r="N83" s="8">
        <f t="shared" ref="N83:N114" si="238">A83</f>
        <v>42256</v>
      </c>
      <c r="O83">
        <f t="shared" ref="O83:O146" si="239">B83</f>
        <v>2015</v>
      </c>
      <c r="P83" t="str">
        <f t="shared" ref="P83:P146" si="240">C83</f>
        <v>Sep</v>
      </c>
      <c r="Q83" t="str">
        <f t="shared" ref="Q83:Q146" si="241">D83</f>
        <v>Winter</v>
      </c>
      <c r="T83" t="str">
        <f t="shared" ref="T83:T146" si="242">G83</f>
        <v>Ambient</v>
      </c>
      <c r="U83" s="5">
        <f t="shared" ref="U83" si="243">AVERAGE(I83:I85)</f>
        <v>15.888095238096662</v>
      </c>
      <c r="V83" s="5">
        <f t="shared" ref="V83" si="244">AVERAGE(J83:J85)</f>
        <v>39.523042562161812</v>
      </c>
      <c r="W83" s="5">
        <f t="shared" ref="W83" si="245">AVERAGE(K83:K85)</f>
        <v>24.588095238093814</v>
      </c>
      <c r="X83" s="5">
        <f t="shared" ref="X83" si="246">AVERAGE(L83:L85)</f>
        <v>40.476190476190474</v>
      </c>
    </row>
    <row r="84" spans="1:24" ht="18.5" x14ac:dyDescent="0.35">
      <c r="A84" s="6">
        <v>42256</v>
      </c>
      <c r="B84" s="1">
        <v>2015</v>
      </c>
      <c r="C84" s="1" t="s">
        <v>21</v>
      </c>
      <c r="D84" s="1" t="s">
        <v>19</v>
      </c>
      <c r="E84" s="1">
        <v>4</v>
      </c>
      <c r="F84" s="1">
        <v>2</v>
      </c>
      <c r="G84" s="1" t="s">
        <v>15</v>
      </c>
      <c r="H84" s="4">
        <v>1.61</v>
      </c>
      <c r="I84" s="2">
        <v>15.752380952385716</v>
      </c>
      <c r="J84" s="2">
        <f>I84/L84*100</f>
        <v>39.906031746043816</v>
      </c>
      <c r="K84" s="2">
        <f>L84-I84</f>
        <v>23.721303258140601</v>
      </c>
      <c r="L84" s="5">
        <f>(1-(H84/2.66))*100</f>
        <v>39.473684210526315</v>
      </c>
    </row>
    <row r="85" spans="1:24" ht="18.5" x14ac:dyDescent="0.35">
      <c r="A85" s="6">
        <v>42256</v>
      </c>
      <c r="B85" s="1">
        <v>2015</v>
      </c>
      <c r="C85" s="1" t="s">
        <v>21</v>
      </c>
      <c r="D85" s="1" t="s">
        <v>19</v>
      </c>
      <c r="E85" s="1">
        <v>5</v>
      </c>
      <c r="F85" s="1">
        <v>3</v>
      </c>
      <c r="G85" s="1" t="s">
        <v>15</v>
      </c>
      <c r="H85" s="4">
        <v>1.61</v>
      </c>
      <c r="I85" s="2">
        <v>19.754761904771424</v>
      </c>
      <c r="J85" s="2">
        <f>I85/L85*100</f>
        <v>50.045396825420937</v>
      </c>
      <c r="K85" s="2">
        <f>L85-I85</f>
        <v>19.718922305754891</v>
      </c>
      <c r="L85" s="5">
        <f>(1-(H85/2.66))*100</f>
        <v>39.473684210526315</v>
      </c>
    </row>
    <row r="86" spans="1:24" ht="18.5" x14ac:dyDescent="0.35">
      <c r="A86" s="6">
        <v>42284</v>
      </c>
      <c r="B86" s="1">
        <v>2015</v>
      </c>
      <c r="C86" s="1" t="s">
        <v>22</v>
      </c>
      <c r="D86" s="1" t="s">
        <v>23</v>
      </c>
      <c r="E86" s="1">
        <v>1</v>
      </c>
      <c r="F86" s="1">
        <v>1</v>
      </c>
      <c r="G86" s="1" t="s">
        <v>15</v>
      </c>
      <c r="H86" s="4">
        <v>1.53</v>
      </c>
      <c r="I86" s="2">
        <v>4.2333333333349996</v>
      </c>
      <c r="J86" s="2">
        <f>I86/L86*100</f>
        <v>9.9651917404169019</v>
      </c>
      <c r="K86" s="2">
        <f>L86-I86</f>
        <v>38.247869674183804</v>
      </c>
      <c r="L86" s="5">
        <f>(1-(H86/2.66))*100</f>
        <v>42.481203007518801</v>
      </c>
      <c r="N86" s="8">
        <f t="shared" ref="N86:N117" si="247">A86</f>
        <v>42284</v>
      </c>
      <c r="O86">
        <f t="shared" ref="O86:O149" si="248">B86</f>
        <v>2015</v>
      </c>
      <c r="P86" t="str">
        <f t="shared" ref="P86:P149" si="249">C86</f>
        <v>Oct</v>
      </c>
      <c r="Q86" t="str">
        <f t="shared" ref="Q86:Q149" si="250">D86</f>
        <v>Spring</v>
      </c>
      <c r="T86" t="str">
        <f t="shared" ref="T86:T149" si="251">G86</f>
        <v>Ambient</v>
      </c>
      <c r="U86" s="5">
        <f t="shared" ref="U86" si="252">AVERAGE(I86:I88)</f>
        <v>8.9650793650849998</v>
      </c>
      <c r="V86" s="5">
        <f t="shared" ref="V86" si="253">AVERAGE(J86:J88)</f>
        <v>22.458450156871418</v>
      </c>
      <c r="W86" s="5">
        <f t="shared" ref="W86" si="254">AVERAGE(K86:K88)</f>
        <v>31.511111111105478</v>
      </c>
      <c r="X86" s="5">
        <f t="shared" ref="X86" si="255">AVERAGE(L86:L88)</f>
        <v>40.476190476190474</v>
      </c>
    </row>
    <row r="87" spans="1:24" ht="18.5" x14ac:dyDescent="0.35">
      <c r="A87" s="6">
        <v>42284</v>
      </c>
      <c r="B87" s="1">
        <v>2015</v>
      </c>
      <c r="C87" s="1" t="s">
        <v>22</v>
      </c>
      <c r="D87" s="1" t="s">
        <v>23</v>
      </c>
      <c r="E87" s="1">
        <v>4</v>
      </c>
      <c r="F87" s="1">
        <v>2</v>
      </c>
      <c r="G87" s="1" t="s">
        <v>15</v>
      </c>
      <c r="H87" s="4">
        <v>1.61</v>
      </c>
      <c r="I87" s="2">
        <v>9.3761904761957151</v>
      </c>
      <c r="J87" s="2">
        <f>I87/L87*100</f>
        <v>23.753015873029145</v>
      </c>
      <c r="K87" s="2">
        <f>L87-I87</f>
        <v>30.097493734330598</v>
      </c>
      <c r="L87" s="5">
        <f>(1-(H87/2.66))*100</f>
        <v>39.473684210526315</v>
      </c>
    </row>
    <row r="88" spans="1:24" ht="18.5" x14ac:dyDescent="0.35">
      <c r="A88" s="6">
        <v>42284</v>
      </c>
      <c r="B88" s="1">
        <v>2015</v>
      </c>
      <c r="C88" s="1" t="s">
        <v>22</v>
      </c>
      <c r="D88" s="1" t="s">
        <v>23</v>
      </c>
      <c r="E88" s="1">
        <v>5</v>
      </c>
      <c r="F88" s="1">
        <v>3</v>
      </c>
      <c r="G88" s="1" t="s">
        <v>15</v>
      </c>
      <c r="H88" s="4">
        <v>1.61</v>
      </c>
      <c r="I88" s="2">
        <v>13.285714285724286</v>
      </c>
      <c r="J88" s="2">
        <f>I88/L88*100</f>
        <v>33.657142857168196</v>
      </c>
      <c r="K88" s="2">
        <f>L88-I88</f>
        <v>26.187969924802029</v>
      </c>
      <c r="L88" s="5">
        <f>(1-(H88/2.66))*100</f>
        <v>39.473684210526315</v>
      </c>
    </row>
    <row r="89" spans="1:24" ht="18.5" x14ac:dyDescent="0.35">
      <c r="A89" s="6">
        <v>42318</v>
      </c>
      <c r="B89" s="1">
        <v>2015</v>
      </c>
      <c r="C89" s="1" t="s">
        <v>24</v>
      </c>
      <c r="D89" s="1" t="s">
        <v>23</v>
      </c>
      <c r="E89" s="1">
        <v>1</v>
      </c>
      <c r="F89" s="1">
        <v>1</v>
      </c>
      <c r="G89" s="1" t="s">
        <v>15</v>
      </c>
      <c r="H89" s="4">
        <v>1.53</v>
      </c>
      <c r="I89" s="2">
        <v>14.271428571428572</v>
      </c>
      <c r="J89" s="2">
        <f>I89/L89*100</f>
        <v>33.594690265486726</v>
      </c>
      <c r="K89" s="2">
        <f>L89-I89</f>
        <v>28.209774436090228</v>
      </c>
      <c r="L89" s="5">
        <f>(1-(H89/2.66))*100</f>
        <v>42.481203007518801</v>
      </c>
      <c r="N89" s="8">
        <f t="shared" ref="N89:N120" si="256">A89</f>
        <v>42318</v>
      </c>
      <c r="O89">
        <f t="shared" ref="O89:O152" si="257">B89</f>
        <v>2015</v>
      </c>
      <c r="P89" t="str">
        <f t="shared" ref="P89:P152" si="258">C89</f>
        <v>Nov</v>
      </c>
      <c r="Q89" t="str">
        <f t="shared" ref="Q89:Q152" si="259">D89</f>
        <v>Spring</v>
      </c>
      <c r="T89" t="str">
        <f t="shared" ref="T89:T152" si="260">G89</f>
        <v>Ambient</v>
      </c>
      <c r="U89" s="5">
        <f t="shared" ref="U89" si="261">AVERAGE(I89:I91)</f>
        <v>13.585714285714287</v>
      </c>
      <c r="V89" s="5">
        <f t="shared" ref="V89" si="262">AVERAGE(J89:J91)</f>
        <v>33.137345132743363</v>
      </c>
      <c r="W89" s="5">
        <f t="shared" ref="W89" si="263">AVERAGE(K89:K91)</f>
        <v>27.391729323308269</v>
      </c>
      <c r="X89" s="5">
        <f t="shared" ref="X89" si="264">AVERAGE(L89:L91)</f>
        <v>40.977443609022558</v>
      </c>
    </row>
    <row r="90" spans="1:24" ht="18.5" x14ac:dyDescent="0.35">
      <c r="A90" s="6">
        <v>42318</v>
      </c>
      <c r="B90" s="1">
        <v>2015</v>
      </c>
      <c r="C90" s="1" t="s">
        <v>24</v>
      </c>
      <c r="D90" s="1" t="s">
        <v>23</v>
      </c>
      <c r="E90" s="1">
        <v>4</v>
      </c>
      <c r="F90" s="1">
        <v>2</v>
      </c>
      <c r="G90" s="1" t="s">
        <v>15</v>
      </c>
      <c r="H90" s="4">
        <v>1.61</v>
      </c>
      <c r="I90" s="2">
        <v>12.900000000000002</v>
      </c>
      <c r="J90" s="2">
        <f>I90/L90*100</f>
        <v>32.680000000000007</v>
      </c>
      <c r="K90" s="2">
        <f>L90-I90</f>
        <v>26.573684210526313</v>
      </c>
      <c r="L90" s="5">
        <f>(1-(H90/2.66))*100</f>
        <v>39.473684210526315</v>
      </c>
    </row>
    <row r="91" spans="1:24" ht="18.5" x14ac:dyDescent="0.35">
      <c r="A91" s="6">
        <v>42318</v>
      </c>
      <c r="B91" s="1">
        <v>2015</v>
      </c>
      <c r="C91" s="1" t="s">
        <v>24</v>
      </c>
      <c r="D91" s="1" t="s">
        <v>23</v>
      </c>
      <c r="E91" s="1">
        <v>5</v>
      </c>
      <c r="F91" s="1">
        <v>3</v>
      </c>
      <c r="G91" s="1" t="s">
        <v>15</v>
      </c>
      <c r="H91" s="4">
        <v>1.61</v>
      </c>
      <c r="I91" s="2" t="s">
        <v>0</v>
      </c>
      <c r="J91" s="2" t="s">
        <v>0</v>
      </c>
      <c r="K91" s="2" t="s">
        <v>0</v>
      </c>
      <c r="L91" s="2" t="s">
        <v>0</v>
      </c>
    </row>
    <row r="92" spans="1:24" ht="18.5" x14ac:dyDescent="0.35">
      <c r="A92" s="6">
        <v>42339</v>
      </c>
      <c r="B92" s="1">
        <v>2015</v>
      </c>
      <c r="C92" s="1" t="s">
        <v>25</v>
      </c>
      <c r="D92" s="1" t="s">
        <v>23</v>
      </c>
      <c r="E92" s="1">
        <v>1</v>
      </c>
      <c r="F92" s="1">
        <v>1</v>
      </c>
      <c r="G92" s="1" t="s">
        <v>15</v>
      </c>
      <c r="H92" s="4">
        <v>1.53</v>
      </c>
      <c r="I92" s="2">
        <v>10.822222222239999</v>
      </c>
      <c r="J92" s="2">
        <f>I92/L92*100</f>
        <v>25.475319567396809</v>
      </c>
      <c r="K92" s="2">
        <f>L92-I92</f>
        <v>31.6589807852788</v>
      </c>
      <c r="L92" s="5">
        <f>(1-(H92/2.66))*100</f>
        <v>42.481203007518801</v>
      </c>
      <c r="N92" s="8">
        <f t="shared" ref="N92:N123" si="265">A92</f>
        <v>42339</v>
      </c>
      <c r="O92">
        <f t="shared" ref="O92:O155" si="266">B92</f>
        <v>2015</v>
      </c>
      <c r="P92" t="str">
        <f t="shared" ref="P92:P155" si="267">C92</f>
        <v>Dec</v>
      </c>
      <c r="Q92" t="str">
        <f t="shared" ref="Q92:Q155" si="268">D92</f>
        <v>Spring</v>
      </c>
      <c r="T92" t="str">
        <f t="shared" ref="T92:T155" si="269">G92</f>
        <v>Ambient</v>
      </c>
      <c r="U92" s="5">
        <f t="shared" ref="U92" si="270">AVERAGE(I92:I94)</f>
        <v>13.138677248683331</v>
      </c>
      <c r="V92" s="5">
        <f t="shared" ref="V92" si="271">AVERAGE(J92:J94)</f>
        <v>32.637656787016276</v>
      </c>
      <c r="W92" s="5">
        <f t="shared" ref="W92" si="272">AVERAGE(K92:K94)</f>
        <v>27.337513227507145</v>
      </c>
      <c r="X92" s="5">
        <f t="shared" ref="X92" si="273">AVERAGE(L92:L94)</f>
        <v>40.476190476190474</v>
      </c>
    </row>
    <row r="93" spans="1:24" ht="18.5" x14ac:dyDescent="0.35">
      <c r="A93" s="6">
        <v>42339</v>
      </c>
      <c r="B93" s="1">
        <v>2015</v>
      </c>
      <c r="C93" s="1" t="s">
        <v>25</v>
      </c>
      <c r="D93" s="1" t="s">
        <v>23</v>
      </c>
      <c r="E93" s="1">
        <v>4</v>
      </c>
      <c r="F93" s="1">
        <v>2</v>
      </c>
      <c r="G93" s="1" t="s">
        <v>15</v>
      </c>
      <c r="H93" s="4">
        <v>1.61</v>
      </c>
      <c r="I93" s="2">
        <v>9.8238095238099987</v>
      </c>
      <c r="J93" s="2">
        <f>I93/L93*100</f>
        <v>24.886984126985332</v>
      </c>
      <c r="K93" s="2">
        <f>L93-I93</f>
        <v>29.649874686716316</v>
      </c>
      <c r="L93" s="5">
        <f>(1-(H93/2.66))*100</f>
        <v>39.473684210526315</v>
      </c>
    </row>
    <row r="94" spans="1:24" ht="18.5" x14ac:dyDescent="0.35">
      <c r="A94" s="6">
        <v>42339</v>
      </c>
      <c r="B94" s="1">
        <v>2015</v>
      </c>
      <c r="C94" s="1" t="s">
        <v>25</v>
      </c>
      <c r="D94" s="1" t="s">
        <v>23</v>
      </c>
      <c r="E94" s="1">
        <v>5</v>
      </c>
      <c r="F94" s="1">
        <v>3</v>
      </c>
      <c r="G94" s="1" t="s">
        <v>15</v>
      </c>
      <c r="H94" s="4">
        <v>1.61</v>
      </c>
      <c r="I94" s="2">
        <v>18.77</v>
      </c>
      <c r="J94" s="2">
        <f>I94/L94*100</f>
        <v>47.550666666666672</v>
      </c>
      <c r="K94" s="2">
        <f>L94-I94</f>
        <v>20.703684210526315</v>
      </c>
      <c r="L94" s="5">
        <f>(1-(H94/2.66))*100</f>
        <v>39.473684210526315</v>
      </c>
    </row>
    <row r="95" spans="1:24" ht="18.5" x14ac:dyDescent="0.35">
      <c r="A95" s="6">
        <v>42382</v>
      </c>
      <c r="B95" s="1">
        <v>2016</v>
      </c>
      <c r="C95" s="1" t="s">
        <v>26</v>
      </c>
      <c r="D95" s="1" t="s">
        <v>27</v>
      </c>
      <c r="E95" s="1">
        <v>1</v>
      </c>
      <c r="F95" s="1">
        <v>1</v>
      </c>
      <c r="G95" s="1" t="s">
        <v>15</v>
      </c>
      <c r="H95" s="4">
        <v>1.53</v>
      </c>
      <c r="I95" s="2">
        <v>20.466666666671426</v>
      </c>
      <c r="J95" s="2">
        <f>I95/L95*100</f>
        <v>48.178171091456626</v>
      </c>
      <c r="K95" s="2">
        <f>L95-I95</f>
        <v>22.014536340847375</v>
      </c>
      <c r="L95" s="5">
        <f>(1-(H95/2.66))*100</f>
        <v>42.481203007518801</v>
      </c>
      <c r="N95" s="8">
        <f t="shared" ref="N95:N126" si="274">A95</f>
        <v>42382</v>
      </c>
      <c r="O95">
        <f t="shared" ref="O95:O158" si="275">B95</f>
        <v>2016</v>
      </c>
      <c r="P95" t="str">
        <f t="shared" ref="P95:P158" si="276">C95</f>
        <v>Jan</v>
      </c>
      <c r="Q95" t="str">
        <f t="shared" ref="Q95:Q158" si="277">D95</f>
        <v>Summer</v>
      </c>
      <c r="T95" t="str">
        <f t="shared" ref="T95:T158" si="278">G95</f>
        <v>Ambient</v>
      </c>
      <c r="U95" s="5">
        <f t="shared" ref="U95" si="279">AVERAGE(I95:I97)</f>
        <v>22.851587301587301</v>
      </c>
      <c r="V95" s="5">
        <f t="shared" ref="V95" si="280">AVERAGE(J95:J97)</f>
        <v>56.667115231539725</v>
      </c>
      <c r="W95" s="5">
        <f t="shared" ref="W95" si="281">AVERAGE(K95:K97)</f>
        <v>17.624603174603177</v>
      </c>
      <c r="X95" s="5">
        <f t="shared" ref="X95" si="282">AVERAGE(L95:L97)</f>
        <v>40.476190476190474</v>
      </c>
    </row>
    <row r="96" spans="1:24" ht="18.5" x14ac:dyDescent="0.35">
      <c r="A96" s="6">
        <v>42382</v>
      </c>
      <c r="B96" s="1">
        <v>2016</v>
      </c>
      <c r="C96" s="1" t="s">
        <v>26</v>
      </c>
      <c r="D96" s="1" t="s">
        <v>27</v>
      </c>
      <c r="E96" s="1">
        <v>4</v>
      </c>
      <c r="F96" s="1">
        <v>2</v>
      </c>
      <c r="G96" s="1" t="s">
        <v>15</v>
      </c>
      <c r="H96" s="4">
        <v>1.61</v>
      </c>
      <c r="I96" s="2">
        <v>21.283333333333335</v>
      </c>
      <c r="J96" s="2">
        <f>I96/L96*100</f>
        <v>53.917777777777786</v>
      </c>
      <c r="K96" s="2">
        <f>L96-I96</f>
        <v>18.19035087719298</v>
      </c>
      <c r="L96" s="5">
        <f>(1-(H96/2.66))*100</f>
        <v>39.473684210526315</v>
      </c>
    </row>
    <row r="97" spans="1:24" ht="18.5" x14ac:dyDescent="0.35">
      <c r="A97" s="6">
        <v>42382</v>
      </c>
      <c r="B97" s="1">
        <v>2016</v>
      </c>
      <c r="C97" s="1" t="s">
        <v>26</v>
      </c>
      <c r="D97" s="1" t="s">
        <v>27</v>
      </c>
      <c r="E97" s="1">
        <v>5</v>
      </c>
      <c r="F97" s="1">
        <v>3</v>
      </c>
      <c r="G97" s="1" t="s">
        <v>15</v>
      </c>
      <c r="H97" s="4">
        <v>1.61</v>
      </c>
      <c r="I97" s="2">
        <v>26.804761904757147</v>
      </c>
      <c r="J97" s="2">
        <f>I97/L97*100</f>
        <v>67.90539682538477</v>
      </c>
      <c r="K97" s="2">
        <f>L97-I97</f>
        <v>12.668922305769168</v>
      </c>
      <c r="L97" s="5">
        <f>(1-(H97/2.66))*100</f>
        <v>39.473684210526315</v>
      </c>
    </row>
    <row r="98" spans="1:24" ht="18.5" x14ac:dyDescent="0.35">
      <c r="A98" s="6">
        <v>42418</v>
      </c>
      <c r="B98" s="1">
        <v>2016</v>
      </c>
      <c r="C98" s="1" t="s">
        <v>28</v>
      </c>
      <c r="D98" s="1" t="s">
        <v>27</v>
      </c>
      <c r="E98" s="1">
        <v>1</v>
      </c>
      <c r="F98" s="1">
        <v>1</v>
      </c>
      <c r="G98" s="1" t="s">
        <v>15</v>
      </c>
      <c r="H98" s="4">
        <v>1.53</v>
      </c>
      <c r="I98" s="2">
        <v>15.176190476185713</v>
      </c>
      <c r="J98" s="2">
        <f>I98/L98*100</f>
        <v>35.724483775799989</v>
      </c>
      <c r="K98" s="2">
        <f>L98-I98</f>
        <v>27.305012531333087</v>
      </c>
      <c r="L98" s="5">
        <f>(1-(H98/2.66))*100</f>
        <v>42.481203007518801</v>
      </c>
      <c r="N98" s="8">
        <f t="shared" ref="N98:N129" si="283">A98</f>
        <v>42418</v>
      </c>
      <c r="O98">
        <f t="shared" ref="O98:O161" si="284">B98</f>
        <v>2016</v>
      </c>
      <c r="P98" t="str">
        <f t="shared" ref="P98:P161" si="285">C98</f>
        <v>Feb</v>
      </c>
      <c r="Q98" t="str">
        <f t="shared" ref="Q98:Q161" si="286">D98</f>
        <v>Summer</v>
      </c>
      <c r="T98" t="str">
        <f t="shared" ref="T98:T161" si="287">G98</f>
        <v>Ambient</v>
      </c>
      <c r="U98" s="5">
        <f t="shared" ref="U98" si="288">AVERAGE(I98:I100)</f>
        <v>19.492380952381904</v>
      </c>
      <c r="V98" s="5">
        <f t="shared" ref="V98" si="289">AVERAGE(J98:J100)</f>
        <v>48.473409935855109</v>
      </c>
      <c r="W98" s="5">
        <f t="shared" ref="W98" si="290">AVERAGE(K98:K100)</f>
        <v>20.983809523808574</v>
      </c>
      <c r="X98" s="5">
        <f t="shared" ref="X98" si="291">AVERAGE(L98:L100)</f>
        <v>40.476190476190474</v>
      </c>
    </row>
    <row r="99" spans="1:24" ht="18.5" x14ac:dyDescent="0.35">
      <c r="A99" s="6">
        <v>42418</v>
      </c>
      <c r="B99" s="1">
        <v>2016</v>
      </c>
      <c r="C99" s="1" t="s">
        <v>28</v>
      </c>
      <c r="D99" s="1" t="s">
        <v>27</v>
      </c>
      <c r="E99" s="1">
        <v>4</v>
      </c>
      <c r="F99" s="1">
        <v>2</v>
      </c>
      <c r="G99" s="1" t="s">
        <v>15</v>
      </c>
      <c r="H99" s="4">
        <v>1.61</v>
      </c>
      <c r="I99" s="2">
        <v>20.114285714299999</v>
      </c>
      <c r="J99" s="2">
        <f>I99/L99*100</f>
        <v>50.956190476226674</v>
      </c>
      <c r="K99" s="2">
        <f>L99-I99</f>
        <v>19.359398496226316</v>
      </c>
      <c r="L99" s="5">
        <f>(1-(H99/2.66))*100</f>
        <v>39.473684210526315</v>
      </c>
    </row>
    <row r="100" spans="1:24" ht="18.5" x14ac:dyDescent="0.35">
      <c r="A100" s="6">
        <v>42418</v>
      </c>
      <c r="B100" s="1">
        <v>2016</v>
      </c>
      <c r="C100" s="1" t="s">
        <v>28</v>
      </c>
      <c r="D100" s="1" t="s">
        <v>27</v>
      </c>
      <c r="E100" s="1">
        <v>5</v>
      </c>
      <c r="F100" s="1">
        <v>3</v>
      </c>
      <c r="G100" s="1" t="s">
        <v>15</v>
      </c>
      <c r="H100" s="4">
        <v>1.61</v>
      </c>
      <c r="I100" s="2">
        <v>23.186666666659999</v>
      </c>
      <c r="J100" s="2">
        <f>I100/L100*100</f>
        <v>58.739555555538672</v>
      </c>
      <c r="K100" s="2">
        <f>L100-I100</f>
        <v>16.287017543866316</v>
      </c>
      <c r="L100" s="5">
        <f>(1-(H100/2.66))*100</f>
        <v>39.473684210526315</v>
      </c>
    </row>
    <row r="101" spans="1:24" ht="18.5" x14ac:dyDescent="0.35">
      <c r="A101" s="6">
        <v>42443</v>
      </c>
      <c r="B101" s="1">
        <v>2016</v>
      </c>
      <c r="C101" s="1" t="s">
        <v>29</v>
      </c>
      <c r="D101" s="1" t="s">
        <v>27</v>
      </c>
      <c r="E101" s="1">
        <v>1</v>
      </c>
      <c r="F101" s="1">
        <v>1</v>
      </c>
      <c r="G101" s="1" t="s">
        <v>15</v>
      </c>
      <c r="H101" s="4">
        <v>1.53</v>
      </c>
      <c r="I101" s="2">
        <v>2.6428571428571428</v>
      </c>
      <c r="J101" s="2">
        <f>I101/L101*100</f>
        <v>6.221238938053097</v>
      </c>
      <c r="K101" s="2">
        <f>L101-I101</f>
        <v>39.838345864661655</v>
      </c>
      <c r="L101" s="5">
        <f>(1-(H101/2.66))*100</f>
        <v>42.481203007518801</v>
      </c>
      <c r="N101" s="8">
        <f t="shared" ref="N101:N132" si="292">A101</f>
        <v>42443</v>
      </c>
      <c r="O101">
        <f t="shared" ref="O101:O164" si="293">B101</f>
        <v>2016</v>
      </c>
      <c r="P101" t="str">
        <f t="shared" ref="P101:P164" si="294">C101</f>
        <v>Mar</v>
      </c>
      <c r="Q101" t="str">
        <f t="shared" ref="Q101:Q164" si="295">D101</f>
        <v>Summer</v>
      </c>
      <c r="T101" t="str">
        <f t="shared" ref="T101:T164" si="296">G101</f>
        <v>Ambient</v>
      </c>
      <c r="U101" s="5">
        <f t="shared" ref="U101" si="297">AVERAGE(I101:I103)</f>
        <v>9.6492063492109512</v>
      </c>
      <c r="V101" s="5">
        <f t="shared" ref="V101" si="298">AVERAGE(J101:J103)</f>
        <v>24.286656365606078</v>
      </c>
      <c r="W101" s="5">
        <f t="shared" ref="W101" si="299">AVERAGE(K101:K103)</f>
        <v>30.826984126979522</v>
      </c>
      <c r="X101" s="5">
        <f t="shared" ref="X101" si="300">AVERAGE(L101:L103)</f>
        <v>40.476190476190474</v>
      </c>
    </row>
    <row r="102" spans="1:24" ht="18.5" x14ac:dyDescent="0.35">
      <c r="A102" s="6">
        <v>42443</v>
      </c>
      <c r="B102" s="1">
        <v>2016</v>
      </c>
      <c r="C102" s="1" t="s">
        <v>29</v>
      </c>
      <c r="D102" s="1" t="s">
        <v>27</v>
      </c>
      <c r="E102" s="1">
        <v>4</v>
      </c>
      <c r="F102" s="1">
        <v>2</v>
      </c>
      <c r="G102" s="1" t="s">
        <v>15</v>
      </c>
      <c r="H102" s="4">
        <v>1.61</v>
      </c>
      <c r="I102" s="2">
        <v>11.671428571432855</v>
      </c>
      <c r="J102" s="2">
        <f>I102/L102*100</f>
        <v>29.567619047629901</v>
      </c>
      <c r="K102" s="2">
        <f>L102-I102</f>
        <v>27.80225563909346</v>
      </c>
      <c r="L102" s="5">
        <f>(1-(H102/2.66))*100</f>
        <v>39.473684210526315</v>
      </c>
    </row>
    <row r="103" spans="1:24" ht="18.5" x14ac:dyDescent="0.35">
      <c r="A103" s="6">
        <v>42443</v>
      </c>
      <c r="B103" s="1">
        <v>2016</v>
      </c>
      <c r="C103" s="1" t="s">
        <v>29</v>
      </c>
      <c r="D103" s="1" t="s">
        <v>27</v>
      </c>
      <c r="E103" s="1">
        <v>5</v>
      </c>
      <c r="F103" s="1">
        <v>3</v>
      </c>
      <c r="G103" s="1" t="s">
        <v>15</v>
      </c>
      <c r="H103" s="4">
        <v>1.61</v>
      </c>
      <c r="I103" s="2">
        <v>14.633333333342858</v>
      </c>
      <c r="J103" s="2">
        <f>I103/L103*100</f>
        <v>37.071111111135238</v>
      </c>
      <c r="K103" s="2">
        <f>L103-I103</f>
        <v>24.840350877183457</v>
      </c>
      <c r="L103" s="5">
        <f>(1-(H103/2.66))*100</f>
        <v>39.473684210526315</v>
      </c>
    </row>
    <row r="104" spans="1:24" ht="18.5" x14ac:dyDescent="0.35">
      <c r="A104" s="6">
        <v>42480</v>
      </c>
      <c r="B104" s="1">
        <v>2016</v>
      </c>
      <c r="C104" s="1" t="s">
        <v>30</v>
      </c>
      <c r="D104" s="1" t="s">
        <v>14</v>
      </c>
      <c r="E104" s="1">
        <v>1</v>
      </c>
      <c r="F104" s="1">
        <v>1</v>
      </c>
      <c r="G104" s="1" t="s">
        <v>15</v>
      </c>
      <c r="H104" s="4">
        <v>1.53</v>
      </c>
      <c r="I104" s="2">
        <v>3.3055555555566669</v>
      </c>
      <c r="J104" s="2">
        <f>I104/L104*100</f>
        <v>7.781219272372331</v>
      </c>
      <c r="K104" s="2">
        <f>L104-I104</f>
        <v>39.175647451962135</v>
      </c>
      <c r="L104" s="5">
        <f>(1-(H104/2.66))*100</f>
        <v>42.481203007518801</v>
      </c>
      <c r="N104" s="8">
        <f t="shared" ref="N104:N135" si="301">A104</f>
        <v>42480</v>
      </c>
      <c r="O104">
        <f t="shared" ref="O104:O167" si="302">B104</f>
        <v>2016</v>
      </c>
      <c r="P104" t="str">
        <f t="shared" ref="P104:P167" si="303">C104</f>
        <v>Apr</v>
      </c>
      <c r="Q104" t="str">
        <f t="shared" ref="Q104:Q167" si="304">D104</f>
        <v>Autumn</v>
      </c>
      <c r="T104" t="str">
        <f t="shared" ref="T104:T167" si="305">G104</f>
        <v>Ambient</v>
      </c>
      <c r="U104" s="5">
        <f t="shared" ref="U104" si="306">AVERAGE(I104:I106)</f>
        <v>5.7542328042312691</v>
      </c>
      <c r="V104" s="5">
        <f t="shared" ref="V104" si="307">AVERAGE(J104:J106)</f>
        <v>14.379771503484363</v>
      </c>
      <c r="W104" s="5">
        <f t="shared" ref="W104" si="308">AVERAGE(K104:K106)</f>
        <v>34.72195767195921</v>
      </c>
      <c r="X104" s="5">
        <f t="shared" ref="X104" si="309">AVERAGE(L104:L106)</f>
        <v>40.476190476190474</v>
      </c>
    </row>
    <row r="105" spans="1:24" ht="18.5" x14ac:dyDescent="0.35">
      <c r="A105" s="6">
        <v>42480</v>
      </c>
      <c r="B105" s="1">
        <v>2016</v>
      </c>
      <c r="C105" s="1" t="s">
        <v>30</v>
      </c>
      <c r="D105" s="1" t="s">
        <v>14</v>
      </c>
      <c r="E105" s="1">
        <v>4</v>
      </c>
      <c r="F105" s="1">
        <v>2</v>
      </c>
      <c r="G105" s="1" t="s">
        <v>15</v>
      </c>
      <c r="H105" s="4">
        <v>1.61</v>
      </c>
      <c r="I105" s="2">
        <v>5.5238095238099998</v>
      </c>
      <c r="J105" s="2">
        <f>I105/L105*100</f>
        <v>13.993650793651998</v>
      </c>
      <c r="K105" s="2">
        <f>L105-I105</f>
        <v>33.949874686716313</v>
      </c>
      <c r="L105" s="5">
        <f>(1-(H105/2.66))*100</f>
        <v>39.473684210526315</v>
      </c>
    </row>
    <row r="106" spans="1:24" ht="18.5" x14ac:dyDescent="0.35">
      <c r="A106" s="6">
        <v>42480</v>
      </c>
      <c r="B106" s="1">
        <v>2016</v>
      </c>
      <c r="C106" s="1" t="s">
        <v>30</v>
      </c>
      <c r="D106" s="1" t="s">
        <v>14</v>
      </c>
      <c r="E106" s="1">
        <v>5</v>
      </c>
      <c r="F106" s="1">
        <v>3</v>
      </c>
      <c r="G106" s="1" t="s">
        <v>15</v>
      </c>
      <c r="H106" s="4">
        <v>1.61</v>
      </c>
      <c r="I106" s="2">
        <v>8.433333333327143</v>
      </c>
      <c r="J106" s="2">
        <f>I106/L106*100</f>
        <v>21.364444444428763</v>
      </c>
      <c r="K106" s="2">
        <f>L106-I106</f>
        <v>31.040350877199174</v>
      </c>
      <c r="L106" s="5">
        <f>(1-(H106/2.66))*100</f>
        <v>39.473684210526315</v>
      </c>
    </row>
    <row r="107" spans="1:24" ht="18.5" x14ac:dyDescent="0.35">
      <c r="A107" s="6">
        <v>42508</v>
      </c>
      <c r="B107" s="1">
        <v>2016</v>
      </c>
      <c r="C107" s="1" t="s">
        <v>13</v>
      </c>
      <c r="D107" s="1" t="s">
        <v>14</v>
      </c>
      <c r="E107" s="1">
        <v>1</v>
      </c>
      <c r="F107" s="1">
        <v>1</v>
      </c>
      <c r="G107" s="1" t="s">
        <v>15</v>
      </c>
      <c r="H107" s="4">
        <v>1.53</v>
      </c>
      <c r="I107" s="2">
        <v>1.2428571428571431</v>
      </c>
      <c r="J107" s="2">
        <f>I107/L107*100</f>
        <v>2.9256637168141597</v>
      </c>
      <c r="K107" s="2">
        <f>L107-I107</f>
        <v>41.23834586466166</v>
      </c>
      <c r="L107" s="5">
        <f>(1-(H107/2.66))*100</f>
        <v>42.481203007518801</v>
      </c>
      <c r="N107" s="8">
        <f t="shared" ref="N107:N138" si="310">A107</f>
        <v>42508</v>
      </c>
      <c r="O107">
        <f t="shared" ref="O107:O170" si="311">B107</f>
        <v>2016</v>
      </c>
      <c r="P107" t="str">
        <f t="shared" ref="P107:P170" si="312">C107</f>
        <v>May</v>
      </c>
      <c r="Q107" t="str">
        <f t="shared" ref="Q107:Q170" si="313">D107</f>
        <v>Autumn</v>
      </c>
      <c r="T107" t="str">
        <f t="shared" ref="T107:T170" si="314">G107</f>
        <v>Ambient</v>
      </c>
      <c r="U107" s="5">
        <f t="shared" ref="U107" si="315">AVERAGE(I107:I109)</f>
        <v>2.6936507936504763</v>
      </c>
      <c r="V107" s="5">
        <f t="shared" ref="V107" si="316">AVERAGE(J107:J109)</f>
        <v>6.7496127733287823</v>
      </c>
      <c r="W107" s="5">
        <f t="shared" ref="W107" si="317">AVERAGE(K107:K109)</f>
        <v>37.782539682539998</v>
      </c>
      <c r="X107" s="5">
        <f t="shared" ref="X107" si="318">AVERAGE(L107:L109)</f>
        <v>40.476190476190474</v>
      </c>
    </row>
    <row r="108" spans="1:24" ht="18.5" x14ac:dyDescent="0.35">
      <c r="A108" s="6">
        <v>42508</v>
      </c>
      <c r="B108" s="1">
        <v>2016</v>
      </c>
      <c r="C108" s="1" t="s">
        <v>13</v>
      </c>
      <c r="D108" s="1" t="s">
        <v>14</v>
      </c>
      <c r="E108" s="1">
        <v>4</v>
      </c>
      <c r="F108" s="1">
        <v>2</v>
      </c>
      <c r="G108" s="1" t="s">
        <v>15</v>
      </c>
      <c r="H108" s="4">
        <v>1.61</v>
      </c>
      <c r="I108" s="2">
        <v>2.5666666666657143</v>
      </c>
      <c r="J108" s="2">
        <f>I108/L108*100</f>
        <v>6.5022222222198094</v>
      </c>
      <c r="K108" s="2">
        <f>L108-I108</f>
        <v>36.907017543860604</v>
      </c>
      <c r="L108" s="5">
        <f>(1-(H108/2.66))*100</f>
        <v>39.473684210526315</v>
      </c>
    </row>
    <row r="109" spans="1:24" ht="18.5" x14ac:dyDescent="0.35">
      <c r="A109" s="6">
        <v>42508</v>
      </c>
      <c r="B109" s="1">
        <v>2016</v>
      </c>
      <c r="C109" s="1" t="s">
        <v>13</v>
      </c>
      <c r="D109" s="1" t="s">
        <v>14</v>
      </c>
      <c r="E109" s="1">
        <v>5</v>
      </c>
      <c r="F109" s="1">
        <v>3</v>
      </c>
      <c r="G109" s="1" t="s">
        <v>15</v>
      </c>
      <c r="H109" s="4">
        <v>1.61</v>
      </c>
      <c r="I109" s="2">
        <v>4.2714285714285714</v>
      </c>
      <c r="J109" s="2">
        <f>I109/L109*100</f>
        <v>10.820952380952381</v>
      </c>
      <c r="K109" s="2">
        <f>L109-I109</f>
        <v>35.202255639097743</v>
      </c>
      <c r="L109" s="5">
        <f>(1-(H109/2.66))*100</f>
        <v>39.473684210526315</v>
      </c>
    </row>
    <row r="110" spans="1:24" ht="18.5" x14ac:dyDescent="0.35">
      <c r="A110" s="6">
        <v>42536</v>
      </c>
      <c r="B110" s="1">
        <v>2016</v>
      </c>
      <c r="C110" s="1" t="s">
        <v>17</v>
      </c>
      <c r="D110" s="1" t="s">
        <v>14</v>
      </c>
      <c r="E110" s="1">
        <v>1</v>
      </c>
      <c r="F110" s="1">
        <v>1</v>
      </c>
      <c r="G110" s="1" t="s">
        <v>15</v>
      </c>
      <c r="H110" s="4">
        <v>1.53</v>
      </c>
      <c r="I110" s="2">
        <v>17.428571428571427</v>
      </c>
      <c r="J110" s="2">
        <f>I110/L110*100</f>
        <v>41.026548672566364</v>
      </c>
      <c r="K110" s="2">
        <f>L110-I110</f>
        <v>25.052631578947373</v>
      </c>
      <c r="L110" s="5">
        <f>(1-(H110/2.66))*100</f>
        <v>42.481203007518801</v>
      </c>
      <c r="N110" s="8">
        <f t="shared" ref="N110:N141" si="319">A110</f>
        <v>42536</v>
      </c>
      <c r="O110">
        <f t="shared" ref="O110:O173" si="320">B110</f>
        <v>2016</v>
      </c>
      <c r="P110" t="str">
        <f t="shared" ref="P110:P173" si="321">C110</f>
        <v>Jun</v>
      </c>
      <c r="Q110" t="str">
        <f t="shared" ref="Q110:Q173" si="322">D110</f>
        <v>Autumn</v>
      </c>
      <c r="T110" t="str">
        <f t="shared" ref="T110:T173" si="323">G110</f>
        <v>Ambient</v>
      </c>
      <c r="U110" s="5">
        <f t="shared" ref="U110" si="324">AVERAGE(I110:I112)</f>
        <v>16.433333333323812</v>
      </c>
      <c r="V110" s="5">
        <f t="shared" ref="V110" si="325">AVERAGE(J110:J112)</f>
        <v>40.589167017815463</v>
      </c>
      <c r="W110" s="5">
        <f t="shared" ref="W110" si="326">AVERAGE(K110:K112)</f>
        <v>24.042857142866666</v>
      </c>
      <c r="X110" s="5">
        <f t="shared" ref="X110" si="327">AVERAGE(L110:L112)</f>
        <v>40.476190476190474</v>
      </c>
    </row>
    <row r="111" spans="1:24" ht="18.5" x14ac:dyDescent="0.35">
      <c r="A111" s="6">
        <v>42536</v>
      </c>
      <c r="B111" s="1">
        <v>2016</v>
      </c>
      <c r="C111" s="1" t="s">
        <v>17</v>
      </c>
      <c r="D111" s="1" t="s">
        <v>14</v>
      </c>
      <c r="E111" s="1">
        <v>4</v>
      </c>
      <c r="F111" s="1">
        <v>2</v>
      </c>
      <c r="G111" s="1" t="s">
        <v>15</v>
      </c>
      <c r="H111" s="4">
        <v>1.61</v>
      </c>
      <c r="I111" s="2">
        <v>14.461904761900001</v>
      </c>
      <c r="J111" s="2">
        <f>I111/L111*100</f>
        <v>36.636825396813336</v>
      </c>
      <c r="K111" s="2">
        <f>L111-I111</f>
        <v>25.011779448626314</v>
      </c>
      <c r="L111" s="5">
        <f>(1-(H111/2.66))*100</f>
        <v>39.473684210526315</v>
      </c>
    </row>
    <row r="112" spans="1:24" ht="18.5" x14ac:dyDescent="0.35">
      <c r="A112" s="6">
        <v>42536</v>
      </c>
      <c r="B112" s="1">
        <v>2016</v>
      </c>
      <c r="C112" s="1" t="s">
        <v>17</v>
      </c>
      <c r="D112" s="1" t="s">
        <v>14</v>
      </c>
      <c r="E112" s="1">
        <v>5</v>
      </c>
      <c r="F112" s="1">
        <v>3</v>
      </c>
      <c r="G112" s="1" t="s">
        <v>15</v>
      </c>
      <c r="H112" s="4">
        <v>1.61</v>
      </c>
      <c r="I112" s="2">
        <v>17.409523809500001</v>
      </c>
      <c r="J112" s="2">
        <f>I112/L112*100</f>
        <v>44.104126984066674</v>
      </c>
      <c r="K112" s="2">
        <f>L112-I112</f>
        <v>22.064160401026314</v>
      </c>
      <c r="L112" s="5">
        <f>(1-(H112/2.66))*100</f>
        <v>39.473684210526315</v>
      </c>
    </row>
    <row r="113" spans="1:24" ht="18.5" x14ac:dyDescent="0.35">
      <c r="A113" s="6">
        <v>41400</v>
      </c>
      <c r="B113" s="1">
        <v>2013</v>
      </c>
      <c r="C113" s="1" t="s">
        <v>13</v>
      </c>
      <c r="D113" s="1" t="s">
        <v>14</v>
      </c>
      <c r="E113" s="1">
        <v>2</v>
      </c>
      <c r="F113" s="1">
        <v>1</v>
      </c>
      <c r="G113" s="1" t="s">
        <v>16</v>
      </c>
      <c r="H113" s="4">
        <v>1.53</v>
      </c>
      <c r="I113" s="2">
        <v>1.5238095237142857</v>
      </c>
      <c r="J113" s="2">
        <f>I113/L113*100</f>
        <v>3.5870206487433625</v>
      </c>
      <c r="K113" s="2">
        <f>L113-I113</f>
        <v>40.957393483804516</v>
      </c>
      <c r="L113" s="5">
        <f>(1-(H113/2.66))*100</f>
        <v>42.481203007518801</v>
      </c>
      <c r="N113" s="8">
        <f t="shared" ref="N113:N144" si="328">A113</f>
        <v>41400</v>
      </c>
      <c r="O113">
        <f t="shared" ref="O113:O176" si="329">B113</f>
        <v>2013</v>
      </c>
      <c r="P113" t="str">
        <f t="shared" ref="P113:P176" si="330">C113</f>
        <v>May</v>
      </c>
      <c r="Q113" t="str">
        <f t="shared" ref="Q113:Q176" si="331">D113</f>
        <v>Autumn</v>
      </c>
      <c r="T113" t="str">
        <f t="shared" ref="T113:T176" si="332">G113</f>
        <v>Elevated</v>
      </c>
      <c r="U113" s="5">
        <f t="shared" ref="U113" si="333">AVERAGE(I113:I115)</f>
        <v>4.5238095238095237</v>
      </c>
      <c r="V113" s="5">
        <f t="shared" ref="V113" si="334">AVERAGE(J113:J115)</f>
        <v>10.139725926797611</v>
      </c>
      <c r="W113" s="5">
        <f t="shared" ref="W113" si="335">AVERAGE(K113:K115)</f>
        <v>40.213032581453632</v>
      </c>
      <c r="X113" s="5">
        <f t="shared" ref="X113" si="336">AVERAGE(L113:L115)</f>
        <v>44.736842105263158</v>
      </c>
    </row>
    <row r="114" spans="1:24" ht="18.5" x14ac:dyDescent="0.35">
      <c r="A114" s="6">
        <v>41400</v>
      </c>
      <c r="B114" s="1">
        <v>2013</v>
      </c>
      <c r="C114" s="1" t="s">
        <v>13</v>
      </c>
      <c r="D114" s="1" t="s">
        <v>14</v>
      </c>
      <c r="E114" s="1">
        <v>3</v>
      </c>
      <c r="F114" s="1">
        <v>2</v>
      </c>
      <c r="G114" s="1" t="s">
        <v>16</v>
      </c>
      <c r="H114" s="4">
        <v>1.61</v>
      </c>
      <c r="I114" s="2">
        <v>6.0952380952857146</v>
      </c>
      <c r="J114" s="2">
        <f>I114/L114*100</f>
        <v>15.441269841390476</v>
      </c>
      <c r="K114" s="2">
        <f>L114-I114</f>
        <v>33.3784461152406</v>
      </c>
      <c r="L114" s="5">
        <f>(1-(H114/2.66))*100</f>
        <v>39.473684210526315</v>
      </c>
    </row>
    <row r="115" spans="1:24" ht="18.5" x14ac:dyDescent="0.35">
      <c r="A115" s="6">
        <v>41400</v>
      </c>
      <c r="B115" s="1">
        <v>2013</v>
      </c>
      <c r="C115" s="1" t="s">
        <v>13</v>
      </c>
      <c r="D115" s="1" t="s">
        <v>14</v>
      </c>
      <c r="E115" s="1">
        <v>6</v>
      </c>
      <c r="F115" s="1">
        <v>3</v>
      </c>
      <c r="G115" s="1" t="s">
        <v>16</v>
      </c>
      <c r="H115" s="4">
        <v>1.27</v>
      </c>
      <c r="I115" s="2">
        <v>5.9523809524285713</v>
      </c>
      <c r="J115" s="2">
        <f>I115/L115*100</f>
        <v>11.390887290258995</v>
      </c>
      <c r="K115" s="2">
        <f>L115-I115</f>
        <v>46.303258145315787</v>
      </c>
      <c r="L115" s="5">
        <f>(1-(H115/2.66))*100</f>
        <v>52.255639097744357</v>
      </c>
    </row>
    <row r="116" spans="1:24" ht="18.5" x14ac:dyDescent="0.35">
      <c r="A116" s="6">
        <v>41436</v>
      </c>
      <c r="B116" s="1">
        <v>2013</v>
      </c>
      <c r="C116" s="1" t="s">
        <v>17</v>
      </c>
      <c r="D116" s="1" t="s">
        <v>14</v>
      </c>
      <c r="E116" s="1">
        <v>2</v>
      </c>
      <c r="F116" s="1">
        <v>1</v>
      </c>
      <c r="G116" s="1" t="s">
        <v>16</v>
      </c>
      <c r="H116" s="4">
        <v>1.53</v>
      </c>
      <c r="I116" s="2">
        <v>9.1428571428571423</v>
      </c>
      <c r="J116" s="2">
        <f>I116/L116*100</f>
        <v>21.522123893805308</v>
      </c>
      <c r="K116" s="2">
        <f>L116-I116</f>
        <v>33.338345864661662</v>
      </c>
      <c r="L116" s="5">
        <f>(1-(H116/2.66))*100</f>
        <v>42.481203007518801</v>
      </c>
      <c r="N116" s="8">
        <f t="shared" ref="N116:N147" si="337">A116</f>
        <v>41436</v>
      </c>
      <c r="O116">
        <f t="shared" ref="O116:O179" si="338">B116</f>
        <v>2013</v>
      </c>
      <c r="P116" t="str">
        <f t="shared" ref="P116:P179" si="339">C116</f>
        <v>Jun</v>
      </c>
      <c r="Q116" t="str">
        <f t="shared" ref="Q116:Q179" si="340">D116</f>
        <v>Autumn</v>
      </c>
      <c r="T116" t="str">
        <f t="shared" ref="T116:T179" si="341">G116</f>
        <v>Elevated</v>
      </c>
      <c r="U116" s="5">
        <f t="shared" ref="U116" si="342">AVERAGE(I116:I118)</f>
        <v>12.396825396666665</v>
      </c>
      <c r="V116" s="5">
        <f t="shared" ref="V116" si="343">AVERAGE(J116:J118)</f>
        <v>27.425954052846148</v>
      </c>
      <c r="W116" s="5">
        <f t="shared" ref="W116" si="344">AVERAGE(K116:K118)</f>
        <v>32.340016708596494</v>
      </c>
      <c r="X116" s="5">
        <f t="shared" ref="X116" si="345">AVERAGE(L116:L118)</f>
        <v>44.736842105263158</v>
      </c>
    </row>
    <row r="117" spans="1:24" ht="18.5" x14ac:dyDescent="0.35">
      <c r="A117" s="6">
        <v>41436</v>
      </c>
      <c r="B117" s="1">
        <v>2013</v>
      </c>
      <c r="C117" s="1" t="s">
        <v>17</v>
      </c>
      <c r="D117" s="1" t="s">
        <v>14</v>
      </c>
      <c r="E117" s="1">
        <v>3</v>
      </c>
      <c r="F117" s="1">
        <v>2</v>
      </c>
      <c r="G117" s="1" t="s">
        <v>16</v>
      </c>
      <c r="H117" s="4">
        <v>1.61</v>
      </c>
      <c r="I117" s="2">
        <v>11.428571427142858</v>
      </c>
      <c r="J117" s="2">
        <f>I117/L117*100</f>
        <v>28.952380948761906</v>
      </c>
      <c r="K117" s="2">
        <f>L117-I117</f>
        <v>28.045112783383459</v>
      </c>
      <c r="L117" s="5">
        <f>(1-(H117/2.66))*100</f>
        <v>39.473684210526315</v>
      </c>
    </row>
    <row r="118" spans="1:24" ht="18.5" x14ac:dyDescent="0.35">
      <c r="A118" s="6">
        <v>41436</v>
      </c>
      <c r="B118" s="1">
        <v>2013</v>
      </c>
      <c r="C118" s="1" t="s">
        <v>17</v>
      </c>
      <c r="D118" s="1" t="s">
        <v>14</v>
      </c>
      <c r="E118" s="1">
        <v>6</v>
      </c>
      <c r="F118" s="1">
        <v>3</v>
      </c>
      <c r="G118" s="1" t="s">
        <v>16</v>
      </c>
      <c r="H118" s="4">
        <v>1.27</v>
      </c>
      <c r="I118" s="2">
        <v>16.61904762</v>
      </c>
      <c r="J118" s="2">
        <f>I118/L118*100</f>
        <v>31.803357315971226</v>
      </c>
      <c r="K118" s="2">
        <f>L118-I118</f>
        <v>35.636591477744361</v>
      </c>
      <c r="L118" s="5">
        <f>(1-(H118/2.66))*100</f>
        <v>52.255639097744357</v>
      </c>
    </row>
    <row r="119" spans="1:24" ht="18.5" x14ac:dyDescent="0.35">
      <c r="A119" s="6">
        <v>41460</v>
      </c>
      <c r="B119" s="1">
        <v>2013</v>
      </c>
      <c r="C119" s="1" t="s">
        <v>18</v>
      </c>
      <c r="D119" s="1" t="s">
        <v>19</v>
      </c>
      <c r="E119" s="1">
        <v>2</v>
      </c>
      <c r="F119" s="1">
        <v>1</v>
      </c>
      <c r="G119" s="1" t="s">
        <v>16</v>
      </c>
      <c r="H119" s="4">
        <v>1.53</v>
      </c>
      <c r="I119" s="2">
        <v>10.285714286142857</v>
      </c>
      <c r="J119" s="2">
        <f>I119/L119*100</f>
        <v>24.212389381539822</v>
      </c>
      <c r="K119" s="2">
        <f>L119-I119</f>
        <v>32.195488721375945</v>
      </c>
      <c r="L119" s="5">
        <f>(1-(H119/2.66))*100</f>
        <v>42.481203007518801</v>
      </c>
      <c r="N119" s="8">
        <f t="shared" ref="N119:N150" si="346">A119</f>
        <v>41460</v>
      </c>
      <c r="O119">
        <f t="shared" ref="O119:O182" si="347">B119</f>
        <v>2013</v>
      </c>
      <c r="P119" t="str">
        <f t="shared" ref="P119:P182" si="348">C119</f>
        <v>Jul</v>
      </c>
      <c r="Q119" t="str">
        <f t="shared" ref="Q119:Q182" si="349">D119</f>
        <v>Winter</v>
      </c>
      <c r="T119" t="str">
        <f t="shared" ref="T119:T182" si="350">G119</f>
        <v>Elevated</v>
      </c>
      <c r="U119" s="5">
        <f t="shared" ref="U119" si="351">AVERAGE(I119:I121)</f>
        <v>13.936507935857145</v>
      </c>
      <c r="V119" s="5">
        <f t="shared" ref="V119" si="352">AVERAGE(J119:J121)</f>
        <v>30.805705674184168</v>
      </c>
      <c r="W119" s="5">
        <f t="shared" ref="W119" si="353">AVERAGE(K119:K121)</f>
        <v>30.800334169406014</v>
      </c>
      <c r="X119" s="5">
        <f t="shared" ref="X119" si="354">AVERAGE(L119:L121)</f>
        <v>44.736842105263158</v>
      </c>
    </row>
    <row r="120" spans="1:24" ht="18.5" x14ac:dyDescent="0.35">
      <c r="A120" s="6">
        <v>41460</v>
      </c>
      <c r="B120" s="1">
        <v>2013</v>
      </c>
      <c r="C120" s="1" t="s">
        <v>18</v>
      </c>
      <c r="D120" s="1" t="s">
        <v>19</v>
      </c>
      <c r="E120" s="1">
        <v>3</v>
      </c>
      <c r="F120" s="1">
        <v>2</v>
      </c>
      <c r="G120" s="1" t="s">
        <v>16</v>
      </c>
      <c r="H120" s="4">
        <v>1.61</v>
      </c>
      <c r="I120" s="2">
        <v>12.714285712857144</v>
      </c>
      <c r="J120" s="2">
        <f>I120/L120*100</f>
        <v>32.209523805904766</v>
      </c>
      <c r="K120" s="2">
        <f>L120-I120</f>
        <v>26.759398497669171</v>
      </c>
      <c r="L120" s="5">
        <f>(1-(H120/2.66))*100</f>
        <v>39.473684210526315</v>
      </c>
    </row>
    <row r="121" spans="1:24" ht="18.5" x14ac:dyDescent="0.35">
      <c r="A121" s="6">
        <v>41460</v>
      </c>
      <c r="B121" s="1">
        <v>2013</v>
      </c>
      <c r="C121" s="1" t="s">
        <v>18</v>
      </c>
      <c r="D121" s="1" t="s">
        <v>19</v>
      </c>
      <c r="E121" s="1">
        <v>6</v>
      </c>
      <c r="F121" s="1">
        <v>3</v>
      </c>
      <c r="G121" s="1" t="s">
        <v>16</v>
      </c>
      <c r="H121" s="4">
        <v>1.27</v>
      </c>
      <c r="I121" s="2">
        <v>18.809523808571431</v>
      </c>
      <c r="J121" s="2">
        <f>I121/L121*100</f>
        <v>35.995203835107922</v>
      </c>
      <c r="K121" s="2">
        <f>L121-I121</f>
        <v>33.446115289172923</v>
      </c>
      <c r="L121" s="5">
        <f>(1-(H121/2.66))*100</f>
        <v>52.255639097744357</v>
      </c>
    </row>
    <row r="122" spans="1:24" ht="18.5" x14ac:dyDescent="0.35">
      <c r="A122" s="6">
        <v>41492</v>
      </c>
      <c r="B122" s="1">
        <v>2013</v>
      </c>
      <c r="C122" s="1" t="s">
        <v>20</v>
      </c>
      <c r="D122" s="1" t="s">
        <v>19</v>
      </c>
      <c r="E122" s="1">
        <v>2</v>
      </c>
      <c r="F122" s="1">
        <v>1</v>
      </c>
      <c r="G122" s="1" t="s">
        <v>16</v>
      </c>
      <c r="H122" s="4">
        <v>1.53</v>
      </c>
      <c r="I122" s="2">
        <v>2.0428571428571431</v>
      </c>
      <c r="J122" s="2">
        <f>I122/L122*100</f>
        <v>4.808849557522124</v>
      </c>
      <c r="K122" s="2">
        <f>L122-I122</f>
        <v>40.438345864661656</v>
      </c>
      <c r="L122" s="5">
        <f>(1-(H122/2.66))*100</f>
        <v>42.481203007518801</v>
      </c>
      <c r="N122" s="8">
        <f t="shared" ref="N122:N153" si="355">A122</f>
        <v>41492</v>
      </c>
      <c r="O122">
        <f t="shared" ref="O122:O185" si="356">B122</f>
        <v>2013</v>
      </c>
      <c r="P122" t="str">
        <f t="shared" ref="P122:P185" si="357">C122</f>
        <v>Aug</v>
      </c>
      <c r="Q122" t="str">
        <f t="shared" ref="Q122:Q185" si="358">D122</f>
        <v>Winter</v>
      </c>
      <c r="T122" t="str">
        <f t="shared" ref="T122:T185" si="359">G122</f>
        <v>Elevated</v>
      </c>
      <c r="U122" s="5">
        <f t="shared" ref="U122" si="360">AVERAGE(I122:I124)</f>
        <v>5.5126984128095238</v>
      </c>
      <c r="V122" s="5">
        <f t="shared" ref="V122" si="361">AVERAGE(J122:J124)</f>
        <v>11.703072421292438</v>
      </c>
      <c r="W122" s="5">
        <f t="shared" ref="W122" si="362">AVERAGE(K122:K124)</f>
        <v>39.22414369245363</v>
      </c>
      <c r="X122" s="5">
        <f t="shared" ref="X122" si="363">AVERAGE(L122:L124)</f>
        <v>44.736842105263158</v>
      </c>
    </row>
    <row r="123" spans="1:24" ht="18.5" x14ac:dyDescent="0.35">
      <c r="A123" s="6">
        <v>41492</v>
      </c>
      <c r="B123" s="1">
        <v>2013</v>
      </c>
      <c r="C123" s="1" t="s">
        <v>20</v>
      </c>
      <c r="D123" s="1" t="s">
        <v>19</v>
      </c>
      <c r="E123" s="1">
        <v>3</v>
      </c>
      <c r="F123" s="1">
        <v>2</v>
      </c>
      <c r="G123" s="1" t="s">
        <v>16</v>
      </c>
      <c r="H123" s="4">
        <v>1.61</v>
      </c>
      <c r="I123" s="2">
        <v>4.1333333331428568</v>
      </c>
      <c r="J123" s="2">
        <f>I123/L123*100</f>
        <v>10.471111110628572</v>
      </c>
      <c r="K123" s="2">
        <f>L123-I123</f>
        <v>35.340350877383457</v>
      </c>
      <c r="L123" s="5">
        <f>(1-(H123/2.66))*100</f>
        <v>39.473684210526315</v>
      </c>
    </row>
    <row r="124" spans="1:24" ht="18.5" x14ac:dyDescent="0.35">
      <c r="A124" s="6">
        <v>41492</v>
      </c>
      <c r="B124" s="1">
        <v>2013</v>
      </c>
      <c r="C124" s="1" t="s">
        <v>20</v>
      </c>
      <c r="D124" s="1" t="s">
        <v>19</v>
      </c>
      <c r="E124" s="1">
        <v>6</v>
      </c>
      <c r="F124" s="1">
        <v>3</v>
      </c>
      <c r="G124" s="1" t="s">
        <v>16</v>
      </c>
      <c r="H124" s="4">
        <v>1.27</v>
      </c>
      <c r="I124" s="2">
        <v>10.361904762428571</v>
      </c>
      <c r="J124" s="2">
        <f>I124/L124*100</f>
        <v>19.829256595726619</v>
      </c>
      <c r="K124" s="2">
        <f>L124-I124</f>
        <v>41.893734335315784</v>
      </c>
      <c r="L124" s="5">
        <f>(1-(H124/2.66))*100</f>
        <v>52.255639097744357</v>
      </c>
    </row>
    <row r="125" spans="1:24" ht="18.5" x14ac:dyDescent="0.35">
      <c r="A125" s="6">
        <v>41520</v>
      </c>
      <c r="B125" s="1">
        <v>2013</v>
      </c>
      <c r="C125" s="1" t="s">
        <v>21</v>
      </c>
      <c r="D125" s="1" t="s">
        <v>19</v>
      </c>
      <c r="E125" s="1">
        <v>2</v>
      </c>
      <c r="F125" s="1">
        <v>1</v>
      </c>
      <c r="G125" s="1" t="s">
        <v>16</v>
      </c>
      <c r="H125" s="4">
        <v>1.53</v>
      </c>
      <c r="I125" s="2">
        <v>1.102857142857143</v>
      </c>
      <c r="J125" s="2">
        <f>I125/L125*100</f>
        <v>2.5961061946902655</v>
      </c>
      <c r="K125" s="2">
        <f>L125-I125</f>
        <v>41.378345864661661</v>
      </c>
      <c r="L125" s="5">
        <f>(1-(H125/2.66))*100</f>
        <v>42.481203007518801</v>
      </c>
      <c r="N125" s="8">
        <f t="shared" ref="N125:N156" si="364">A125</f>
        <v>41520</v>
      </c>
      <c r="O125">
        <f t="shared" ref="O125:O188" si="365">B125</f>
        <v>2013</v>
      </c>
      <c r="P125" t="str">
        <f t="shared" ref="P125:P188" si="366">C125</f>
        <v>Sep</v>
      </c>
      <c r="Q125" t="str">
        <f t="shared" ref="Q125:Q188" si="367">D125</f>
        <v>Winter</v>
      </c>
      <c r="T125" t="str">
        <f t="shared" ref="T125:T188" si="368">G125</f>
        <v>Elevated</v>
      </c>
      <c r="U125" s="5">
        <f t="shared" ref="U125" si="369">AVERAGE(I125:I127)</f>
        <v>2.4137301428571427</v>
      </c>
      <c r="V125" s="5">
        <f t="shared" ref="V125" si="370">AVERAGE(J125:J127)</f>
        <v>5.0994359997200052</v>
      </c>
      <c r="W125" s="5">
        <f t="shared" ref="W125" si="371">AVERAGE(K125:K127)</f>
        <v>42.323111962406017</v>
      </c>
      <c r="X125" s="5">
        <f t="shared" ref="X125" si="372">AVERAGE(L125:L127)</f>
        <v>44.736842105263158</v>
      </c>
    </row>
    <row r="126" spans="1:24" ht="18.5" x14ac:dyDescent="0.35">
      <c r="A126" s="6">
        <v>41520</v>
      </c>
      <c r="B126" s="1">
        <v>2013</v>
      </c>
      <c r="C126" s="1" t="s">
        <v>21</v>
      </c>
      <c r="D126" s="1" t="s">
        <v>19</v>
      </c>
      <c r="E126" s="1">
        <v>3</v>
      </c>
      <c r="F126" s="1">
        <v>2</v>
      </c>
      <c r="G126" s="1" t="s">
        <v>16</v>
      </c>
      <c r="H126" s="4">
        <v>1.61</v>
      </c>
      <c r="I126" s="2">
        <v>1.5419047618571429</v>
      </c>
      <c r="J126" s="2">
        <f>I126/L126*100</f>
        <v>3.9061587300380953</v>
      </c>
      <c r="K126" s="2">
        <f>L126-I126</f>
        <v>37.931779448669175</v>
      </c>
      <c r="L126" s="5">
        <f>(1-(H126/2.66))*100</f>
        <v>39.473684210526315</v>
      </c>
    </row>
    <row r="127" spans="1:24" ht="18.5" x14ac:dyDescent="0.35">
      <c r="A127" s="6">
        <v>41520</v>
      </c>
      <c r="B127" s="1">
        <v>2013</v>
      </c>
      <c r="C127" s="1" t="s">
        <v>21</v>
      </c>
      <c r="D127" s="1" t="s">
        <v>19</v>
      </c>
      <c r="E127" s="1">
        <v>6</v>
      </c>
      <c r="F127" s="1">
        <v>3</v>
      </c>
      <c r="G127" s="1" t="s">
        <v>16</v>
      </c>
      <c r="H127" s="4">
        <v>1.27</v>
      </c>
      <c r="I127" s="2">
        <v>4.596428523857143</v>
      </c>
      <c r="J127" s="2">
        <f>I127/L127*100</f>
        <v>8.7960430744316564</v>
      </c>
      <c r="K127" s="2">
        <f>L127-I127</f>
        <v>47.659210573887215</v>
      </c>
      <c r="L127" s="5">
        <f>(1-(H127/2.66))*100</f>
        <v>52.255639097744357</v>
      </c>
    </row>
    <row r="128" spans="1:24" ht="18.5" x14ac:dyDescent="0.35">
      <c r="A128" s="6">
        <v>41549</v>
      </c>
      <c r="B128" s="1">
        <v>2013</v>
      </c>
      <c r="C128" s="1" t="s">
        <v>22</v>
      </c>
      <c r="D128" s="1" t="s">
        <v>23</v>
      </c>
      <c r="E128" s="1">
        <v>2</v>
      </c>
      <c r="F128" s="1">
        <v>1</v>
      </c>
      <c r="G128" s="1" t="s">
        <v>16</v>
      </c>
      <c r="H128" s="4">
        <v>1.53</v>
      </c>
      <c r="I128" s="2">
        <v>2.4428571431428572</v>
      </c>
      <c r="J128" s="2">
        <f>I128/L128*100</f>
        <v>5.7504424785486723</v>
      </c>
      <c r="K128" s="2">
        <f>L128-I128</f>
        <v>40.038345864375941</v>
      </c>
      <c r="L128" s="5">
        <f>(1-(H128/2.66))*100</f>
        <v>42.481203007518801</v>
      </c>
      <c r="N128" s="8">
        <f t="shared" ref="N128:N159" si="373">A128</f>
        <v>41549</v>
      </c>
      <c r="O128">
        <f t="shared" ref="O128:O191" si="374">B128</f>
        <v>2013</v>
      </c>
      <c r="P128" t="str">
        <f t="shared" ref="P128:P191" si="375">C128</f>
        <v>Oct</v>
      </c>
      <c r="Q128" t="str">
        <f t="shared" ref="Q128:Q191" si="376">D128</f>
        <v>Spring</v>
      </c>
      <c r="T128" t="str">
        <f t="shared" ref="T128:T191" si="377">G128</f>
        <v>Elevated</v>
      </c>
      <c r="U128" s="5">
        <f t="shared" ref="U128" si="378">AVERAGE(I128:I130)</f>
        <v>1.8825396827142857</v>
      </c>
      <c r="V128" s="5">
        <f t="shared" ref="V128" si="379">AVERAGE(J128:J130)</f>
        <v>4.2050300631751485</v>
      </c>
      <c r="W128" s="5">
        <f t="shared" ref="W128" si="380">AVERAGE(K128:K130)</f>
        <v>42.854302422548869</v>
      </c>
      <c r="X128" s="5">
        <f t="shared" ref="X128" si="381">AVERAGE(L128:L130)</f>
        <v>44.736842105263158</v>
      </c>
    </row>
    <row r="129" spans="1:24" ht="18.5" x14ac:dyDescent="0.35">
      <c r="A129" s="6">
        <v>41549</v>
      </c>
      <c r="B129" s="1">
        <v>2013</v>
      </c>
      <c r="C129" s="1" t="s">
        <v>22</v>
      </c>
      <c r="D129" s="1" t="s">
        <v>23</v>
      </c>
      <c r="E129" s="1">
        <v>3</v>
      </c>
      <c r="F129" s="1">
        <v>2</v>
      </c>
      <c r="G129" s="1" t="s">
        <v>16</v>
      </c>
      <c r="H129" s="4">
        <v>1.61</v>
      </c>
      <c r="I129" s="2">
        <v>1.1809523811428573</v>
      </c>
      <c r="J129" s="2">
        <f>I129/L129*100</f>
        <v>2.9917460322285718</v>
      </c>
      <c r="K129" s="2">
        <f>L129-I129</f>
        <v>38.292731829383456</v>
      </c>
      <c r="L129" s="5">
        <f>(1-(H129/2.66))*100</f>
        <v>39.473684210526315</v>
      </c>
    </row>
    <row r="130" spans="1:24" ht="18.5" x14ac:dyDescent="0.35">
      <c r="A130" s="6">
        <v>41549</v>
      </c>
      <c r="B130" s="1">
        <v>2013</v>
      </c>
      <c r="C130" s="1" t="s">
        <v>22</v>
      </c>
      <c r="D130" s="1" t="s">
        <v>23</v>
      </c>
      <c r="E130" s="1">
        <v>6</v>
      </c>
      <c r="F130" s="1">
        <v>3</v>
      </c>
      <c r="G130" s="1" t="s">
        <v>16</v>
      </c>
      <c r="H130" s="4">
        <v>1.27</v>
      </c>
      <c r="I130" s="2">
        <v>2.023809523857143</v>
      </c>
      <c r="J130" s="2">
        <f>I130/L130*100</f>
        <v>3.8729016787482022</v>
      </c>
      <c r="K130" s="2">
        <f>L130-I130</f>
        <v>50.231829573887211</v>
      </c>
      <c r="L130" s="5">
        <f>(1-(H130/2.66))*100</f>
        <v>52.255639097744357</v>
      </c>
    </row>
    <row r="131" spans="1:24" ht="18.5" x14ac:dyDescent="0.35">
      <c r="A131" s="6">
        <v>41592</v>
      </c>
      <c r="B131" s="1">
        <v>2013</v>
      </c>
      <c r="C131" s="1" t="s">
        <v>24</v>
      </c>
      <c r="D131" s="1" t="s">
        <v>23</v>
      </c>
      <c r="E131" s="1">
        <v>2</v>
      </c>
      <c r="F131" s="1">
        <v>1</v>
      </c>
      <c r="G131" s="1" t="s">
        <v>16</v>
      </c>
      <c r="H131" s="4">
        <v>1.53</v>
      </c>
      <c r="I131" s="2">
        <v>9.8619047618571436</v>
      </c>
      <c r="J131" s="2">
        <f>I131/L131*100</f>
        <v>23.214749262424778</v>
      </c>
      <c r="K131" s="2">
        <f>L131-I131</f>
        <v>32.619298245661653</v>
      </c>
      <c r="L131" s="5">
        <f>(1-(H131/2.66))*100</f>
        <v>42.481203007518801</v>
      </c>
      <c r="N131" s="8">
        <f t="shared" ref="N131:N162" si="382">A131</f>
        <v>41592</v>
      </c>
      <c r="O131">
        <f t="shared" ref="O131:O194" si="383">B131</f>
        <v>2013</v>
      </c>
      <c r="P131" t="str">
        <f t="shared" ref="P131:P194" si="384">C131</f>
        <v>Nov</v>
      </c>
      <c r="Q131" t="str">
        <f t="shared" ref="Q131:Q194" si="385">D131</f>
        <v>Spring</v>
      </c>
      <c r="T131" t="str">
        <f t="shared" ref="T131:T194" si="386">G131</f>
        <v>Elevated</v>
      </c>
      <c r="U131" s="5">
        <f t="shared" ref="U131" si="387">AVERAGE(I131:I133)</f>
        <v>11.631746031238094</v>
      </c>
      <c r="V131" s="5">
        <f t="shared" ref="V131" si="388">AVERAGE(J131:J133)</f>
        <v>25.570665725076068</v>
      </c>
      <c r="W131" s="5">
        <f t="shared" ref="W131" si="389">AVERAGE(K131:K133)</f>
        <v>33.105096074025063</v>
      </c>
      <c r="X131" s="5">
        <f t="shared" ref="X131" si="390">AVERAGE(L131:L133)</f>
        <v>44.736842105263158</v>
      </c>
    </row>
    <row r="132" spans="1:24" ht="18.5" x14ac:dyDescent="0.35">
      <c r="A132" s="6">
        <v>41592</v>
      </c>
      <c r="B132" s="1">
        <v>2013</v>
      </c>
      <c r="C132" s="1" t="s">
        <v>24</v>
      </c>
      <c r="D132" s="1" t="s">
        <v>23</v>
      </c>
      <c r="E132" s="1">
        <v>3</v>
      </c>
      <c r="F132" s="1">
        <v>2</v>
      </c>
      <c r="G132" s="1" t="s">
        <v>16</v>
      </c>
      <c r="H132" s="4">
        <v>1.61</v>
      </c>
      <c r="I132" s="2">
        <v>9.0238095232857116</v>
      </c>
      <c r="J132" s="2">
        <f>I132/L132*100</f>
        <v>22.860317458990469</v>
      </c>
      <c r="K132" s="2">
        <f>L132-I132</f>
        <v>30.449874687240602</v>
      </c>
      <c r="L132" s="5">
        <f>(1-(H132/2.66))*100</f>
        <v>39.473684210526315</v>
      </c>
    </row>
    <row r="133" spans="1:24" ht="18.5" x14ac:dyDescent="0.35">
      <c r="A133" s="6">
        <v>41592</v>
      </c>
      <c r="B133" s="1">
        <v>2013</v>
      </c>
      <c r="C133" s="1" t="s">
        <v>24</v>
      </c>
      <c r="D133" s="1" t="s">
        <v>23</v>
      </c>
      <c r="E133" s="1">
        <v>6</v>
      </c>
      <c r="F133" s="1">
        <v>3</v>
      </c>
      <c r="G133" s="1" t="s">
        <v>16</v>
      </c>
      <c r="H133" s="4">
        <v>1.27</v>
      </c>
      <c r="I133" s="2">
        <v>16.00952380857143</v>
      </c>
      <c r="J133" s="2">
        <f>I133/L133*100</f>
        <v>30.636930453812955</v>
      </c>
      <c r="K133" s="2">
        <f>L133-I133</f>
        <v>36.246115289172927</v>
      </c>
      <c r="L133" s="5">
        <f>(1-(H133/2.66))*100</f>
        <v>52.255639097744357</v>
      </c>
    </row>
    <row r="134" spans="1:24" ht="18.5" x14ac:dyDescent="0.35">
      <c r="A134" s="6">
        <v>41618</v>
      </c>
      <c r="B134" s="1">
        <v>2013</v>
      </c>
      <c r="C134" s="1" t="s">
        <v>25</v>
      </c>
      <c r="D134" s="1" t="s">
        <v>23</v>
      </c>
      <c r="E134" s="1">
        <v>2</v>
      </c>
      <c r="F134" s="1">
        <v>1</v>
      </c>
      <c r="G134" s="1" t="s">
        <v>16</v>
      </c>
      <c r="H134" s="4">
        <v>1.53</v>
      </c>
      <c r="I134" s="2">
        <v>7.8428571428571434</v>
      </c>
      <c r="J134" s="2">
        <f>I134/L134*100</f>
        <v>18.461946902654866</v>
      </c>
      <c r="K134" s="2">
        <f>L134-I134</f>
        <v>34.638345864661659</v>
      </c>
      <c r="L134" s="5">
        <f>(1-(H134/2.66))*100</f>
        <v>42.481203007518801</v>
      </c>
      <c r="N134" s="8">
        <f t="shared" ref="N134:N165" si="391">A134</f>
        <v>41618</v>
      </c>
      <c r="O134">
        <f t="shared" ref="O134:O197" si="392">B134</f>
        <v>2013</v>
      </c>
      <c r="P134" t="str">
        <f t="shared" ref="P134:P197" si="393">C134</f>
        <v>Dec</v>
      </c>
      <c r="Q134" t="str">
        <f t="shared" ref="Q134:Q197" si="394">D134</f>
        <v>Spring</v>
      </c>
      <c r="T134" t="str">
        <f t="shared" ref="T134:T197" si="395">G134</f>
        <v>Elevated</v>
      </c>
      <c r="U134" s="5">
        <f t="shared" ref="U134" si="396">AVERAGE(I134:I136)</f>
        <v>10.892063491285716</v>
      </c>
      <c r="V134" s="5">
        <f t="shared" ref="V134" si="397">AVERAGE(J134:J136)</f>
        <v>24.684055764040604</v>
      </c>
      <c r="W134" s="5">
        <f t="shared" ref="W134" si="398">AVERAGE(K134:K136)</f>
        <v>33.844778613977446</v>
      </c>
      <c r="X134" s="5">
        <f t="shared" ref="X134" si="399">AVERAGE(L134:L136)</f>
        <v>44.736842105263158</v>
      </c>
    </row>
    <row r="135" spans="1:24" ht="18.5" x14ac:dyDescent="0.35">
      <c r="A135" s="6">
        <v>41618</v>
      </c>
      <c r="B135" s="1">
        <v>2013</v>
      </c>
      <c r="C135" s="1" t="s">
        <v>25</v>
      </c>
      <c r="D135" s="1" t="s">
        <v>23</v>
      </c>
      <c r="E135" s="1">
        <v>3</v>
      </c>
      <c r="F135" s="1">
        <v>2</v>
      </c>
      <c r="G135" s="1" t="s">
        <v>16</v>
      </c>
      <c r="H135" s="4">
        <v>1.61</v>
      </c>
      <c r="I135" s="2">
        <v>13.019047617142858</v>
      </c>
      <c r="J135" s="2">
        <f>I135/L135*100</f>
        <v>32.981587296761909</v>
      </c>
      <c r="K135" s="2">
        <f>L135-I135</f>
        <v>26.454636593383455</v>
      </c>
      <c r="L135" s="5">
        <f>(1-(H135/2.66))*100</f>
        <v>39.473684210526315</v>
      </c>
    </row>
    <row r="136" spans="1:24" ht="18.5" x14ac:dyDescent="0.35">
      <c r="A136" s="6">
        <v>41618</v>
      </c>
      <c r="B136" s="1">
        <v>2013</v>
      </c>
      <c r="C136" s="1" t="s">
        <v>25</v>
      </c>
      <c r="D136" s="1" t="s">
        <v>23</v>
      </c>
      <c r="E136" s="1">
        <v>6</v>
      </c>
      <c r="F136" s="1">
        <v>3</v>
      </c>
      <c r="G136" s="1" t="s">
        <v>16</v>
      </c>
      <c r="H136" s="4">
        <v>1.27</v>
      </c>
      <c r="I136" s="2">
        <v>11.814285713857142</v>
      </c>
      <c r="J136" s="2">
        <f>I136/L136*100</f>
        <v>22.608633092705034</v>
      </c>
      <c r="K136" s="2">
        <f>L136-I136</f>
        <v>40.441353383887218</v>
      </c>
      <c r="L136" s="5">
        <f>(1-(H136/2.66))*100</f>
        <v>52.255639097744357</v>
      </c>
    </row>
    <row r="137" spans="1:24" ht="18.5" x14ac:dyDescent="0.35">
      <c r="A137" s="6">
        <v>41649</v>
      </c>
      <c r="B137" s="1">
        <v>2014</v>
      </c>
      <c r="C137" s="1" t="s">
        <v>26</v>
      </c>
      <c r="D137" s="1" t="s">
        <v>27</v>
      </c>
      <c r="E137" s="1">
        <v>2</v>
      </c>
      <c r="F137" s="1">
        <v>1</v>
      </c>
      <c r="G137" s="1" t="s">
        <v>16</v>
      </c>
      <c r="H137" s="4">
        <v>1.53</v>
      </c>
      <c r="I137" s="2">
        <v>1.0000000000005713</v>
      </c>
      <c r="J137" s="2">
        <f>I137/L137*100</f>
        <v>2.3539823008863006</v>
      </c>
      <c r="K137" s="2">
        <f>L137-I137</f>
        <v>41.481203007518232</v>
      </c>
      <c r="L137" s="5">
        <f>(1-(H137/2.66))*100</f>
        <v>42.481203007518801</v>
      </c>
      <c r="N137" s="8">
        <f t="shared" ref="N137:N168" si="400">A137</f>
        <v>41649</v>
      </c>
      <c r="O137">
        <f t="shared" ref="O137:O200" si="401">B137</f>
        <v>2014</v>
      </c>
      <c r="P137" t="str">
        <f t="shared" ref="P137:P200" si="402">C137</f>
        <v>Jan</v>
      </c>
      <c r="Q137" t="str">
        <f t="shared" ref="Q137:Q200" si="403">D137</f>
        <v>Summer</v>
      </c>
      <c r="T137" t="str">
        <f t="shared" ref="T137:T200" si="404">G137</f>
        <v>Elevated</v>
      </c>
      <c r="U137" s="5">
        <f t="shared" ref="U137" si="405">AVERAGE(I137:I139)</f>
        <v>2.2547619047617142</v>
      </c>
      <c r="V137" s="5">
        <f t="shared" ref="V137" si="406">AVERAGE(J137:J139)</f>
        <v>5.6223879758387696</v>
      </c>
      <c r="W137" s="5">
        <f t="shared" ref="W137" si="407">AVERAGE(K137:K139)</f>
        <v>38.722681704260843</v>
      </c>
      <c r="X137" s="5">
        <f t="shared" ref="X137" si="408">AVERAGE(L137:L139)</f>
        <v>40.977443609022558</v>
      </c>
    </row>
    <row r="138" spans="1:24" ht="18.5" x14ac:dyDescent="0.35">
      <c r="A138" s="6">
        <v>41649</v>
      </c>
      <c r="B138" s="1">
        <v>2014</v>
      </c>
      <c r="C138" s="1" t="s">
        <v>26</v>
      </c>
      <c r="D138" s="1" t="s">
        <v>27</v>
      </c>
      <c r="E138" s="1">
        <v>3</v>
      </c>
      <c r="F138" s="1">
        <v>2</v>
      </c>
      <c r="G138" s="1" t="s">
        <v>16</v>
      </c>
      <c r="H138" s="4">
        <v>1.61</v>
      </c>
      <c r="I138" s="2">
        <v>3.5095238095228574</v>
      </c>
      <c r="J138" s="2">
        <f>I138/L138*100</f>
        <v>8.8907936507912382</v>
      </c>
      <c r="K138" s="2">
        <f>L138-I138</f>
        <v>35.964160401003454</v>
      </c>
      <c r="L138" s="5">
        <f>(1-(H138/2.66))*100</f>
        <v>39.473684210526315</v>
      </c>
    </row>
    <row r="139" spans="1:24" ht="18.5" x14ac:dyDescent="0.35">
      <c r="A139" s="6">
        <v>41649</v>
      </c>
      <c r="B139" s="1">
        <v>2014</v>
      </c>
      <c r="C139" s="1" t="s">
        <v>26</v>
      </c>
      <c r="D139" s="1" t="s">
        <v>27</v>
      </c>
      <c r="E139" s="1">
        <v>6</v>
      </c>
      <c r="F139" s="1">
        <v>3</v>
      </c>
      <c r="G139" s="1" t="s">
        <v>16</v>
      </c>
      <c r="H139" s="4">
        <v>1.27</v>
      </c>
      <c r="I139" s="2" t="s">
        <v>0</v>
      </c>
      <c r="J139" s="2" t="s">
        <v>0</v>
      </c>
      <c r="K139" s="2" t="s">
        <v>0</v>
      </c>
      <c r="L139" s="2" t="s">
        <v>0</v>
      </c>
    </row>
    <row r="140" spans="1:24" ht="18.5" x14ac:dyDescent="0.35">
      <c r="A140" s="6">
        <v>41675</v>
      </c>
      <c r="B140" s="1">
        <v>2014</v>
      </c>
      <c r="C140" s="1" t="s">
        <v>28</v>
      </c>
      <c r="D140" s="1" t="s">
        <v>27</v>
      </c>
      <c r="E140" s="1">
        <v>2</v>
      </c>
      <c r="F140" s="1">
        <v>1</v>
      </c>
      <c r="G140" s="1" t="s">
        <v>16</v>
      </c>
      <c r="H140" s="4">
        <v>1.53</v>
      </c>
      <c r="I140" s="2">
        <v>1.0761904761905714</v>
      </c>
      <c r="J140" s="2">
        <f>I140/L140*100</f>
        <v>2.5333333333335575</v>
      </c>
      <c r="K140" s="2">
        <f>L140-I140</f>
        <v>41.405012531328232</v>
      </c>
      <c r="L140" s="5">
        <f>(1-(H140/2.66))*100</f>
        <v>42.481203007518801</v>
      </c>
      <c r="N140" s="8">
        <f t="shared" ref="N140:N171" si="409">A140</f>
        <v>41675</v>
      </c>
      <c r="O140">
        <f t="shared" ref="O140:O203" si="410">B140</f>
        <v>2014</v>
      </c>
      <c r="P140" t="str">
        <f t="shared" ref="P140:P203" si="411">C140</f>
        <v>Feb</v>
      </c>
      <c r="Q140" t="str">
        <f t="shared" ref="Q140:Q203" si="412">D140</f>
        <v>Summer</v>
      </c>
      <c r="T140" t="str">
        <f t="shared" ref="T140:T203" si="413">G140</f>
        <v>Elevated</v>
      </c>
      <c r="U140" s="5">
        <f t="shared" ref="U140" si="414">AVERAGE(I140:I142)</f>
        <v>1.3682539682536667</v>
      </c>
      <c r="V140" s="5">
        <f t="shared" ref="V140" si="415">AVERAGE(J140:J142)</f>
        <v>3.0468273000640393</v>
      </c>
      <c r="W140" s="5">
        <f t="shared" ref="W140" si="416">AVERAGE(K140:K142)</f>
        <v>43.368588137009489</v>
      </c>
      <c r="X140" s="5">
        <f t="shared" ref="X140" si="417">AVERAGE(L140:L142)</f>
        <v>44.736842105263158</v>
      </c>
    </row>
    <row r="141" spans="1:24" ht="18.5" x14ac:dyDescent="0.35">
      <c r="A141" s="6">
        <v>41675</v>
      </c>
      <c r="B141" s="1">
        <v>2014</v>
      </c>
      <c r="C141" s="1" t="s">
        <v>28</v>
      </c>
      <c r="D141" s="1" t="s">
        <v>27</v>
      </c>
      <c r="E141" s="1">
        <v>3</v>
      </c>
      <c r="F141" s="1">
        <v>2</v>
      </c>
      <c r="G141" s="1" t="s">
        <v>16</v>
      </c>
      <c r="H141" s="4">
        <v>1.61</v>
      </c>
      <c r="I141" s="2">
        <v>1.309523809523286</v>
      </c>
      <c r="J141" s="2">
        <f>I141/L141*100</f>
        <v>3.3174603174589907</v>
      </c>
      <c r="K141" s="2">
        <f>L141-I141</f>
        <v>38.164160401003031</v>
      </c>
      <c r="L141" s="5">
        <f>(1-(H141/2.66))*100</f>
        <v>39.473684210526315</v>
      </c>
    </row>
    <row r="142" spans="1:24" ht="18.5" x14ac:dyDescent="0.35">
      <c r="A142" s="6">
        <v>41675</v>
      </c>
      <c r="B142" s="1">
        <v>2014</v>
      </c>
      <c r="C142" s="1" t="s">
        <v>28</v>
      </c>
      <c r="D142" s="1" t="s">
        <v>27</v>
      </c>
      <c r="E142" s="1">
        <v>6</v>
      </c>
      <c r="F142" s="1">
        <v>3</v>
      </c>
      <c r="G142" s="1" t="s">
        <v>16</v>
      </c>
      <c r="H142" s="4">
        <v>1.27</v>
      </c>
      <c r="I142" s="2">
        <v>1.7190476190471429</v>
      </c>
      <c r="J142" s="2">
        <f>I142/L142*100</f>
        <v>3.2896882493995685</v>
      </c>
      <c r="K142" s="2">
        <f>L142-I142</f>
        <v>50.536591478697211</v>
      </c>
      <c r="L142" s="5">
        <f>(1-(H142/2.66))*100</f>
        <v>52.255639097744357</v>
      </c>
    </row>
    <row r="143" spans="1:24" ht="18.5" x14ac:dyDescent="0.35">
      <c r="A143" s="6">
        <v>41708</v>
      </c>
      <c r="B143" s="1">
        <v>2014</v>
      </c>
      <c r="C143" s="1" t="s">
        <v>29</v>
      </c>
      <c r="D143" s="1" t="s">
        <v>27</v>
      </c>
      <c r="E143" s="1">
        <v>2</v>
      </c>
      <c r="F143" s="1">
        <v>1</v>
      </c>
      <c r="G143" s="1" t="s">
        <v>16</v>
      </c>
      <c r="H143" s="4">
        <v>1.53</v>
      </c>
      <c r="I143" s="2">
        <v>2.4619047619057142</v>
      </c>
      <c r="J143" s="2">
        <f>I143/L143*100</f>
        <v>5.7952802359904414</v>
      </c>
      <c r="K143" s="2">
        <f>L143-I143</f>
        <v>40.019298245613086</v>
      </c>
      <c r="L143" s="5">
        <f>(1-(H143/2.66))*100</f>
        <v>42.481203007518801</v>
      </c>
      <c r="N143" s="8">
        <f t="shared" ref="N143:N174" si="418">A143</f>
        <v>41708</v>
      </c>
      <c r="O143">
        <f t="shared" ref="O143:O206" si="419">B143</f>
        <v>2014</v>
      </c>
      <c r="P143" t="str">
        <f t="shared" ref="P143:P206" si="420">C143</f>
        <v>Mar</v>
      </c>
      <c r="Q143" t="str">
        <f t="shared" ref="Q143:Q206" si="421">D143</f>
        <v>Summer</v>
      </c>
      <c r="T143" t="str">
        <f t="shared" ref="T143:T206" si="422">G143</f>
        <v>Elevated</v>
      </c>
      <c r="U143" s="5">
        <f t="shared" ref="U143" si="423">AVERAGE(I143:I145)</f>
        <v>4.4952380952404765</v>
      </c>
      <c r="V143" s="5">
        <f t="shared" ref="V143" si="424">AVERAGE(J143:J145)</f>
        <v>9.6601191057314946</v>
      </c>
      <c r="W143" s="5">
        <f t="shared" ref="W143" si="425">AVERAGE(K143:K145)</f>
        <v>40.241604010022684</v>
      </c>
      <c r="X143" s="5">
        <f t="shared" ref="X143" si="426">AVERAGE(L143:L145)</f>
        <v>44.736842105263158</v>
      </c>
    </row>
    <row r="144" spans="1:24" ht="18.5" x14ac:dyDescent="0.35">
      <c r="A144" s="6">
        <v>41708</v>
      </c>
      <c r="B144" s="1">
        <v>2014</v>
      </c>
      <c r="C144" s="1" t="s">
        <v>29</v>
      </c>
      <c r="D144" s="1" t="s">
        <v>27</v>
      </c>
      <c r="E144" s="1">
        <v>3</v>
      </c>
      <c r="F144" s="1">
        <v>2</v>
      </c>
      <c r="G144" s="1" t="s">
        <v>16</v>
      </c>
      <c r="H144" s="4">
        <v>1.61</v>
      </c>
      <c r="I144" s="2">
        <v>3.3714285714285714</v>
      </c>
      <c r="J144" s="2">
        <f>I144/L144*100</f>
        <v>8.5409523809523815</v>
      </c>
      <c r="K144" s="2">
        <f>L144-I144</f>
        <v>36.102255639097741</v>
      </c>
      <c r="L144" s="5">
        <f>(1-(H144/2.66))*100</f>
        <v>39.473684210526315</v>
      </c>
    </row>
    <row r="145" spans="1:24" ht="18.5" x14ac:dyDescent="0.35">
      <c r="A145" s="6">
        <v>41708</v>
      </c>
      <c r="B145" s="1">
        <v>2014</v>
      </c>
      <c r="C145" s="1" t="s">
        <v>29</v>
      </c>
      <c r="D145" s="1" t="s">
        <v>27</v>
      </c>
      <c r="E145" s="1">
        <v>6</v>
      </c>
      <c r="F145" s="1">
        <v>3</v>
      </c>
      <c r="G145" s="1" t="s">
        <v>16</v>
      </c>
      <c r="H145" s="4">
        <v>1.27</v>
      </c>
      <c r="I145" s="2">
        <v>7.6523809523871433</v>
      </c>
      <c r="J145" s="2">
        <f>I145/L145*100</f>
        <v>14.644124700251657</v>
      </c>
      <c r="K145" s="2">
        <f>L145-I145</f>
        <v>44.603258145357216</v>
      </c>
      <c r="L145" s="5">
        <f>(1-(H145/2.66))*100</f>
        <v>52.255639097744357</v>
      </c>
    </row>
    <row r="146" spans="1:24" ht="18.5" x14ac:dyDescent="0.35">
      <c r="A146" s="6">
        <v>41732</v>
      </c>
      <c r="B146" s="1">
        <v>2014</v>
      </c>
      <c r="C146" s="1" t="s">
        <v>30</v>
      </c>
      <c r="D146" s="1" t="s">
        <v>14</v>
      </c>
      <c r="E146" s="1">
        <v>2</v>
      </c>
      <c r="F146" s="1">
        <v>1</v>
      </c>
      <c r="G146" s="1" t="s">
        <v>16</v>
      </c>
      <c r="H146" s="4">
        <v>1.53</v>
      </c>
      <c r="I146" s="2">
        <v>6.4444444444416655</v>
      </c>
      <c r="J146" s="2">
        <f>I146/L146*100</f>
        <v>15.17010816125206</v>
      </c>
      <c r="K146" s="2">
        <f>L146-I146</f>
        <v>36.036758563077136</v>
      </c>
      <c r="L146" s="5">
        <f>(1-(H146/2.66))*100</f>
        <v>42.481203007518801</v>
      </c>
      <c r="N146" s="8">
        <f t="shared" ref="N146:N177" si="427">A146</f>
        <v>41732</v>
      </c>
      <c r="O146">
        <f t="shared" ref="O146:O209" si="428">B146</f>
        <v>2014</v>
      </c>
      <c r="P146" t="str">
        <f t="shared" ref="P146:P209" si="429">C146</f>
        <v>Apr</v>
      </c>
      <c r="Q146" t="str">
        <f t="shared" ref="Q146:Q209" si="430">D146</f>
        <v>Autumn</v>
      </c>
      <c r="T146" t="str">
        <f t="shared" ref="T146:T209" si="431">G146</f>
        <v>Elevated</v>
      </c>
      <c r="U146" s="5">
        <f t="shared" ref="U146" si="432">AVERAGE(I146:I148)</f>
        <v>8.1208994708949991</v>
      </c>
      <c r="V146" s="5">
        <f t="shared" ref="V146" si="433">AVERAGE(J146:J148)</f>
        <v>17.627541287652111</v>
      </c>
      <c r="W146" s="5">
        <f t="shared" ref="W146" si="434">AVERAGE(K146:K148)</f>
        <v>36.61594263436816</v>
      </c>
      <c r="X146" s="5">
        <f t="shared" ref="X146" si="435">AVERAGE(L146:L148)</f>
        <v>44.736842105263158</v>
      </c>
    </row>
    <row r="147" spans="1:24" ht="18.5" x14ac:dyDescent="0.35">
      <c r="A147" s="6">
        <v>41732</v>
      </c>
      <c r="B147" s="1">
        <v>2014</v>
      </c>
      <c r="C147" s="1" t="s">
        <v>30</v>
      </c>
      <c r="D147" s="1" t="s">
        <v>14</v>
      </c>
      <c r="E147" s="1">
        <v>3</v>
      </c>
      <c r="F147" s="1">
        <v>2</v>
      </c>
      <c r="G147" s="1" t="s">
        <v>16</v>
      </c>
      <c r="H147" s="4">
        <v>1.61</v>
      </c>
      <c r="I147" s="2">
        <v>5.5238095238099998</v>
      </c>
      <c r="J147" s="2">
        <f>I147/L147*100</f>
        <v>13.993650793651998</v>
      </c>
      <c r="K147" s="2">
        <f>L147-I147</f>
        <v>33.949874686716313</v>
      </c>
      <c r="L147" s="5">
        <f>(1-(H147/2.66))*100</f>
        <v>39.473684210526315</v>
      </c>
    </row>
    <row r="148" spans="1:24" ht="18.5" x14ac:dyDescent="0.35">
      <c r="A148" s="6">
        <v>41732</v>
      </c>
      <c r="B148" s="1">
        <v>2014</v>
      </c>
      <c r="C148" s="1" t="s">
        <v>30</v>
      </c>
      <c r="D148" s="1" t="s">
        <v>14</v>
      </c>
      <c r="E148" s="1">
        <v>6</v>
      </c>
      <c r="F148" s="1">
        <v>3</v>
      </c>
      <c r="G148" s="1" t="s">
        <v>16</v>
      </c>
      <c r="H148" s="4">
        <v>1.27</v>
      </c>
      <c r="I148" s="2">
        <v>12.394444444433333</v>
      </c>
      <c r="J148" s="2">
        <f>I148/L148*100</f>
        <v>23.718864908052279</v>
      </c>
      <c r="K148" s="2">
        <f>L148-I148</f>
        <v>39.861194653311024</v>
      </c>
      <c r="L148" s="5">
        <f>(1-(H148/2.66))*100</f>
        <v>52.255639097744357</v>
      </c>
    </row>
    <row r="149" spans="1:24" ht="18.5" x14ac:dyDescent="0.35">
      <c r="A149" s="6">
        <v>41768</v>
      </c>
      <c r="B149" s="1">
        <v>2014</v>
      </c>
      <c r="C149" s="1" t="s">
        <v>13</v>
      </c>
      <c r="D149" s="1" t="s">
        <v>14</v>
      </c>
      <c r="E149" s="1">
        <v>2</v>
      </c>
      <c r="F149" s="1">
        <v>1</v>
      </c>
      <c r="G149" s="1" t="s">
        <v>16</v>
      </c>
      <c r="H149" s="4">
        <v>1.53</v>
      </c>
      <c r="I149" s="2">
        <v>1.0952380952377143</v>
      </c>
      <c r="J149" s="2">
        <f>I149/L149*100</f>
        <v>2.5781710914445308</v>
      </c>
      <c r="K149" s="2">
        <f>L149-I149</f>
        <v>41.385964912281089</v>
      </c>
      <c r="L149" s="5">
        <f>(1-(H149/2.66))*100</f>
        <v>42.481203007518801</v>
      </c>
      <c r="N149" s="8">
        <f t="shared" ref="N149:N180" si="436">A149</f>
        <v>41768</v>
      </c>
      <c r="O149">
        <f t="shared" ref="O149:O212" si="437">B149</f>
        <v>2014</v>
      </c>
      <c r="P149" t="str">
        <f t="shared" ref="P149:P212" si="438">C149</f>
        <v>May</v>
      </c>
      <c r="Q149" t="str">
        <f t="shared" ref="Q149:Q212" si="439">D149</f>
        <v>Autumn</v>
      </c>
      <c r="T149" t="str">
        <f t="shared" ref="T149:T212" si="440">G149</f>
        <v>Elevated</v>
      </c>
      <c r="U149" s="5">
        <f t="shared" ref="U149" si="441">AVERAGE(I149:I151)</f>
        <v>2.1444444444439998</v>
      </c>
      <c r="V149" s="5">
        <f t="shared" ref="V149" si="442">AVERAGE(J149:J151)</f>
        <v>4.6746650012468516</v>
      </c>
      <c r="W149" s="5">
        <f t="shared" ref="W149" si="443">AVERAGE(K149:K151)</f>
        <v>42.592397660819152</v>
      </c>
      <c r="X149" s="5">
        <f t="shared" ref="X149" si="444">AVERAGE(L149:L151)</f>
        <v>44.736842105263158</v>
      </c>
    </row>
    <row r="150" spans="1:24" ht="18.5" x14ac:dyDescent="0.35">
      <c r="A150" s="6">
        <v>41768</v>
      </c>
      <c r="B150" s="1">
        <v>2014</v>
      </c>
      <c r="C150" s="1" t="s">
        <v>13</v>
      </c>
      <c r="D150" s="1" t="s">
        <v>14</v>
      </c>
      <c r="E150" s="1">
        <v>3</v>
      </c>
      <c r="F150" s="1">
        <v>2</v>
      </c>
      <c r="G150" s="1" t="s">
        <v>16</v>
      </c>
      <c r="H150" s="4">
        <v>1.61</v>
      </c>
      <c r="I150" s="2">
        <v>1.9857142857128571</v>
      </c>
      <c r="J150" s="2">
        <f>I150/L150*100</f>
        <v>5.0304761904725712</v>
      </c>
      <c r="K150" s="2">
        <f>L150-I150</f>
        <v>37.487969924813456</v>
      </c>
      <c r="L150" s="5">
        <f>(1-(H150/2.66))*100</f>
        <v>39.473684210526315</v>
      </c>
    </row>
    <row r="151" spans="1:24" ht="18.5" x14ac:dyDescent="0.35">
      <c r="A151" s="6">
        <v>41768</v>
      </c>
      <c r="B151" s="1">
        <v>2014</v>
      </c>
      <c r="C151" s="1" t="s">
        <v>13</v>
      </c>
      <c r="D151" s="1" t="s">
        <v>14</v>
      </c>
      <c r="E151" s="1">
        <v>6</v>
      </c>
      <c r="F151" s="1">
        <v>3</v>
      </c>
      <c r="G151" s="1" t="s">
        <v>16</v>
      </c>
      <c r="H151" s="4">
        <v>1.27</v>
      </c>
      <c r="I151" s="2">
        <v>3.3523809523814285</v>
      </c>
      <c r="J151" s="2">
        <f>I151/L151*100</f>
        <v>6.415347721823454</v>
      </c>
      <c r="K151" s="2">
        <f>L151-I151</f>
        <v>48.903258145362926</v>
      </c>
      <c r="L151" s="5">
        <f>(1-(H151/2.66))*100</f>
        <v>52.255639097744357</v>
      </c>
    </row>
    <row r="152" spans="1:24" ht="18.5" x14ac:dyDescent="0.35">
      <c r="A152" s="6">
        <v>41807</v>
      </c>
      <c r="B152" s="1">
        <v>2014</v>
      </c>
      <c r="C152" s="1" t="s">
        <v>17</v>
      </c>
      <c r="D152" s="1" t="s">
        <v>14</v>
      </c>
      <c r="E152" s="1">
        <v>2</v>
      </c>
      <c r="F152" s="1">
        <v>1</v>
      </c>
      <c r="G152" s="1" t="s">
        <v>16</v>
      </c>
      <c r="H152" s="4">
        <v>1.53</v>
      </c>
      <c r="I152" s="2">
        <v>4.2857142857142856</v>
      </c>
      <c r="J152" s="2">
        <f>I152/L152*100</f>
        <v>10.088495575221238</v>
      </c>
      <c r="K152" s="2">
        <f>L152-I152</f>
        <v>38.195488721804516</v>
      </c>
      <c r="L152" s="5">
        <f>(1-(H152/2.66))*100</f>
        <v>42.481203007518801</v>
      </c>
      <c r="N152" s="8">
        <f t="shared" ref="N152:N183" si="445">A152</f>
        <v>41807</v>
      </c>
      <c r="O152">
        <f t="shared" ref="O152:O215" si="446">B152</f>
        <v>2014</v>
      </c>
      <c r="P152" t="str">
        <f t="shared" ref="P152:P215" si="447">C152</f>
        <v>Jun</v>
      </c>
      <c r="Q152" t="str">
        <f t="shared" ref="Q152:Q215" si="448">D152</f>
        <v>Autumn</v>
      </c>
      <c r="T152" t="str">
        <f t="shared" ref="T152:T215" si="449">G152</f>
        <v>Elevated</v>
      </c>
      <c r="U152" s="5">
        <f t="shared" ref="U152" si="450">AVERAGE(I152:I154)</f>
        <v>4.2238095238095239</v>
      </c>
      <c r="V152" s="5">
        <f t="shared" ref="V152" si="451">AVERAGE(J152:J154)</f>
        <v>9.7432909197297448</v>
      </c>
      <c r="W152" s="5">
        <f t="shared" ref="W152" si="452">AVERAGE(K152:K154)</f>
        <v>40.513032581453636</v>
      </c>
      <c r="X152" s="5">
        <f t="shared" ref="X152" si="453">AVERAGE(L152:L154)</f>
        <v>44.736842105263158</v>
      </c>
    </row>
    <row r="153" spans="1:24" ht="18.5" x14ac:dyDescent="0.35">
      <c r="A153" s="6">
        <v>41807</v>
      </c>
      <c r="B153" s="1">
        <v>2014</v>
      </c>
      <c r="C153" s="1" t="s">
        <v>17</v>
      </c>
      <c r="D153" s="1" t="s">
        <v>14</v>
      </c>
      <c r="E153" s="1">
        <v>3</v>
      </c>
      <c r="F153" s="1">
        <v>2</v>
      </c>
      <c r="G153" s="1" t="s">
        <v>16</v>
      </c>
      <c r="H153" s="4">
        <v>1.61</v>
      </c>
      <c r="I153" s="2">
        <v>4.9928571428585711</v>
      </c>
      <c r="J153" s="2">
        <f>I153/L153*100</f>
        <v>12.648571428575048</v>
      </c>
      <c r="K153" s="2">
        <f>L153-I153</f>
        <v>34.480827067667747</v>
      </c>
      <c r="L153" s="5">
        <f>(1-(H153/2.66))*100</f>
        <v>39.473684210526315</v>
      </c>
    </row>
    <row r="154" spans="1:24" ht="18.5" x14ac:dyDescent="0.35">
      <c r="A154" s="6">
        <v>41807</v>
      </c>
      <c r="B154" s="1">
        <v>2014</v>
      </c>
      <c r="C154" s="1" t="s">
        <v>17</v>
      </c>
      <c r="D154" s="1" t="s">
        <v>14</v>
      </c>
      <c r="E154" s="1">
        <v>6</v>
      </c>
      <c r="F154" s="1">
        <v>3</v>
      </c>
      <c r="G154" s="1" t="s">
        <v>16</v>
      </c>
      <c r="H154" s="4">
        <v>1.27</v>
      </c>
      <c r="I154" s="2">
        <v>3.3928571428557146</v>
      </c>
      <c r="J154" s="2">
        <f>I154/L154*100</f>
        <v>6.4928057553929515</v>
      </c>
      <c r="K154" s="2">
        <f>L154-I154</f>
        <v>48.862781954888639</v>
      </c>
      <c r="L154" s="5">
        <f>(1-(H154/2.66))*100</f>
        <v>52.255639097744357</v>
      </c>
    </row>
    <row r="155" spans="1:24" ht="18.5" x14ac:dyDescent="0.35">
      <c r="A155" s="6">
        <v>41827</v>
      </c>
      <c r="B155" s="1">
        <v>2014</v>
      </c>
      <c r="C155" s="1" t="s">
        <v>18</v>
      </c>
      <c r="D155" s="1" t="s">
        <v>19</v>
      </c>
      <c r="E155" s="1">
        <v>2</v>
      </c>
      <c r="F155" s="1">
        <v>1</v>
      </c>
      <c r="G155" s="1" t="s">
        <v>16</v>
      </c>
      <c r="H155" s="4">
        <v>1.53</v>
      </c>
      <c r="I155" s="2">
        <v>1.2428571428575717</v>
      </c>
      <c r="J155" s="2">
        <f>I155/L155*100</f>
        <v>2.9256637168151687</v>
      </c>
      <c r="K155" s="2">
        <f>L155-I155</f>
        <v>41.238345864661227</v>
      </c>
      <c r="L155" s="5">
        <f>(1-(H155/2.66))*100</f>
        <v>42.481203007518801</v>
      </c>
      <c r="N155" s="8">
        <f t="shared" ref="N155:N186" si="454">A155</f>
        <v>41827</v>
      </c>
      <c r="O155">
        <f t="shared" ref="O155:O218" si="455">B155</f>
        <v>2014</v>
      </c>
      <c r="P155" t="str">
        <f t="shared" ref="P155:P218" si="456">C155</f>
        <v>Jul</v>
      </c>
      <c r="Q155" t="str">
        <f t="shared" ref="Q155:Q218" si="457">D155</f>
        <v>Winter</v>
      </c>
      <c r="T155" t="str">
        <f t="shared" ref="T155:T218" si="458">G155</f>
        <v>Elevated</v>
      </c>
      <c r="U155" s="5">
        <f t="shared" ref="U155" si="459">AVERAGE(I155:I157)</f>
        <v>1.5717460317460381</v>
      </c>
      <c r="V155" s="5">
        <f t="shared" ref="V155" si="460">AVERAGE(J155:J157)</f>
        <v>3.5246392283560195</v>
      </c>
      <c r="W155" s="5">
        <f t="shared" ref="W155" si="461">AVERAGE(K155:K157)</f>
        <v>43.165096073517113</v>
      </c>
      <c r="X155" s="5">
        <f t="shared" ref="X155" si="462">AVERAGE(L155:L157)</f>
        <v>44.736842105263158</v>
      </c>
    </row>
    <row r="156" spans="1:24" ht="18.5" x14ac:dyDescent="0.35">
      <c r="A156" s="6">
        <v>41827</v>
      </c>
      <c r="B156" s="1">
        <v>2014</v>
      </c>
      <c r="C156" s="1" t="s">
        <v>18</v>
      </c>
      <c r="D156" s="1" t="s">
        <v>19</v>
      </c>
      <c r="E156" s="1">
        <v>3</v>
      </c>
      <c r="F156" s="1">
        <v>2</v>
      </c>
      <c r="G156" s="1" t="s">
        <v>16</v>
      </c>
      <c r="H156" s="4">
        <v>1.61</v>
      </c>
      <c r="I156" s="2">
        <v>1.619047619047143</v>
      </c>
      <c r="J156" s="2">
        <f>I156/L156*100</f>
        <v>4.101587301586096</v>
      </c>
      <c r="K156" s="2">
        <f>L156-I156</f>
        <v>37.854636591479171</v>
      </c>
      <c r="L156" s="5">
        <f>(1-(H156/2.66))*100</f>
        <v>39.473684210526315</v>
      </c>
    </row>
    <row r="157" spans="1:24" ht="18.5" x14ac:dyDescent="0.35">
      <c r="A157" s="6">
        <v>41827</v>
      </c>
      <c r="B157" s="1">
        <v>2014</v>
      </c>
      <c r="C157" s="1" t="s">
        <v>18</v>
      </c>
      <c r="D157" s="1" t="s">
        <v>19</v>
      </c>
      <c r="E157" s="1">
        <v>6</v>
      </c>
      <c r="F157" s="1">
        <v>3</v>
      </c>
      <c r="G157" s="1" t="s">
        <v>16</v>
      </c>
      <c r="H157" s="4">
        <v>1.27</v>
      </c>
      <c r="I157" s="2">
        <v>1.8533333333333999</v>
      </c>
      <c r="J157" s="2">
        <f>I157/L157*100</f>
        <v>3.5466666666667943</v>
      </c>
      <c r="K157" s="2">
        <f>L157-I157</f>
        <v>50.402305764410954</v>
      </c>
      <c r="L157" s="5">
        <f>(1-(H157/2.66))*100</f>
        <v>52.255639097744357</v>
      </c>
    </row>
    <row r="158" spans="1:24" ht="18.5" x14ac:dyDescent="0.35">
      <c r="A158" s="6">
        <v>41857</v>
      </c>
      <c r="B158" s="1">
        <v>2014</v>
      </c>
      <c r="C158" s="1" t="s">
        <v>20</v>
      </c>
      <c r="D158" s="1" t="s">
        <v>19</v>
      </c>
      <c r="E158" s="1">
        <v>2</v>
      </c>
      <c r="F158" s="1">
        <v>1</v>
      </c>
      <c r="G158" s="1" t="s">
        <v>16</v>
      </c>
      <c r="H158" s="4">
        <v>1.53</v>
      </c>
      <c r="I158" s="2">
        <v>1.8888888888883333</v>
      </c>
      <c r="J158" s="2">
        <f>I158/L158*100</f>
        <v>4.4464110127813861</v>
      </c>
      <c r="K158" s="2">
        <f>L158-I158</f>
        <v>40.592314118630469</v>
      </c>
      <c r="L158" s="5">
        <f>(1-(H158/2.66))*100</f>
        <v>42.481203007518801</v>
      </c>
      <c r="N158" s="8">
        <f t="shared" ref="N158:N189" si="463">A158</f>
        <v>41857</v>
      </c>
      <c r="O158">
        <f t="shared" ref="O158:O221" si="464">B158</f>
        <v>2014</v>
      </c>
      <c r="P158" t="str">
        <f t="shared" ref="P158:P221" si="465">C158</f>
        <v>Aug</v>
      </c>
      <c r="Q158" t="str">
        <f t="shared" ref="Q158:Q221" si="466">D158</f>
        <v>Winter</v>
      </c>
      <c r="T158" t="str">
        <f t="shared" ref="T158:T221" si="467">G158</f>
        <v>Elevated</v>
      </c>
      <c r="U158" s="5">
        <f t="shared" ref="U158" si="468">AVERAGE(I158:I160)</f>
        <v>2.0788359788369841</v>
      </c>
      <c r="V158" s="5">
        <f t="shared" ref="V158" si="469">AVERAGE(J158:J160)</f>
        <v>4.6823181926457123</v>
      </c>
      <c r="W158" s="5">
        <f t="shared" ref="W158" si="470">AVERAGE(K158:K160)</f>
        <v>42.65800612642618</v>
      </c>
      <c r="X158" s="5">
        <f t="shared" ref="X158" si="471">AVERAGE(L158:L160)</f>
        <v>44.736842105263158</v>
      </c>
    </row>
    <row r="159" spans="1:24" ht="18.5" x14ac:dyDescent="0.35">
      <c r="A159" s="6">
        <v>41857</v>
      </c>
      <c r="B159" s="1">
        <v>2014</v>
      </c>
      <c r="C159" s="1" t="s">
        <v>20</v>
      </c>
      <c r="D159" s="1" t="s">
        <v>19</v>
      </c>
      <c r="E159" s="1">
        <v>3</v>
      </c>
      <c r="F159" s="1">
        <v>2</v>
      </c>
      <c r="G159" s="1" t="s">
        <v>16</v>
      </c>
      <c r="H159" s="4">
        <v>1.61</v>
      </c>
      <c r="I159" s="2">
        <v>2.0666666666683335</v>
      </c>
      <c r="J159" s="2">
        <f>I159/L159*100</f>
        <v>5.2355555555597784</v>
      </c>
      <c r="K159" s="2">
        <f>L159-I159</f>
        <v>37.407017543857982</v>
      </c>
      <c r="L159" s="5">
        <f>(1-(H159/2.66))*100</f>
        <v>39.473684210526315</v>
      </c>
    </row>
    <row r="160" spans="1:24" ht="18.5" x14ac:dyDescent="0.35">
      <c r="A160" s="6">
        <v>41857</v>
      </c>
      <c r="B160" s="1">
        <v>2014</v>
      </c>
      <c r="C160" s="1" t="s">
        <v>20</v>
      </c>
      <c r="D160" s="1" t="s">
        <v>19</v>
      </c>
      <c r="E160" s="1">
        <v>6</v>
      </c>
      <c r="F160" s="1">
        <v>3</v>
      </c>
      <c r="G160" s="1" t="s">
        <v>16</v>
      </c>
      <c r="H160" s="4">
        <v>1.27</v>
      </c>
      <c r="I160" s="2">
        <v>2.2809523809542855</v>
      </c>
      <c r="J160" s="2">
        <f>I160/L160*100</f>
        <v>4.3649880095959714</v>
      </c>
      <c r="K160" s="2">
        <f>L160-I160</f>
        <v>49.974686716790075</v>
      </c>
      <c r="L160" s="5">
        <f>(1-(H160/2.66))*100</f>
        <v>52.255639097744357</v>
      </c>
    </row>
    <row r="161" spans="1:24" ht="18.5" x14ac:dyDescent="0.35">
      <c r="A161" s="6">
        <v>41891</v>
      </c>
      <c r="B161" s="1">
        <v>2014</v>
      </c>
      <c r="C161" s="1" t="s">
        <v>21</v>
      </c>
      <c r="D161" s="1" t="s">
        <v>19</v>
      </c>
      <c r="E161" s="1">
        <v>2</v>
      </c>
      <c r="F161" s="1">
        <v>1</v>
      </c>
      <c r="G161" s="1" t="s">
        <v>16</v>
      </c>
      <c r="H161" s="4">
        <v>1.53</v>
      </c>
      <c r="I161" s="2">
        <v>5.8285714285700001</v>
      </c>
      <c r="J161" s="2">
        <f>I161/L161*100</f>
        <v>13.720353982297521</v>
      </c>
      <c r="K161" s="2">
        <f>L161-I161</f>
        <v>36.6526315789488</v>
      </c>
      <c r="L161" s="5">
        <f>(1-(H161/2.66))*100</f>
        <v>42.481203007518801</v>
      </c>
      <c r="N161" s="8">
        <f t="shared" ref="N161:N192" si="472">A161</f>
        <v>41891</v>
      </c>
      <c r="O161">
        <f t="shared" ref="O161:O223" si="473">B161</f>
        <v>2014</v>
      </c>
      <c r="P161" t="str">
        <f t="shared" ref="P161:P223" si="474">C161</f>
        <v>Sep</v>
      </c>
      <c r="Q161" t="str">
        <f t="shared" ref="Q161:Q223" si="475">D161</f>
        <v>Winter</v>
      </c>
      <c r="T161" t="str">
        <f t="shared" ref="T161:T223" si="476">G161</f>
        <v>Elevated</v>
      </c>
      <c r="U161" s="5">
        <f t="shared" ref="U161" si="477">AVERAGE(I161:I163)</f>
        <v>7.0809523809533319</v>
      </c>
      <c r="V161" s="5">
        <f t="shared" ref="V161" si="478">AVERAGE(J161:J163)</f>
        <v>15.331627262877168</v>
      </c>
      <c r="W161" s="5">
        <f t="shared" ref="W161" si="479">AVERAGE(K161:K163)</f>
        <v>37.655889724309823</v>
      </c>
      <c r="X161" s="5">
        <f t="shared" ref="X161" si="480">AVERAGE(L161:L163)</f>
        <v>44.736842105263158</v>
      </c>
    </row>
    <row r="162" spans="1:24" ht="18.5" x14ac:dyDescent="0.35">
      <c r="A162" s="6">
        <v>41891</v>
      </c>
      <c r="B162" s="1">
        <v>2014</v>
      </c>
      <c r="C162" s="1" t="s">
        <v>21</v>
      </c>
      <c r="D162" s="1" t="s">
        <v>19</v>
      </c>
      <c r="E162" s="1">
        <v>3</v>
      </c>
      <c r="F162" s="1">
        <v>2</v>
      </c>
      <c r="G162" s="1" t="s">
        <v>16</v>
      </c>
      <c r="H162" s="4">
        <v>1.61</v>
      </c>
      <c r="I162" s="2">
        <v>4.480952380951428</v>
      </c>
      <c r="J162" s="2">
        <f>I162/L162*100</f>
        <v>11.351746031743618</v>
      </c>
      <c r="K162" s="2">
        <f>L162-I162</f>
        <v>34.992731829574886</v>
      </c>
      <c r="L162" s="5">
        <f>(1-(H162/2.66))*100</f>
        <v>39.473684210526315</v>
      </c>
    </row>
    <row r="163" spans="1:24" ht="18.5" x14ac:dyDescent="0.35">
      <c r="A163" s="6">
        <v>41891</v>
      </c>
      <c r="B163" s="1">
        <v>2014</v>
      </c>
      <c r="C163" s="1" t="s">
        <v>21</v>
      </c>
      <c r="D163" s="1" t="s">
        <v>19</v>
      </c>
      <c r="E163" s="1">
        <v>6</v>
      </c>
      <c r="F163" s="1">
        <v>3</v>
      </c>
      <c r="G163" s="1" t="s">
        <v>16</v>
      </c>
      <c r="H163" s="4">
        <v>1.27</v>
      </c>
      <c r="I163" s="2">
        <v>10.93333333333857</v>
      </c>
      <c r="J163" s="2">
        <f>I163/L163*100</f>
        <v>20.922781774590359</v>
      </c>
      <c r="K163" s="2">
        <f>L163-I163</f>
        <v>41.322305764405783</v>
      </c>
      <c r="L163" s="5">
        <f>(1-(H163/2.66))*100</f>
        <v>52.255639097744357</v>
      </c>
    </row>
    <row r="164" spans="1:24" ht="18.5" x14ac:dyDescent="0.35">
      <c r="A164" s="6">
        <v>41928</v>
      </c>
      <c r="B164" s="1">
        <v>2014</v>
      </c>
      <c r="C164" s="1" t="s">
        <v>22</v>
      </c>
      <c r="D164" s="1" t="s">
        <v>23</v>
      </c>
      <c r="E164" s="1">
        <v>2</v>
      </c>
      <c r="F164" s="1">
        <v>1</v>
      </c>
      <c r="G164" s="1" t="s">
        <v>16</v>
      </c>
      <c r="H164" s="4">
        <v>1.53</v>
      </c>
      <c r="I164" s="2">
        <v>9.0285714285714285</v>
      </c>
      <c r="J164" s="2">
        <f>I164/L164*100</f>
        <v>21.253097345132741</v>
      </c>
      <c r="K164" s="2">
        <f>L164-I164</f>
        <v>33.452631578947376</v>
      </c>
      <c r="L164" s="5">
        <f>(1-(H164/2.66))*100</f>
        <v>42.481203007518801</v>
      </c>
      <c r="N164" s="8">
        <f t="shared" ref="N164:N195" si="481">A164</f>
        <v>41928</v>
      </c>
      <c r="O164">
        <f t="shared" ref="O164:O223" si="482">B164</f>
        <v>2014</v>
      </c>
      <c r="P164" t="str">
        <f t="shared" ref="P164:P223" si="483">C164</f>
        <v>Oct</v>
      </c>
      <c r="Q164" t="str">
        <f t="shared" ref="Q164:Q223" si="484">D164</f>
        <v>Spring</v>
      </c>
      <c r="T164" t="str">
        <f t="shared" ref="T164:T223" si="485">G164</f>
        <v>Elevated</v>
      </c>
      <c r="U164" s="5">
        <f t="shared" ref="U164" si="486">AVERAGE(I164:I166)</f>
        <v>11.313227513223808</v>
      </c>
      <c r="V164" s="5">
        <f t="shared" ref="V164" si="487">AVERAGE(J164:J166)</f>
        <v>24.833899488072063</v>
      </c>
      <c r="W164" s="5">
        <f t="shared" ref="W164" si="488">AVERAGE(K164:K166)</f>
        <v>33.42361459203935</v>
      </c>
      <c r="X164" s="5">
        <f t="shared" ref="X164" si="489">AVERAGE(L164:L166)</f>
        <v>44.736842105263158</v>
      </c>
    </row>
    <row r="165" spans="1:24" ht="18.5" x14ac:dyDescent="0.35">
      <c r="A165" s="6">
        <v>41928</v>
      </c>
      <c r="B165" s="1">
        <v>2014</v>
      </c>
      <c r="C165" s="1" t="s">
        <v>22</v>
      </c>
      <c r="D165" s="1" t="s">
        <v>23</v>
      </c>
      <c r="E165" s="1">
        <v>3</v>
      </c>
      <c r="F165" s="1">
        <v>2</v>
      </c>
      <c r="G165" s="1" t="s">
        <v>16</v>
      </c>
      <c r="H165" s="4">
        <v>1.61</v>
      </c>
      <c r="I165" s="2">
        <v>9</v>
      </c>
      <c r="J165" s="2">
        <f>I165/L165*100</f>
        <v>22.8</v>
      </c>
      <c r="K165" s="2">
        <f>L165-I165</f>
        <v>30.473684210526315</v>
      </c>
      <c r="L165" s="5">
        <f>(1-(H165/2.66))*100</f>
        <v>39.473684210526315</v>
      </c>
    </row>
    <row r="166" spans="1:24" ht="18.5" x14ac:dyDescent="0.35">
      <c r="A166" s="6">
        <v>41928</v>
      </c>
      <c r="B166" s="1">
        <v>2014</v>
      </c>
      <c r="C166" s="1" t="s">
        <v>22</v>
      </c>
      <c r="D166" s="1" t="s">
        <v>23</v>
      </c>
      <c r="E166" s="1">
        <v>6</v>
      </c>
      <c r="F166" s="1">
        <v>3</v>
      </c>
      <c r="G166" s="1" t="s">
        <v>16</v>
      </c>
      <c r="H166" s="4">
        <v>1.27</v>
      </c>
      <c r="I166" s="2">
        <v>15.911111111099999</v>
      </c>
      <c r="J166" s="2">
        <f>I166/L166*100</f>
        <v>30.448601119083452</v>
      </c>
      <c r="K166" s="2">
        <f>L166-I166</f>
        <v>36.344527986644358</v>
      </c>
      <c r="L166" s="5">
        <f>(1-(H166/2.66))*100</f>
        <v>52.255639097744357</v>
      </c>
    </row>
    <row r="167" spans="1:24" ht="18.5" x14ac:dyDescent="0.35">
      <c r="A167" s="6">
        <v>41961</v>
      </c>
      <c r="B167" s="1">
        <v>2014</v>
      </c>
      <c r="C167" s="1" t="s">
        <v>24</v>
      </c>
      <c r="D167" s="1" t="s">
        <v>23</v>
      </c>
      <c r="E167" s="1">
        <v>2</v>
      </c>
      <c r="F167" s="1">
        <v>1</v>
      </c>
      <c r="G167" s="1" t="s">
        <v>16</v>
      </c>
      <c r="H167" s="4">
        <v>1.53</v>
      </c>
      <c r="I167" s="2">
        <v>0.51904761904818564</v>
      </c>
      <c r="J167" s="2">
        <f>I167/L167*100</f>
        <v>1.2218289085559058</v>
      </c>
      <c r="K167" s="2">
        <f>L167-I167</f>
        <v>41.962155388470613</v>
      </c>
      <c r="L167" s="5">
        <f>(1-(H167/2.66))*100</f>
        <v>42.481203007518801</v>
      </c>
      <c r="N167" s="8">
        <f t="shared" ref="N167:N198" si="490">A167</f>
        <v>41961</v>
      </c>
      <c r="O167">
        <f t="shared" ref="O167:O223" si="491">B167</f>
        <v>2014</v>
      </c>
      <c r="P167" t="str">
        <f t="shared" ref="P167:P223" si="492">C167</f>
        <v>Nov</v>
      </c>
      <c r="Q167" t="str">
        <f t="shared" ref="Q167:Q223" si="493">D167</f>
        <v>Spring</v>
      </c>
      <c r="T167" t="str">
        <f t="shared" ref="T167:T223" si="494">G167</f>
        <v>Elevated</v>
      </c>
      <c r="U167" s="5">
        <f t="shared" ref="U167" si="495">AVERAGE(I167:I169)</f>
        <v>1.2507936507936332</v>
      </c>
      <c r="V167" s="5">
        <f t="shared" ref="V167" si="496">AVERAGE(J167:J169)</f>
        <v>2.6212597827342066</v>
      </c>
      <c r="W167" s="5">
        <f t="shared" ref="W167" si="497">AVERAGE(K167:K169)</f>
        <v>43.486048454469518</v>
      </c>
      <c r="X167" s="5">
        <f t="shared" ref="X167" si="498">AVERAGE(L167:L169)</f>
        <v>44.736842105263158</v>
      </c>
    </row>
    <row r="168" spans="1:24" ht="18.5" x14ac:dyDescent="0.35">
      <c r="A168" s="6">
        <v>41961</v>
      </c>
      <c r="B168" s="1">
        <v>2014</v>
      </c>
      <c r="C168" s="1" t="s">
        <v>24</v>
      </c>
      <c r="D168" s="1" t="s">
        <v>23</v>
      </c>
      <c r="E168" s="1">
        <v>3</v>
      </c>
      <c r="F168" s="1">
        <v>2</v>
      </c>
      <c r="G168" s="1" t="s">
        <v>16</v>
      </c>
      <c r="H168" s="4">
        <v>1.61</v>
      </c>
      <c r="I168" s="2">
        <v>0.73333333333271433</v>
      </c>
      <c r="J168" s="2">
        <f>I168/L168*100</f>
        <v>1.8577777777762099</v>
      </c>
      <c r="K168" s="2">
        <f>L168-I168</f>
        <v>38.740350877193599</v>
      </c>
      <c r="L168" s="5">
        <f>(1-(H168/2.66))*100</f>
        <v>39.473684210526315</v>
      </c>
    </row>
    <row r="169" spans="1:24" ht="18.5" x14ac:dyDescent="0.35">
      <c r="A169" s="6">
        <v>41961</v>
      </c>
      <c r="B169" s="1">
        <v>2014</v>
      </c>
      <c r="C169" s="1" t="s">
        <v>24</v>
      </c>
      <c r="D169" s="1" t="s">
        <v>23</v>
      </c>
      <c r="E169" s="1">
        <v>6</v>
      </c>
      <c r="F169" s="1">
        <v>3</v>
      </c>
      <c r="G169" s="1" t="s">
        <v>16</v>
      </c>
      <c r="H169" s="4">
        <v>1.27</v>
      </c>
      <c r="I169" s="2">
        <v>2.5</v>
      </c>
      <c r="J169" s="2">
        <f>I169/L169*100</f>
        <v>4.7841726618705041</v>
      </c>
      <c r="K169" s="2">
        <f>L169-I169</f>
        <v>49.755639097744357</v>
      </c>
      <c r="L169" s="5">
        <f>(1-(H169/2.66))*100</f>
        <v>52.255639097744357</v>
      </c>
    </row>
    <row r="170" spans="1:24" ht="18.5" x14ac:dyDescent="0.35">
      <c r="A170" s="6">
        <v>41988</v>
      </c>
      <c r="B170" s="1">
        <v>2014</v>
      </c>
      <c r="C170" s="1" t="s">
        <v>25</v>
      </c>
      <c r="D170" s="1" t="s">
        <v>23</v>
      </c>
      <c r="E170" s="1">
        <v>2</v>
      </c>
      <c r="F170" s="1">
        <v>1</v>
      </c>
      <c r="G170" s="1" t="s">
        <v>16</v>
      </c>
      <c r="H170" s="4">
        <v>1.53</v>
      </c>
      <c r="I170" s="2">
        <v>9.9619047619185732</v>
      </c>
      <c r="J170" s="2">
        <f>I170/L170*100</f>
        <v>23.450147492657877</v>
      </c>
      <c r="K170" s="2">
        <f>L170-I170</f>
        <v>32.519298245600226</v>
      </c>
      <c r="L170" s="5">
        <f>(1-(H170/2.66))*100</f>
        <v>42.481203007518801</v>
      </c>
      <c r="N170" s="8">
        <f t="shared" ref="N170:N201" si="499">A170</f>
        <v>41988</v>
      </c>
      <c r="O170">
        <f t="shared" ref="O170:O223" si="500">B170</f>
        <v>2014</v>
      </c>
      <c r="P170" t="str">
        <f t="shared" ref="P170:P223" si="501">C170</f>
        <v>Dec</v>
      </c>
      <c r="Q170" t="str">
        <f t="shared" ref="Q170:Q223" si="502">D170</f>
        <v>Spring</v>
      </c>
      <c r="T170" t="str">
        <f t="shared" ref="T170:T223" si="503">G170</f>
        <v>Elevated</v>
      </c>
      <c r="U170" s="5">
        <f t="shared" ref="U170" si="504">AVERAGE(I170:I172)</f>
        <v>13.607142857141033</v>
      </c>
      <c r="V170" s="5">
        <f t="shared" ref="V170" si="505">AVERAGE(J170:J172)</f>
        <v>29.735921799431114</v>
      </c>
      <c r="W170" s="5">
        <f t="shared" ref="W170" si="506">AVERAGE(K170:K172)</f>
        <v>31.129699248122126</v>
      </c>
      <c r="X170" s="5">
        <f t="shared" ref="X170" si="507">AVERAGE(L170:L172)</f>
        <v>44.736842105263158</v>
      </c>
    </row>
    <row r="171" spans="1:24" ht="18.5" x14ac:dyDescent="0.35">
      <c r="A171" s="6">
        <v>41988</v>
      </c>
      <c r="B171" s="1">
        <v>2014</v>
      </c>
      <c r="C171" s="1" t="s">
        <v>25</v>
      </c>
      <c r="D171" s="1" t="s">
        <v>23</v>
      </c>
      <c r="E171" s="1">
        <v>3</v>
      </c>
      <c r="F171" s="1">
        <v>2</v>
      </c>
      <c r="G171" s="1" t="s">
        <v>16</v>
      </c>
      <c r="H171" s="4">
        <v>1.61</v>
      </c>
      <c r="I171" s="2">
        <v>10.816666666661668</v>
      </c>
      <c r="J171" s="2">
        <f>I171/L171*100</f>
        <v>27.402222222209559</v>
      </c>
      <c r="K171" s="2">
        <f>L171-I171</f>
        <v>28.657017543864647</v>
      </c>
      <c r="L171" s="5">
        <f>(1-(H171/2.66))*100</f>
        <v>39.473684210526315</v>
      </c>
    </row>
    <row r="172" spans="1:24" ht="18.5" x14ac:dyDescent="0.35">
      <c r="A172" s="6">
        <v>41988</v>
      </c>
      <c r="B172" s="1">
        <v>2014</v>
      </c>
      <c r="C172" s="1" t="s">
        <v>25</v>
      </c>
      <c r="D172" s="1" t="s">
        <v>23</v>
      </c>
      <c r="E172" s="1">
        <v>6</v>
      </c>
      <c r="F172" s="1">
        <v>3</v>
      </c>
      <c r="G172" s="1" t="s">
        <v>16</v>
      </c>
      <c r="H172" s="4">
        <v>1.27</v>
      </c>
      <c r="I172" s="2">
        <v>20.042857142842859</v>
      </c>
      <c r="J172" s="2">
        <f>I172/L172*100</f>
        <v>38.355395683425911</v>
      </c>
      <c r="K172" s="2">
        <f>L172-I172</f>
        <v>32.212781954901502</v>
      </c>
      <c r="L172" s="5">
        <f>(1-(H172/2.66))*100</f>
        <v>52.255639097744357</v>
      </c>
    </row>
    <row r="173" spans="1:24" ht="18.5" x14ac:dyDescent="0.35">
      <c r="A173" s="6">
        <v>42013</v>
      </c>
      <c r="B173" s="1">
        <v>2015</v>
      </c>
      <c r="C173" s="1" t="s">
        <v>26</v>
      </c>
      <c r="D173" s="1" t="s">
        <v>27</v>
      </c>
      <c r="E173" s="1">
        <v>2</v>
      </c>
      <c r="F173" s="1">
        <v>1</v>
      </c>
      <c r="G173" s="1" t="s">
        <v>16</v>
      </c>
      <c r="H173" s="4">
        <v>1.53</v>
      </c>
      <c r="I173" s="2">
        <v>1.4000000000005712</v>
      </c>
      <c r="J173" s="2">
        <f>I173/L173*100</f>
        <v>3.2955752212402825</v>
      </c>
      <c r="K173" s="2">
        <f>L173-I173</f>
        <v>41.081203007518226</v>
      </c>
      <c r="L173" s="5">
        <f>(1-(H173/2.66))*100</f>
        <v>42.481203007518801</v>
      </c>
      <c r="N173" s="8">
        <f t="shared" ref="N173:N204" si="508">A173</f>
        <v>42013</v>
      </c>
      <c r="O173">
        <f t="shared" ref="O173:O223" si="509">B173</f>
        <v>2015</v>
      </c>
      <c r="P173" t="str">
        <f t="shared" ref="P173:P223" si="510">C173</f>
        <v>Jan</v>
      </c>
      <c r="Q173" t="str">
        <f t="shared" ref="Q173:Q223" si="511">D173</f>
        <v>Summer</v>
      </c>
      <c r="T173" t="str">
        <f t="shared" ref="T173:T223" si="512">G173</f>
        <v>Elevated</v>
      </c>
      <c r="U173" s="5">
        <f t="shared" ref="U173" si="513">AVERAGE(I173:I175)</f>
        <v>2.7216931216934444</v>
      </c>
      <c r="V173" s="5">
        <f t="shared" ref="V173" si="514">AVERAGE(J173:J175)</f>
        <v>5.8866803273218169</v>
      </c>
      <c r="W173" s="5">
        <f t="shared" ref="W173" si="515">AVERAGE(K173:K175)</f>
        <v>42.015148983569716</v>
      </c>
      <c r="X173" s="5">
        <f t="shared" ref="X173" si="516">AVERAGE(L173:L175)</f>
        <v>44.736842105263158</v>
      </c>
    </row>
    <row r="174" spans="1:24" ht="18.5" x14ac:dyDescent="0.35">
      <c r="A174" s="6">
        <v>42013</v>
      </c>
      <c r="B174" s="1">
        <v>2015</v>
      </c>
      <c r="C174" s="1" t="s">
        <v>26</v>
      </c>
      <c r="D174" s="1" t="s">
        <v>27</v>
      </c>
      <c r="E174" s="1">
        <v>3</v>
      </c>
      <c r="F174" s="1">
        <v>2</v>
      </c>
      <c r="G174" s="1" t="s">
        <v>16</v>
      </c>
      <c r="H174" s="4">
        <v>1.61</v>
      </c>
      <c r="I174" s="2">
        <v>2.2888888888883332</v>
      </c>
      <c r="J174" s="2">
        <f>I174/L174*100</f>
        <v>5.7985185185171106</v>
      </c>
      <c r="K174" s="2">
        <f>L174-I174</f>
        <v>37.184795321637985</v>
      </c>
      <c r="L174" s="5">
        <f>(1-(H174/2.66))*100</f>
        <v>39.473684210526315</v>
      </c>
    </row>
    <row r="175" spans="1:24" ht="18.5" x14ac:dyDescent="0.35">
      <c r="A175" s="6">
        <v>42013</v>
      </c>
      <c r="B175" s="1">
        <v>2015</v>
      </c>
      <c r="C175" s="1" t="s">
        <v>26</v>
      </c>
      <c r="D175" s="1" t="s">
        <v>27</v>
      </c>
      <c r="E175" s="1">
        <v>6</v>
      </c>
      <c r="F175" s="1">
        <v>3</v>
      </c>
      <c r="G175" s="1" t="s">
        <v>16</v>
      </c>
      <c r="H175" s="4">
        <v>1.27</v>
      </c>
      <c r="I175" s="2">
        <v>4.4761904761914284</v>
      </c>
      <c r="J175" s="2">
        <f>I175/L175*100</f>
        <v>8.5659472422080576</v>
      </c>
      <c r="K175" s="2">
        <f>L175-I175</f>
        <v>47.77944862155293</v>
      </c>
      <c r="L175" s="5">
        <f>(1-(H175/2.66))*100</f>
        <v>52.255639097744357</v>
      </c>
    </row>
    <row r="176" spans="1:24" ht="18.5" x14ac:dyDescent="0.35">
      <c r="A176" s="6">
        <v>42041</v>
      </c>
      <c r="B176" s="1">
        <v>2015</v>
      </c>
      <c r="C176" s="1" t="s">
        <v>28</v>
      </c>
      <c r="D176" s="1" t="s">
        <v>27</v>
      </c>
      <c r="E176" s="1">
        <v>2</v>
      </c>
      <c r="F176" s="1">
        <v>1</v>
      </c>
      <c r="G176" s="1" t="s">
        <v>16</v>
      </c>
      <c r="H176" s="4">
        <v>1.53</v>
      </c>
      <c r="I176" s="2">
        <v>8.7571428571442862</v>
      </c>
      <c r="J176" s="2">
        <f>I176/L176*100</f>
        <v>20.61415929203876</v>
      </c>
      <c r="K176" s="2">
        <f>L176-I176</f>
        <v>33.724060150374513</v>
      </c>
      <c r="L176" s="5">
        <f>(1-(H176/2.66))*100</f>
        <v>42.481203007518801</v>
      </c>
      <c r="N176" s="8">
        <f t="shared" ref="N176:N223" si="517">A176</f>
        <v>42041</v>
      </c>
      <c r="O176">
        <f t="shared" ref="O176:O223" si="518">B176</f>
        <v>2015</v>
      </c>
      <c r="P176" t="str">
        <f t="shared" ref="P176:P223" si="519">C176</f>
        <v>Feb</v>
      </c>
      <c r="Q176" t="str">
        <f t="shared" ref="Q176:Q223" si="520">D176</f>
        <v>Summer</v>
      </c>
      <c r="T176" t="str">
        <f t="shared" ref="T176:T223" si="521">G176</f>
        <v>Elevated</v>
      </c>
      <c r="U176" s="5">
        <f t="shared" ref="U176" si="522">AVERAGE(I176:I178)</f>
        <v>12.669841269848098</v>
      </c>
      <c r="V176" s="5">
        <f t="shared" ref="V176" si="523">AVERAGE(J176:J178)</f>
        <v>27.813116855877368</v>
      </c>
      <c r="W176" s="5">
        <f t="shared" ref="W176" si="524">AVERAGE(K176:K178)</f>
        <v>32.067000835415065</v>
      </c>
      <c r="X176" s="5">
        <f t="shared" ref="X176" si="525">AVERAGE(L176:L178)</f>
        <v>44.736842105263158</v>
      </c>
    </row>
    <row r="177" spans="1:24" ht="18.5" x14ac:dyDescent="0.35">
      <c r="A177" s="6">
        <v>42041</v>
      </c>
      <c r="B177" s="1">
        <v>2015</v>
      </c>
      <c r="C177" s="1" t="s">
        <v>28</v>
      </c>
      <c r="D177" s="1" t="s">
        <v>27</v>
      </c>
      <c r="E177" s="1">
        <v>3</v>
      </c>
      <c r="F177" s="1">
        <v>2</v>
      </c>
      <c r="G177" s="1" t="s">
        <v>16</v>
      </c>
      <c r="H177" s="4">
        <v>1.61</v>
      </c>
      <c r="I177" s="2">
        <v>11.047619047628574</v>
      </c>
      <c r="J177" s="2">
        <f>I177/L177*100</f>
        <v>27.987301587325717</v>
      </c>
      <c r="K177" s="2">
        <f>L177-I177</f>
        <v>28.426065162897743</v>
      </c>
      <c r="L177" s="5">
        <f>(1-(H177/2.66))*100</f>
        <v>39.473684210526315</v>
      </c>
    </row>
    <row r="178" spans="1:24" ht="18.5" x14ac:dyDescent="0.35">
      <c r="A178" s="6">
        <v>42041</v>
      </c>
      <c r="B178" s="1">
        <v>2015</v>
      </c>
      <c r="C178" s="1" t="s">
        <v>28</v>
      </c>
      <c r="D178" s="1" t="s">
        <v>27</v>
      </c>
      <c r="E178" s="1">
        <v>6</v>
      </c>
      <c r="F178" s="1">
        <v>3</v>
      </c>
      <c r="G178" s="1" t="s">
        <v>16</v>
      </c>
      <c r="H178" s="4">
        <v>1.27</v>
      </c>
      <c r="I178" s="2">
        <v>18.204761904771427</v>
      </c>
      <c r="J178" s="2">
        <f>I178/L178*100</f>
        <v>34.837889688267623</v>
      </c>
      <c r="K178" s="2">
        <f>L178-I178</f>
        <v>34.050877192972933</v>
      </c>
      <c r="L178" s="5">
        <f>(1-(H178/2.66))*100</f>
        <v>52.255639097744357</v>
      </c>
    </row>
    <row r="179" spans="1:24" ht="18.5" x14ac:dyDescent="0.35">
      <c r="A179" s="6">
        <v>42072</v>
      </c>
      <c r="B179" s="1">
        <v>2015</v>
      </c>
      <c r="C179" s="1" t="s">
        <v>29</v>
      </c>
      <c r="D179" s="1" t="s">
        <v>27</v>
      </c>
      <c r="E179" s="1">
        <v>2</v>
      </c>
      <c r="F179" s="1">
        <v>1</v>
      </c>
      <c r="G179" s="1" t="s">
        <v>16</v>
      </c>
      <c r="H179" s="4">
        <v>1.53</v>
      </c>
      <c r="I179" s="2">
        <v>1.3761904761895714</v>
      </c>
      <c r="J179" s="2">
        <f>I179/L179*100</f>
        <v>3.2395280235966899</v>
      </c>
      <c r="K179" s="2">
        <f>L179-I179</f>
        <v>41.10501253132923</v>
      </c>
      <c r="L179" s="5">
        <f>(1-(H179/2.66))*100</f>
        <v>42.481203007518801</v>
      </c>
      <c r="N179" s="8">
        <f t="shared" ref="N179:N223" si="526">A179</f>
        <v>42072</v>
      </c>
      <c r="O179">
        <f t="shared" ref="O179:O223" si="527">B179</f>
        <v>2015</v>
      </c>
      <c r="P179" t="str">
        <f t="shared" ref="P179:P223" si="528">C179</f>
        <v>Mar</v>
      </c>
      <c r="Q179" t="str">
        <f t="shared" ref="Q179:Q223" si="529">D179</f>
        <v>Summer</v>
      </c>
      <c r="T179" t="str">
        <f t="shared" ref="T179:T223" si="530">G179</f>
        <v>Elevated</v>
      </c>
      <c r="U179" s="5">
        <f t="shared" ref="U179" si="531">AVERAGE(I179:I181)</f>
        <v>2.3015873015869999</v>
      </c>
      <c r="V179" s="5">
        <f t="shared" ref="V179" si="532">AVERAGE(J179:J181)</f>
        <v>5.1041599825903488</v>
      </c>
      <c r="W179" s="5">
        <f t="shared" ref="W179" si="533">AVERAGE(K179:K181)</f>
        <v>42.435254803676152</v>
      </c>
      <c r="X179" s="5">
        <f t="shared" ref="X179" si="534">AVERAGE(L179:L181)</f>
        <v>44.736842105263158</v>
      </c>
    </row>
    <row r="180" spans="1:24" ht="18.5" x14ac:dyDescent="0.35">
      <c r="A180" s="6">
        <v>42072</v>
      </c>
      <c r="B180" s="1">
        <v>2015</v>
      </c>
      <c r="C180" s="1" t="s">
        <v>29</v>
      </c>
      <c r="D180" s="1" t="s">
        <v>27</v>
      </c>
      <c r="E180" s="1">
        <v>3</v>
      </c>
      <c r="F180" s="1">
        <v>2</v>
      </c>
      <c r="G180" s="1" t="s">
        <v>16</v>
      </c>
      <c r="H180" s="4">
        <v>1.61</v>
      </c>
      <c r="I180" s="2">
        <v>2.4095238095228573</v>
      </c>
      <c r="J180" s="2">
        <f>I180/L180*100</f>
        <v>6.104126984124572</v>
      </c>
      <c r="K180" s="2">
        <f>L180-I180</f>
        <v>37.064160401003456</v>
      </c>
      <c r="L180" s="5">
        <f>(1-(H180/2.66))*100</f>
        <v>39.473684210526315</v>
      </c>
    </row>
    <row r="181" spans="1:24" ht="18.5" x14ac:dyDescent="0.35">
      <c r="A181" s="6">
        <v>42072</v>
      </c>
      <c r="B181" s="1">
        <v>2015</v>
      </c>
      <c r="C181" s="1" t="s">
        <v>29</v>
      </c>
      <c r="D181" s="1" t="s">
        <v>27</v>
      </c>
      <c r="E181" s="1">
        <v>6</v>
      </c>
      <c r="F181" s="1">
        <v>3</v>
      </c>
      <c r="G181" s="1" t="s">
        <v>16</v>
      </c>
      <c r="H181" s="4">
        <v>1.27</v>
      </c>
      <c r="I181" s="2">
        <v>3.1190476190485716</v>
      </c>
      <c r="J181" s="2">
        <f>I181/L181*100</f>
        <v>5.9688249400497853</v>
      </c>
      <c r="K181" s="2">
        <f>L181-I181</f>
        <v>49.136591478695784</v>
      </c>
      <c r="L181" s="5">
        <f>(1-(H181/2.66))*100</f>
        <v>52.255639097744357</v>
      </c>
    </row>
    <row r="182" spans="1:24" ht="18.5" x14ac:dyDescent="0.35">
      <c r="A182" s="6">
        <v>42103</v>
      </c>
      <c r="B182" s="1">
        <v>2015</v>
      </c>
      <c r="C182" s="1" t="s">
        <v>30</v>
      </c>
      <c r="D182" s="1" t="s">
        <v>14</v>
      </c>
      <c r="E182" s="1">
        <v>2</v>
      </c>
      <c r="F182" s="1">
        <v>1</v>
      </c>
      <c r="G182" s="1" t="s">
        <v>16</v>
      </c>
      <c r="H182" s="4">
        <v>1.53</v>
      </c>
      <c r="I182" s="2">
        <v>8.7571428571371435</v>
      </c>
      <c r="J182" s="2">
        <f>I182/L182*100</f>
        <v>20.614159292021945</v>
      </c>
      <c r="K182" s="2">
        <f>L182-I182</f>
        <v>33.724060150381661</v>
      </c>
      <c r="L182" s="5">
        <f>(1-(H182/2.66))*100</f>
        <v>42.481203007518801</v>
      </c>
      <c r="N182" s="8">
        <f t="shared" ref="N182:N223" si="535">A182</f>
        <v>42103</v>
      </c>
      <c r="O182">
        <f t="shared" ref="O182:O223" si="536">B182</f>
        <v>2015</v>
      </c>
      <c r="P182" t="str">
        <f t="shared" ref="P182:P223" si="537">C182</f>
        <v>Apr</v>
      </c>
      <c r="Q182" t="str">
        <f t="shared" ref="Q182:Q223" si="538">D182</f>
        <v>Autumn</v>
      </c>
      <c r="T182" t="str">
        <f t="shared" ref="T182:T223" si="539">G182</f>
        <v>Elevated</v>
      </c>
      <c r="U182" s="5">
        <f t="shared" ref="U182" si="540">AVERAGE(I182:I184)</f>
        <v>10.271428571418573</v>
      </c>
      <c r="V182" s="5">
        <f t="shared" ref="V182" si="541">AVERAGE(J182:J184)</f>
        <v>23.159415055376684</v>
      </c>
      <c r="W182" s="5">
        <f t="shared" ref="W182" si="542">AVERAGE(K182:K184)</f>
        <v>34.46541353384459</v>
      </c>
      <c r="X182" s="5">
        <f t="shared" ref="X182" si="543">AVERAGE(L182:L184)</f>
        <v>44.736842105263158</v>
      </c>
    </row>
    <row r="183" spans="1:24" ht="18.5" x14ac:dyDescent="0.35">
      <c r="A183" s="6">
        <v>42103</v>
      </c>
      <c r="B183" s="1">
        <v>2015</v>
      </c>
      <c r="C183" s="1" t="s">
        <v>30</v>
      </c>
      <c r="D183" s="1" t="s">
        <v>14</v>
      </c>
      <c r="E183" s="1">
        <v>3</v>
      </c>
      <c r="F183" s="1">
        <v>2</v>
      </c>
      <c r="G183" s="1" t="s">
        <v>16</v>
      </c>
      <c r="H183" s="4">
        <v>1.61</v>
      </c>
      <c r="I183" s="2">
        <v>10.738095238090001</v>
      </c>
      <c r="J183" s="2">
        <f>I183/L183*100</f>
        <v>27.203174603161333</v>
      </c>
      <c r="K183" s="2">
        <f>L183-I183</f>
        <v>28.735588972436314</v>
      </c>
      <c r="L183" s="5">
        <f>(1-(H183/2.66))*100</f>
        <v>39.473684210526315</v>
      </c>
    </row>
    <row r="184" spans="1:24" ht="18.5" x14ac:dyDescent="0.35">
      <c r="A184" s="6">
        <v>42103</v>
      </c>
      <c r="B184" s="1">
        <v>2015</v>
      </c>
      <c r="C184" s="1" t="s">
        <v>30</v>
      </c>
      <c r="D184" s="1" t="s">
        <v>14</v>
      </c>
      <c r="E184" s="1">
        <v>6</v>
      </c>
      <c r="F184" s="1">
        <v>3</v>
      </c>
      <c r="G184" s="1" t="s">
        <v>16</v>
      </c>
      <c r="H184" s="4">
        <v>1.27</v>
      </c>
      <c r="I184" s="2">
        <v>11.319047619028572</v>
      </c>
      <c r="J184" s="2">
        <f>I184/L184*100</f>
        <v>21.660911270946766</v>
      </c>
      <c r="K184" s="2">
        <f>L184-I184</f>
        <v>40.936591478715783</v>
      </c>
      <c r="L184" s="5">
        <f>(1-(H184/2.66))*100</f>
        <v>52.255639097744357</v>
      </c>
    </row>
    <row r="185" spans="1:24" ht="18.5" x14ac:dyDescent="0.35">
      <c r="A185" s="6">
        <v>42164</v>
      </c>
      <c r="B185" s="1">
        <v>2015</v>
      </c>
      <c r="C185" s="1" t="s">
        <v>17</v>
      </c>
      <c r="D185" s="1" t="s">
        <v>14</v>
      </c>
      <c r="E185" s="1">
        <v>2</v>
      </c>
      <c r="F185" s="1">
        <v>1</v>
      </c>
      <c r="G185" s="1" t="s">
        <v>16</v>
      </c>
      <c r="H185" s="4">
        <v>1.53</v>
      </c>
      <c r="I185" s="2">
        <v>17.876190476214287</v>
      </c>
      <c r="J185" s="2">
        <f>I185/L185*100</f>
        <v>42.080235988256639</v>
      </c>
      <c r="K185" s="2">
        <f>L185-I185</f>
        <v>24.605012531304514</v>
      </c>
      <c r="L185" s="5">
        <f>(1-(H185/2.66))*100</f>
        <v>42.481203007518801</v>
      </c>
      <c r="N185" s="8">
        <f t="shared" ref="N185:N223" si="544">A185</f>
        <v>42164</v>
      </c>
      <c r="O185">
        <f t="shared" ref="O185:O223" si="545">B185</f>
        <v>2015</v>
      </c>
      <c r="P185" t="str">
        <f t="shared" ref="P185:P223" si="546">C185</f>
        <v>Jun</v>
      </c>
      <c r="Q185" t="str">
        <f t="shared" ref="Q185:Q223" si="547">D185</f>
        <v>Autumn</v>
      </c>
      <c r="T185" t="str">
        <f t="shared" ref="T185:T223" si="548">G185</f>
        <v>Elevated</v>
      </c>
      <c r="U185" s="5">
        <f t="shared" ref="U185" si="549">AVERAGE(I185:I187)</f>
        <v>20.600529100538889</v>
      </c>
      <c r="V185" s="5">
        <f t="shared" ref="V185" si="550">AVERAGE(J185:J187)</f>
        <v>46.428214630172299</v>
      </c>
      <c r="W185" s="5">
        <f t="shared" ref="W185" si="551">AVERAGE(K185:K187)</f>
        <v>24.136313004724268</v>
      </c>
      <c r="X185" s="5">
        <f t="shared" ref="X185" si="552">AVERAGE(L185:L187)</f>
        <v>44.736842105263158</v>
      </c>
    </row>
    <row r="186" spans="1:24" ht="18.5" x14ac:dyDescent="0.35">
      <c r="A186" s="6">
        <v>42164</v>
      </c>
      <c r="B186" s="1">
        <v>2015</v>
      </c>
      <c r="C186" s="1" t="s">
        <v>17</v>
      </c>
      <c r="D186" s="1" t="s">
        <v>14</v>
      </c>
      <c r="E186" s="1">
        <v>3</v>
      </c>
      <c r="F186" s="1">
        <v>2</v>
      </c>
      <c r="G186" s="1" t="s">
        <v>16</v>
      </c>
      <c r="H186" s="4">
        <v>1.61</v>
      </c>
      <c r="I186" s="2">
        <v>21.214285714285715</v>
      </c>
      <c r="J186" s="2">
        <f>I186/L186*100</f>
        <v>53.742857142857147</v>
      </c>
      <c r="K186" s="2">
        <f>L186-I186</f>
        <v>18.2593984962406</v>
      </c>
      <c r="L186" s="5">
        <f>(1-(H186/2.66))*100</f>
        <v>39.473684210526315</v>
      </c>
    </row>
    <row r="187" spans="1:24" ht="18.5" x14ac:dyDescent="0.35">
      <c r="A187" s="6">
        <v>42164</v>
      </c>
      <c r="B187" s="1">
        <v>2015</v>
      </c>
      <c r="C187" s="1" t="s">
        <v>17</v>
      </c>
      <c r="D187" s="1" t="s">
        <v>14</v>
      </c>
      <c r="E187" s="1">
        <v>6</v>
      </c>
      <c r="F187" s="1">
        <v>3</v>
      </c>
      <c r="G187" s="1" t="s">
        <v>16</v>
      </c>
      <c r="H187" s="4">
        <v>1.27</v>
      </c>
      <c r="I187" s="2">
        <v>22.711111111116665</v>
      </c>
      <c r="J187" s="2">
        <f>I187/L187*100</f>
        <v>43.461550759403117</v>
      </c>
      <c r="K187" s="2">
        <f>L187-I187</f>
        <v>29.544527986627692</v>
      </c>
      <c r="L187" s="5">
        <f>(1-(H187/2.66))*100</f>
        <v>52.255639097744357</v>
      </c>
    </row>
    <row r="188" spans="1:24" ht="18.5" x14ac:dyDescent="0.35">
      <c r="A188" s="6">
        <v>42192</v>
      </c>
      <c r="B188" s="1">
        <v>2015</v>
      </c>
      <c r="C188" s="1" t="s">
        <v>18</v>
      </c>
      <c r="D188" s="1" t="s">
        <v>19</v>
      </c>
      <c r="E188" s="1">
        <v>2</v>
      </c>
      <c r="F188" s="1">
        <v>1</v>
      </c>
      <c r="G188" s="1" t="s">
        <v>16</v>
      </c>
      <c r="H188" s="4">
        <v>1.53</v>
      </c>
      <c r="I188" s="2">
        <v>21.838888888883332</v>
      </c>
      <c r="J188" s="2">
        <f>I188/L188*100</f>
        <v>51.408357915424475</v>
      </c>
      <c r="K188" s="2">
        <f>L188-I188</f>
        <v>20.642314118635468</v>
      </c>
      <c r="L188" s="5">
        <f>(1-(H188/2.66))*100</f>
        <v>42.481203007518801</v>
      </c>
      <c r="N188" s="8">
        <f t="shared" ref="N188:N223" si="553">A188</f>
        <v>42192</v>
      </c>
      <c r="O188">
        <f t="shared" ref="O188:O223" si="554">B188</f>
        <v>2015</v>
      </c>
      <c r="P188" t="str">
        <f t="shared" ref="P188:P223" si="555">C188</f>
        <v>Jul</v>
      </c>
      <c r="Q188" t="str">
        <f t="shared" ref="Q188:Q223" si="556">D188</f>
        <v>Winter</v>
      </c>
      <c r="T188" t="str">
        <f t="shared" ref="T188:T223" si="557">G188</f>
        <v>Elevated</v>
      </c>
      <c r="U188" s="5">
        <f t="shared" ref="U188" si="558">AVERAGE(I188:I190)</f>
        <v>23.412962962961114</v>
      </c>
      <c r="V188" s="5">
        <f t="shared" ref="V188" si="559">AVERAGE(J188:J190)</f>
        <v>52.843361511376507</v>
      </c>
      <c r="W188" s="5">
        <f t="shared" ref="W188" si="560">AVERAGE(K188:K190)</f>
        <v>21.323879142302044</v>
      </c>
      <c r="X188" s="5">
        <f t="shared" ref="X188" si="561">AVERAGE(L188:L190)</f>
        <v>44.736842105263158</v>
      </c>
    </row>
    <row r="189" spans="1:24" ht="18.5" x14ac:dyDescent="0.35">
      <c r="A189" s="6">
        <v>42192</v>
      </c>
      <c r="B189" s="1">
        <v>2015</v>
      </c>
      <c r="C189" s="1" t="s">
        <v>18</v>
      </c>
      <c r="D189" s="1" t="s">
        <v>19</v>
      </c>
      <c r="E189" s="1">
        <v>3</v>
      </c>
      <c r="F189" s="1">
        <v>2</v>
      </c>
      <c r="G189" s="1" t="s">
        <v>16</v>
      </c>
      <c r="H189" s="4">
        <v>1.61</v>
      </c>
      <c r="I189" s="2">
        <v>23.400000000000002</v>
      </c>
      <c r="J189" s="2">
        <f>I189/L189*100</f>
        <v>59.280000000000008</v>
      </c>
      <c r="K189" s="2">
        <f>L189-I189</f>
        <v>16.073684210526313</v>
      </c>
      <c r="L189" s="5">
        <f>(1-(H189/2.66))*100</f>
        <v>39.473684210526315</v>
      </c>
    </row>
    <row r="190" spans="1:24" ht="18.5" x14ac:dyDescent="0.35">
      <c r="A190" s="6">
        <v>42192</v>
      </c>
      <c r="B190" s="1">
        <v>2015</v>
      </c>
      <c r="C190" s="1" t="s">
        <v>18</v>
      </c>
      <c r="D190" s="1" t="s">
        <v>19</v>
      </c>
      <c r="E190" s="1">
        <v>6</v>
      </c>
      <c r="F190" s="1">
        <v>3</v>
      </c>
      <c r="G190" s="1" t="s">
        <v>16</v>
      </c>
      <c r="H190" s="4">
        <v>1.27</v>
      </c>
      <c r="I190" s="2">
        <v>25</v>
      </c>
      <c r="J190" s="2">
        <f>I190/L190*100</f>
        <v>47.841726618705039</v>
      </c>
      <c r="K190" s="2">
        <f>L190-I190</f>
        <v>27.255639097744357</v>
      </c>
      <c r="L190" s="5">
        <f>(1-(H190/2.66))*100</f>
        <v>52.255639097744357</v>
      </c>
    </row>
    <row r="191" spans="1:24" ht="18.5" x14ac:dyDescent="0.35">
      <c r="A191" s="6">
        <v>42223</v>
      </c>
      <c r="B191" s="1">
        <v>2015</v>
      </c>
      <c r="C191" s="1" t="s">
        <v>20</v>
      </c>
      <c r="D191" s="1" t="s">
        <v>19</v>
      </c>
      <c r="E191" s="1">
        <v>2</v>
      </c>
      <c r="F191" s="1">
        <v>1</v>
      </c>
      <c r="G191" s="1" t="s">
        <v>16</v>
      </c>
      <c r="H191" s="4">
        <v>1.53</v>
      </c>
      <c r="I191" s="2">
        <v>18.155555555566668</v>
      </c>
      <c r="J191" s="2">
        <f>I191/L191*100</f>
        <v>42.737856440537463</v>
      </c>
      <c r="K191" s="2">
        <f>L191-I191</f>
        <v>24.325647451952133</v>
      </c>
      <c r="L191" s="5">
        <f>(1-(H191/2.66))*100</f>
        <v>42.481203007518801</v>
      </c>
      <c r="N191" s="8">
        <f t="shared" ref="N191:N223" si="562">A191</f>
        <v>42223</v>
      </c>
      <c r="O191">
        <f t="shared" ref="O191:O223" si="563">B191</f>
        <v>2015</v>
      </c>
      <c r="P191" t="str">
        <f t="shared" ref="P191:P223" si="564">C191</f>
        <v>Aug</v>
      </c>
      <c r="Q191" t="str">
        <f t="shared" ref="Q191:Q223" si="565">D191</f>
        <v>Winter</v>
      </c>
      <c r="T191" t="str">
        <f t="shared" ref="T191:T223" si="566">G191</f>
        <v>Elevated</v>
      </c>
      <c r="U191" s="5">
        <f t="shared" ref="U191" si="567">AVERAGE(I191:I193)</f>
        <v>19.084867724865877</v>
      </c>
      <c r="V191" s="5">
        <f t="shared" ref="V191" si="568">AVERAGE(J191:J193)</f>
        <v>43.335139463644964</v>
      </c>
      <c r="W191" s="5">
        <f t="shared" ref="W191" si="569">AVERAGE(K191:K193)</f>
        <v>25.651974380397281</v>
      </c>
      <c r="X191" s="5">
        <f t="shared" ref="X191" si="570">AVERAGE(L191:L193)</f>
        <v>44.736842105263158</v>
      </c>
    </row>
    <row r="192" spans="1:24" ht="18.5" x14ac:dyDescent="0.35">
      <c r="A192" s="6">
        <v>42223</v>
      </c>
      <c r="B192" s="1">
        <v>2015</v>
      </c>
      <c r="C192" s="1" t="s">
        <v>20</v>
      </c>
      <c r="D192" s="1" t="s">
        <v>19</v>
      </c>
      <c r="E192" s="1">
        <v>3</v>
      </c>
      <c r="F192" s="1">
        <v>2</v>
      </c>
      <c r="G192" s="1" t="s">
        <v>16</v>
      </c>
      <c r="H192" s="4">
        <v>1.61</v>
      </c>
      <c r="I192" s="2">
        <v>20.083333333316666</v>
      </c>
      <c r="J192" s="2">
        <f>I192/L192*100</f>
        <v>50.877777777735552</v>
      </c>
      <c r="K192" s="2">
        <f>L192-I192</f>
        <v>19.390350877209649</v>
      </c>
      <c r="L192" s="5">
        <f>(1-(H192/2.66))*100</f>
        <v>39.473684210526315</v>
      </c>
    </row>
    <row r="193" spans="1:24" ht="18.5" x14ac:dyDescent="0.35">
      <c r="A193" s="6">
        <v>42223</v>
      </c>
      <c r="B193" s="1">
        <v>2015</v>
      </c>
      <c r="C193" s="1" t="s">
        <v>20</v>
      </c>
      <c r="D193" s="1" t="s">
        <v>19</v>
      </c>
      <c r="E193" s="1">
        <v>6</v>
      </c>
      <c r="F193" s="1">
        <v>3</v>
      </c>
      <c r="G193" s="1" t="s">
        <v>16</v>
      </c>
      <c r="H193" s="4">
        <v>1.27</v>
      </c>
      <c r="I193" s="2">
        <v>19.015714285714289</v>
      </c>
      <c r="J193" s="2">
        <f>I193/L193*100</f>
        <v>36.389784172661876</v>
      </c>
      <c r="K193" s="2">
        <f>L193-I193</f>
        <v>33.239924812030068</v>
      </c>
      <c r="L193" s="5">
        <f>(1-(H193/2.66))*100</f>
        <v>52.255639097744357</v>
      </c>
    </row>
    <row r="194" spans="1:24" ht="18.5" x14ac:dyDescent="0.35">
      <c r="A194" s="6">
        <v>42256</v>
      </c>
      <c r="B194" s="1">
        <v>2015</v>
      </c>
      <c r="C194" s="1" t="s">
        <v>21</v>
      </c>
      <c r="D194" s="1" t="s">
        <v>19</v>
      </c>
      <c r="E194" s="1">
        <v>2</v>
      </c>
      <c r="F194" s="1">
        <v>1</v>
      </c>
      <c r="G194" s="1" t="s">
        <v>16</v>
      </c>
      <c r="H194" s="4">
        <v>1.53</v>
      </c>
      <c r="I194" s="2">
        <v>14.371428571424287</v>
      </c>
      <c r="J194" s="2">
        <f>I194/L194*100</f>
        <v>33.830088495565136</v>
      </c>
      <c r="K194" s="2">
        <f>L194-I194</f>
        <v>28.109774436094511</v>
      </c>
      <c r="L194" s="5">
        <f>(1-(H194/2.66))*100</f>
        <v>42.481203007518801</v>
      </c>
      <c r="N194" s="8">
        <f t="shared" ref="N194:N223" si="571">A194</f>
        <v>42256</v>
      </c>
      <c r="O194">
        <f t="shared" ref="O194:O223" si="572">B194</f>
        <v>2015</v>
      </c>
      <c r="P194" t="str">
        <f t="shared" ref="P194:P223" si="573">C194</f>
        <v>Sep</v>
      </c>
      <c r="Q194" t="str">
        <f t="shared" ref="Q194:Q223" si="574">D194</f>
        <v>Winter</v>
      </c>
      <c r="T194" t="str">
        <f t="shared" ref="T194:T223" si="575">G194</f>
        <v>Elevated</v>
      </c>
      <c r="U194" s="5">
        <f t="shared" ref="U194" si="576">AVERAGE(I194:I196)</f>
        <v>15.536507936508094</v>
      </c>
      <c r="V194" s="5">
        <f t="shared" ref="V194" si="577">AVERAGE(J194:J196)</f>
        <v>35.514768564417842</v>
      </c>
      <c r="W194" s="5">
        <f t="shared" ref="W194" si="578">AVERAGE(K194:K196)</f>
        <v>29.200334168755063</v>
      </c>
      <c r="X194" s="5">
        <f t="shared" ref="X194" si="579">AVERAGE(L194:L196)</f>
        <v>44.736842105263158</v>
      </c>
    </row>
    <row r="195" spans="1:24" ht="18.5" x14ac:dyDescent="0.35">
      <c r="A195" s="6">
        <v>42256</v>
      </c>
      <c r="B195" s="1">
        <v>2015</v>
      </c>
      <c r="C195" s="1" t="s">
        <v>21</v>
      </c>
      <c r="D195" s="1" t="s">
        <v>19</v>
      </c>
      <c r="E195" s="1">
        <v>3</v>
      </c>
      <c r="F195" s="1">
        <v>2</v>
      </c>
      <c r="G195" s="1" t="s">
        <v>16</v>
      </c>
      <c r="H195" s="4">
        <v>1.61</v>
      </c>
      <c r="I195" s="2">
        <v>17.78571428572857</v>
      </c>
      <c r="J195" s="2">
        <f>I195/L195*100</f>
        <v>45.057142857179045</v>
      </c>
      <c r="K195" s="2">
        <f>L195-I195</f>
        <v>21.687969924797745</v>
      </c>
      <c r="L195" s="5">
        <f>(1-(H195/2.66))*100</f>
        <v>39.473684210526315</v>
      </c>
    </row>
    <row r="196" spans="1:24" ht="18.5" x14ac:dyDescent="0.35">
      <c r="A196" s="6">
        <v>42256</v>
      </c>
      <c r="B196" s="1">
        <v>2015</v>
      </c>
      <c r="C196" s="1" t="s">
        <v>21</v>
      </c>
      <c r="D196" s="1" t="s">
        <v>19</v>
      </c>
      <c r="E196" s="1">
        <v>6</v>
      </c>
      <c r="F196" s="1">
        <v>3</v>
      </c>
      <c r="G196" s="1" t="s">
        <v>16</v>
      </c>
      <c r="H196" s="4">
        <v>1.27</v>
      </c>
      <c r="I196" s="2">
        <v>14.452380952371428</v>
      </c>
      <c r="J196" s="2">
        <f>I196/L196*100</f>
        <v>27.657074340509354</v>
      </c>
      <c r="K196" s="2">
        <f>L196-I196</f>
        <v>37.803258145372929</v>
      </c>
      <c r="L196" s="5">
        <f>(1-(H196/2.66))*100</f>
        <v>52.255639097744357</v>
      </c>
    </row>
    <row r="197" spans="1:24" ht="18.5" x14ac:dyDescent="0.35">
      <c r="A197" s="6">
        <v>42284</v>
      </c>
      <c r="B197" s="1">
        <v>2015</v>
      </c>
      <c r="C197" s="1" t="s">
        <v>22</v>
      </c>
      <c r="D197" s="1" t="s">
        <v>23</v>
      </c>
      <c r="E197" s="1">
        <v>2</v>
      </c>
      <c r="F197" s="1">
        <v>1</v>
      </c>
      <c r="G197" s="1" t="s">
        <v>16</v>
      </c>
      <c r="H197" s="4">
        <v>1.53</v>
      </c>
      <c r="I197" s="2">
        <v>3.5555555555549994</v>
      </c>
      <c r="J197" s="2">
        <f>I197/L197*100</f>
        <v>8.369714847589643</v>
      </c>
      <c r="K197" s="2">
        <f>L197-I197</f>
        <v>38.925647451963798</v>
      </c>
      <c r="L197" s="5">
        <f>(1-(H197/2.66))*100</f>
        <v>42.481203007518801</v>
      </c>
      <c r="N197" s="8">
        <f t="shared" ref="N197:N223" si="580">A197</f>
        <v>42284</v>
      </c>
      <c r="O197">
        <f t="shared" ref="O197:O223" si="581">B197</f>
        <v>2015</v>
      </c>
      <c r="P197" t="str">
        <f t="shared" ref="P197:P223" si="582">C197</f>
        <v>Oct</v>
      </c>
      <c r="Q197" t="str">
        <f t="shared" ref="Q197:Q223" si="583">D197</f>
        <v>Spring</v>
      </c>
      <c r="T197" t="str">
        <f t="shared" ref="T197:T223" si="584">G197</f>
        <v>Elevated</v>
      </c>
      <c r="U197" s="5">
        <f t="shared" ref="U197" si="585">AVERAGE(I197:I199)</f>
        <v>5.67566137566119</v>
      </c>
      <c r="V197" s="5">
        <f t="shared" ref="V197" si="586">AVERAGE(J197:J199)</f>
        <v>12.955957250212878</v>
      </c>
      <c r="W197" s="5">
        <f t="shared" ref="W197" si="587">AVERAGE(K197:K199)</f>
        <v>39.061180729601965</v>
      </c>
      <c r="X197" s="5">
        <f t="shared" ref="X197" si="588">AVERAGE(L197:L199)</f>
        <v>44.736842105263158</v>
      </c>
    </row>
    <row r="198" spans="1:24" ht="18.5" x14ac:dyDescent="0.35">
      <c r="A198" s="6">
        <v>42284</v>
      </c>
      <c r="B198" s="1">
        <v>2015</v>
      </c>
      <c r="C198" s="1" t="s">
        <v>22</v>
      </c>
      <c r="D198" s="1" t="s">
        <v>23</v>
      </c>
      <c r="E198" s="1">
        <v>3</v>
      </c>
      <c r="F198" s="1">
        <v>2</v>
      </c>
      <c r="G198" s="1" t="s">
        <v>16</v>
      </c>
      <c r="H198" s="4">
        <v>1.61</v>
      </c>
      <c r="I198" s="2">
        <v>7.6142857142857139</v>
      </c>
      <c r="J198" s="2">
        <f>I198/L198*100</f>
        <v>19.289523809523811</v>
      </c>
      <c r="K198" s="2">
        <f>L198-I198</f>
        <v>31.859398496240601</v>
      </c>
      <c r="L198" s="5">
        <f>(1-(H198/2.66))*100</f>
        <v>39.473684210526315</v>
      </c>
    </row>
    <row r="199" spans="1:24" ht="18.5" x14ac:dyDescent="0.35">
      <c r="A199" s="6">
        <v>42284</v>
      </c>
      <c r="B199" s="1">
        <v>2015</v>
      </c>
      <c r="C199" s="1" t="s">
        <v>22</v>
      </c>
      <c r="D199" s="1" t="s">
        <v>23</v>
      </c>
      <c r="E199" s="1">
        <v>6</v>
      </c>
      <c r="F199" s="1">
        <v>3</v>
      </c>
      <c r="G199" s="1" t="s">
        <v>16</v>
      </c>
      <c r="H199" s="4">
        <v>1.27</v>
      </c>
      <c r="I199" s="2">
        <v>5.8571428571428568</v>
      </c>
      <c r="J199" s="2">
        <f>I199/L199*100</f>
        <v>11.208633093525181</v>
      </c>
      <c r="K199" s="2">
        <f>L199-I199</f>
        <v>46.398496240601503</v>
      </c>
      <c r="L199" s="5">
        <f>(1-(H199/2.66))*100</f>
        <v>52.255639097744357</v>
      </c>
    </row>
    <row r="200" spans="1:24" ht="18.5" x14ac:dyDescent="0.35">
      <c r="A200" s="6">
        <v>42318</v>
      </c>
      <c r="B200" s="1">
        <v>2015</v>
      </c>
      <c r="C200" s="1" t="s">
        <v>24</v>
      </c>
      <c r="D200" s="1" t="s">
        <v>23</v>
      </c>
      <c r="E200" s="1">
        <v>2</v>
      </c>
      <c r="F200" s="1">
        <v>1</v>
      </c>
      <c r="G200" s="1" t="s">
        <v>16</v>
      </c>
      <c r="H200" s="4">
        <v>1.53</v>
      </c>
      <c r="I200" s="2">
        <v>13.142857142847143</v>
      </c>
      <c r="J200" s="2">
        <f>I200/L200*100</f>
        <v>30.938053097321593</v>
      </c>
      <c r="K200" s="2">
        <f>L200-I200</f>
        <v>29.338345864671659</v>
      </c>
      <c r="L200" s="5">
        <f>(1-(H200/2.66))*100</f>
        <v>42.481203007518801</v>
      </c>
      <c r="N200" s="8">
        <f t="shared" ref="N200:N223" si="589">A200</f>
        <v>42318</v>
      </c>
      <c r="O200">
        <f t="shared" ref="O200:O223" si="590">B200</f>
        <v>2015</v>
      </c>
      <c r="P200" t="str">
        <f t="shared" ref="P200:P223" si="591">C200</f>
        <v>Nov</v>
      </c>
      <c r="Q200" t="str">
        <f t="shared" ref="Q200:Q223" si="592">D200</f>
        <v>Spring</v>
      </c>
      <c r="T200" t="str">
        <f t="shared" ref="T200:T223" si="593">G200</f>
        <v>Elevated</v>
      </c>
      <c r="U200" s="5">
        <f t="shared" ref="U200" si="594">AVERAGE(I200:I202)</f>
        <v>13.445238095237858</v>
      </c>
      <c r="V200" s="5">
        <f t="shared" ref="V200" si="595">AVERAGE(J200:J202)</f>
        <v>32.882677342323653</v>
      </c>
      <c r="W200" s="5">
        <f t="shared" ref="W200" si="596">AVERAGE(K200:K202)</f>
        <v>27.532205513784703</v>
      </c>
      <c r="X200" s="5">
        <f t="shared" ref="X200" si="597">AVERAGE(L200:L202)</f>
        <v>40.977443609022558</v>
      </c>
    </row>
    <row r="201" spans="1:24" ht="18.5" x14ac:dyDescent="0.35">
      <c r="A201" s="6">
        <v>42318</v>
      </c>
      <c r="B201" s="1">
        <v>2015</v>
      </c>
      <c r="C201" s="1" t="s">
        <v>24</v>
      </c>
      <c r="D201" s="1" t="s">
        <v>23</v>
      </c>
      <c r="E201" s="1">
        <v>3</v>
      </c>
      <c r="F201" s="1">
        <v>2</v>
      </c>
      <c r="G201" s="1" t="s">
        <v>16</v>
      </c>
      <c r="H201" s="4">
        <v>1.61</v>
      </c>
      <c r="I201" s="2">
        <v>13.747619047628572</v>
      </c>
      <c r="J201" s="2">
        <f>I201/L201*100</f>
        <v>34.827301587325714</v>
      </c>
      <c r="K201" s="2">
        <f>L201-I201</f>
        <v>25.726065162897743</v>
      </c>
      <c r="L201" s="5">
        <f>(1-(H201/2.66))*100</f>
        <v>39.473684210526315</v>
      </c>
    </row>
    <row r="202" spans="1:24" ht="18.5" x14ac:dyDescent="0.35">
      <c r="A202" s="6">
        <v>42318</v>
      </c>
      <c r="B202" s="1">
        <v>2015</v>
      </c>
      <c r="C202" s="1" t="s">
        <v>24</v>
      </c>
      <c r="D202" s="1" t="s">
        <v>23</v>
      </c>
      <c r="E202" s="1">
        <v>6</v>
      </c>
      <c r="F202" s="1">
        <v>3</v>
      </c>
      <c r="G202" s="1" t="s">
        <v>16</v>
      </c>
      <c r="H202" s="4">
        <v>1.27</v>
      </c>
      <c r="I202" s="2" t="s">
        <v>0</v>
      </c>
      <c r="J202" s="2" t="s">
        <v>0</v>
      </c>
      <c r="K202" s="2" t="s">
        <v>0</v>
      </c>
      <c r="L202" s="2" t="s">
        <v>0</v>
      </c>
    </row>
    <row r="203" spans="1:24" ht="18.5" x14ac:dyDescent="0.35">
      <c r="A203" s="6">
        <v>42339</v>
      </c>
      <c r="B203" s="1">
        <v>2015</v>
      </c>
      <c r="C203" s="1" t="s">
        <v>25</v>
      </c>
      <c r="D203" s="1" t="s">
        <v>23</v>
      </c>
      <c r="E203" s="1">
        <v>2</v>
      </c>
      <c r="F203" s="1">
        <v>1</v>
      </c>
      <c r="G203" s="1" t="s">
        <v>16</v>
      </c>
      <c r="H203" s="4">
        <v>1.53</v>
      </c>
      <c r="I203" s="2">
        <v>8.6904761904757155</v>
      </c>
      <c r="J203" s="2">
        <f>I203/L203*100</f>
        <v>20.457227138641947</v>
      </c>
      <c r="K203" s="2">
        <f>L203-I203</f>
        <v>33.790726817043087</v>
      </c>
      <c r="L203" s="5">
        <f>(1-(H203/2.66))*100</f>
        <v>42.481203007518801</v>
      </c>
      <c r="N203" s="8">
        <f t="shared" ref="N203:N223" si="598">A203</f>
        <v>42339</v>
      </c>
      <c r="O203">
        <f t="shared" ref="O203:O223" si="599">B203</f>
        <v>2015</v>
      </c>
      <c r="P203" t="str">
        <f t="shared" ref="P203:P223" si="600">C203</f>
        <v>Dec</v>
      </c>
      <c r="Q203" t="str">
        <f t="shared" ref="Q203:Q223" si="601">D203</f>
        <v>Spring</v>
      </c>
      <c r="T203" t="str">
        <f t="shared" ref="T203:T223" si="602">G203</f>
        <v>Elevated</v>
      </c>
      <c r="U203" s="5">
        <f t="shared" ref="U203" si="603">AVERAGE(I203:I205)</f>
        <v>14.018121693123573</v>
      </c>
      <c r="V203" s="5">
        <f t="shared" ref="V203" si="604">AVERAGE(J203:J205)</f>
        <v>32.661252638011113</v>
      </c>
      <c r="W203" s="5">
        <f t="shared" ref="W203" si="605">AVERAGE(K203:K205)</f>
        <v>30.718720412139589</v>
      </c>
      <c r="X203" s="5">
        <f t="shared" ref="X203" si="606">AVERAGE(L203:L205)</f>
        <v>44.736842105263158</v>
      </c>
    </row>
    <row r="204" spans="1:24" ht="18.5" x14ac:dyDescent="0.35">
      <c r="A204" s="6">
        <v>42339</v>
      </c>
      <c r="B204" s="1">
        <v>2015</v>
      </c>
      <c r="C204" s="1" t="s">
        <v>25</v>
      </c>
      <c r="D204" s="1" t="s">
        <v>23</v>
      </c>
      <c r="E204" s="1">
        <v>3</v>
      </c>
      <c r="F204" s="1">
        <v>2</v>
      </c>
      <c r="G204" s="1" t="s">
        <v>16</v>
      </c>
      <c r="H204" s="4">
        <v>1.61</v>
      </c>
      <c r="I204" s="2">
        <v>22.074999999999999</v>
      </c>
      <c r="J204" s="2">
        <f>I204/L204*100</f>
        <v>55.923333333333339</v>
      </c>
      <c r="K204" s="2">
        <f>L204-I204</f>
        <v>17.398684210526316</v>
      </c>
      <c r="L204" s="5">
        <f>(1-(H204/2.66))*100</f>
        <v>39.473684210526315</v>
      </c>
    </row>
    <row r="205" spans="1:24" ht="18.5" x14ac:dyDescent="0.35">
      <c r="A205" s="6">
        <v>42339</v>
      </c>
      <c r="B205" s="1">
        <v>2015</v>
      </c>
      <c r="C205" s="1" t="s">
        <v>25</v>
      </c>
      <c r="D205" s="1" t="s">
        <v>23</v>
      </c>
      <c r="E205" s="1">
        <v>6</v>
      </c>
      <c r="F205" s="1">
        <v>3</v>
      </c>
      <c r="G205" s="1" t="s">
        <v>16</v>
      </c>
      <c r="H205" s="4">
        <v>1.27</v>
      </c>
      <c r="I205" s="2">
        <v>11.288888888895</v>
      </c>
      <c r="J205" s="2">
        <f>I205/L205*100</f>
        <v>21.603197442058057</v>
      </c>
      <c r="K205" s="2">
        <f>L205-I205</f>
        <v>40.966750208849355</v>
      </c>
      <c r="L205" s="5">
        <f>(1-(H205/2.66))*100</f>
        <v>52.255639097744357</v>
      </c>
    </row>
    <row r="206" spans="1:24" ht="18.5" x14ac:dyDescent="0.35">
      <c r="A206" s="6">
        <v>42382</v>
      </c>
      <c r="B206" s="1">
        <v>2016</v>
      </c>
      <c r="C206" s="1" t="s">
        <v>26</v>
      </c>
      <c r="D206" s="1" t="s">
        <v>27</v>
      </c>
      <c r="E206" s="1">
        <v>2</v>
      </c>
      <c r="F206" s="1">
        <v>1</v>
      </c>
      <c r="G206" s="1" t="s">
        <v>16</v>
      </c>
      <c r="H206" s="4">
        <v>1.53</v>
      </c>
      <c r="I206" s="2">
        <v>20.461111111099999</v>
      </c>
      <c r="J206" s="2">
        <f>I206/L206*100</f>
        <v>48.165093411969906</v>
      </c>
      <c r="K206" s="2">
        <f>L206-I206</f>
        <v>22.020091896418801</v>
      </c>
      <c r="L206" s="5">
        <f>(1-(H206/2.66))*100</f>
        <v>42.481203007518801</v>
      </c>
      <c r="N206" s="8">
        <f t="shared" ref="N206:N223" si="607">A206</f>
        <v>42382</v>
      </c>
      <c r="O206">
        <f t="shared" ref="O206:O223" si="608">B206</f>
        <v>2016</v>
      </c>
      <c r="P206" t="str">
        <f t="shared" ref="P206:P223" si="609">C206</f>
        <v>Jan</v>
      </c>
      <c r="Q206" t="str">
        <f t="shared" ref="Q206:Q223" si="610">D206</f>
        <v>Summer</v>
      </c>
      <c r="T206" t="str">
        <f t="shared" ref="T206:T223" si="611">G206</f>
        <v>Elevated</v>
      </c>
      <c r="U206" s="5">
        <f t="shared" ref="U206" si="612">AVERAGE(I206:I208)</f>
        <v>24.70608465607619</v>
      </c>
      <c r="V206" s="5">
        <f t="shared" ref="V206" si="613">AVERAGE(J206:J208)</f>
        <v>55.80426641575712</v>
      </c>
      <c r="W206" s="5">
        <f t="shared" ref="W206" si="614">AVERAGE(K206:K208)</f>
        <v>20.030757449186968</v>
      </c>
      <c r="X206" s="5">
        <f t="shared" ref="X206" si="615">AVERAGE(L206:L208)</f>
        <v>44.736842105263158</v>
      </c>
    </row>
    <row r="207" spans="1:24" ht="18.5" x14ac:dyDescent="0.35">
      <c r="A207" s="6">
        <v>42382</v>
      </c>
      <c r="B207" s="1">
        <v>2016</v>
      </c>
      <c r="C207" s="1" t="s">
        <v>26</v>
      </c>
      <c r="D207" s="1" t="s">
        <v>27</v>
      </c>
      <c r="E207" s="1">
        <v>3</v>
      </c>
      <c r="F207" s="1">
        <v>2</v>
      </c>
      <c r="G207" s="1" t="s">
        <v>16</v>
      </c>
      <c r="H207" s="4">
        <v>1.61</v>
      </c>
      <c r="I207" s="2">
        <v>26.73333333332857</v>
      </c>
      <c r="J207" s="2">
        <f>I207/L207*100</f>
        <v>67.724444444432379</v>
      </c>
      <c r="K207" s="2">
        <f>L207-I207</f>
        <v>12.740350877197745</v>
      </c>
      <c r="L207" s="5">
        <f>(1-(H207/2.66))*100</f>
        <v>39.473684210526315</v>
      </c>
    </row>
    <row r="208" spans="1:24" ht="18.5" x14ac:dyDescent="0.35">
      <c r="A208" s="6">
        <v>42382</v>
      </c>
      <c r="B208" s="1">
        <v>2016</v>
      </c>
      <c r="C208" s="1" t="s">
        <v>26</v>
      </c>
      <c r="D208" s="1" t="s">
        <v>27</v>
      </c>
      <c r="E208" s="1">
        <v>6</v>
      </c>
      <c r="F208" s="1">
        <v>3</v>
      </c>
      <c r="G208" s="1" t="s">
        <v>16</v>
      </c>
      <c r="H208" s="4">
        <v>1.27</v>
      </c>
      <c r="I208" s="2">
        <v>26.923809523800003</v>
      </c>
      <c r="J208" s="2">
        <f>I208/L208*100</f>
        <v>51.523261390869067</v>
      </c>
      <c r="K208" s="2">
        <f>L208-I208</f>
        <v>25.331829573944354</v>
      </c>
      <c r="L208" s="5">
        <f>(1-(H208/2.66))*100</f>
        <v>52.255639097744357</v>
      </c>
    </row>
    <row r="209" spans="1:24" ht="18.5" x14ac:dyDescent="0.35">
      <c r="A209" s="6">
        <v>42418</v>
      </c>
      <c r="B209" s="1">
        <v>2016</v>
      </c>
      <c r="C209" s="1" t="s">
        <v>28</v>
      </c>
      <c r="D209" s="1" t="s">
        <v>27</v>
      </c>
      <c r="E209" s="1">
        <v>2</v>
      </c>
      <c r="F209" s="1">
        <v>1</v>
      </c>
      <c r="G209" s="1" t="s">
        <v>16</v>
      </c>
      <c r="H209" s="4">
        <v>1.53</v>
      </c>
      <c r="I209" s="2">
        <v>17.790476190471431</v>
      </c>
      <c r="J209" s="2">
        <f>I209/L209*100</f>
        <v>41.878466076684958</v>
      </c>
      <c r="K209" s="2">
        <f>L209-I209</f>
        <v>24.69072681704737</v>
      </c>
      <c r="L209" s="5">
        <f>(1-(H209/2.66))*100</f>
        <v>42.481203007518801</v>
      </c>
      <c r="N209" s="8">
        <f t="shared" ref="N209:N223" si="616">A209</f>
        <v>42418</v>
      </c>
      <c r="O209">
        <f t="shared" ref="O209:O223" si="617">B209</f>
        <v>2016</v>
      </c>
      <c r="P209" t="str">
        <f t="shared" ref="P209:P223" si="618">C209</f>
        <v>Feb</v>
      </c>
      <c r="Q209" t="str">
        <f t="shared" ref="Q209:Q223" si="619">D209</f>
        <v>Summer</v>
      </c>
      <c r="T209" t="str">
        <f t="shared" ref="T209:T223" si="620">G209</f>
        <v>Elevated</v>
      </c>
      <c r="U209" s="5">
        <f t="shared" ref="U209" si="621">AVERAGE(I209:I211)</f>
        <v>19.182539682543808</v>
      </c>
      <c r="V209" s="5">
        <f t="shared" ref="V209" si="622">AVERAGE(J209:J211)</f>
        <v>43.940101535296769</v>
      </c>
      <c r="W209" s="5">
        <f t="shared" ref="W209" si="623">AVERAGE(K209:K211)</f>
        <v>25.554302422719346</v>
      </c>
      <c r="X209" s="5">
        <f t="shared" ref="X209" si="624">AVERAGE(L209:L211)</f>
        <v>44.736842105263158</v>
      </c>
    </row>
    <row r="210" spans="1:24" ht="18.5" x14ac:dyDescent="0.35">
      <c r="A210" s="6">
        <v>42418</v>
      </c>
      <c r="B210" s="1">
        <v>2016</v>
      </c>
      <c r="C210" s="1" t="s">
        <v>28</v>
      </c>
      <c r="D210" s="1" t="s">
        <v>27</v>
      </c>
      <c r="E210" s="1">
        <v>3</v>
      </c>
      <c r="F210" s="1">
        <v>2</v>
      </c>
      <c r="G210" s="1" t="s">
        <v>16</v>
      </c>
      <c r="H210" s="4">
        <v>1.61</v>
      </c>
      <c r="I210" s="2">
        <v>22.366666666660002</v>
      </c>
      <c r="J210" s="2">
        <f>I210/L210*100</f>
        <v>56.662222222205337</v>
      </c>
      <c r="K210" s="2">
        <f>L210-I210</f>
        <v>17.107017543866313</v>
      </c>
      <c r="L210" s="5">
        <f>(1-(H210/2.66))*100</f>
        <v>39.473684210526315</v>
      </c>
    </row>
    <row r="211" spans="1:24" ht="18.5" x14ac:dyDescent="0.35">
      <c r="A211" s="6">
        <v>42418</v>
      </c>
      <c r="B211" s="1">
        <v>2016</v>
      </c>
      <c r="C211" s="1" t="s">
        <v>28</v>
      </c>
      <c r="D211" s="1" t="s">
        <v>27</v>
      </c>
      <c r="E211" s="1">
        <v>6</v>
      </c>
      <c r="F211" s="1">
        <v>3</v>
      </c>
      <c r="G211" s="1" t="s">
        <v>16</v>
      </c>
      <c r="H211" s="4">
        <v>1.27</v>
      </c>
      <c r="I211" s="2">
        <v>17.390476190499999</v>
      </c>
      <c r="J211" s="2">
        <f>I211/L211*100</f>
        <v>33.279616307000005</v>
      </c>
      <c r="K211" s="2">
        <f>L211-I211</f>
        <v>34.865162907244354</v>
      </c>
      <c r="L211" s="5">
        <f>(1-(H211/2.66))*100</f>
        <v>52.255639097744357</v>
      </c>
    </row>
    <row r="212" spans="1:24" ht="18.5" x14ac:dyDescent="0.35">
      <c r="A212" s="6">
        <v>42443</v>
      </c>
      <c r="B212" s="1">
        <v>2016</v>
      </c>
      <c r="C212" s="1" t="s">
        <v>29</v>
      </c>
      <c r="D212" s="1" t="s">
        <v>27</v>
      </c>
      <c r="E212" s="1">
        <v>2</v>
      </c>
      <c r="F212" s="1">
        <v>1</v>
      </c>
      <c r="G212" s="1" t="s">
        <v>16</v>
      </c>
      <c r="H212" s="4">
        <v>1.53</v>
      </c>
      <c r="I212" s="2">
        <v>2.9809523809528571</v>
      </c>
      <c r="J212" s="2">
        <f>I212/L212*100</f>
        <v>7.0171091445438929</v>
      </c>
      <c r="K212" s="2">
        <f>L212-I212</f>
        <v>39.500250626565943</v>
      </c>
      <c r="L212" s="5">
        <f>(1-(H212/2.66))*100</f>
        <v>42.481203007518801</v>
      </c>
      <c r="N212" s="8">
        <f t="shared" ref="N212:N223" si="625">A212</f>
        <v>42443</v>
      </c>
      <c r="O212">
        <f t="shared" ref="O212:O223" si="626">B212</f>
        <v>2016</v>
      </c>
      <c r="P212" t="str">
        <f t="shared" ref="P212:P223" si="627">C212</f>
        <v>Mar</v>
      </c>
      <c r="Q212" t="str">
        <f t="shared" ref="Q212:Q223" si="628">D212</f>
        <v>Summer</v>
      </c>
      <c r="T212" t="str">
        <f t="shared" ref="T212:T223" si="629">G212</f>
        <v>Elevated</v>
      </c>
      <c r="U212" s="5">
        <f t="shared" ref="U212" si="630">AVERAGE(I212:I214)</f>
        <v>6.8630952380953971</v>
      </c>
      <c r="V212" s="5">
        <f t="shared" ref="V212" si="631">AVERAGE(J212:J214)</f>
        <v>16.125604460384867</v>
      </c>
      <c r="W212" s="5">
        <f t="shared" ref="W212" si="632">AVERAGE(K212:K214)</f>
        <v>37.87374686716776</v>
      </c>
      <c r="X212" s="5">
        <f t="shared" ref="X212" si="633">AVERAGE(L212:L214)</f>
        <v>44.736842105263158</v>
      </c>
    </row>
    <row r="213" spans="1:24" ht="18.5" x14ac:dyDescent="0.35">
      <c r="A213" s="6">
        <v>42443</v>
      </c>
      <c r="B213" s="1">
        <v>2016</v>
      </c>
      <c r="C213" s="1" t="s">
        <v>29</v>
      </c>
      <c r="D213" s="1" t="s">
        <v>27</v>
      </c>
      <c r="E213" s="1">
        <v>3</v>
      </c>
      <c r="F213" s="1">
        <v>2</v>
      </c>
      <c r="G213" s="1" t="s">
        <v>16</v>
      </c>
      <c r="H213" s="4">
        <v>1.61</v>
      </c>
      <c r="I213" s="2">
        <v>12.366666666666667</v>
      </c>
      <c r="J213" s="2">
        <f>I213/L213*100</f>
        <v>31.328888888888891</v>
      </c>
      <c r="K213" s="2">
        <f>L213-I213</f>
        <v>27.107017543859648</v>
      </c>
      <c r="L213" s="5">
        <f>(1-(H213/2.66))*100</f>
        <v>39.473684210526315</v>
      </c>
    </row>
    <row r="214" spans="1:24" ht="18.5" x14ac:dyDescent="0.35">
      <c r="A214" s="6">
        <v>42443</v>
      </c>
      <c r="B214" s="1">
        <v>2016</v>
      </c>
      <c r="C214" s="1" t="s">
        <v>29</v>
      </c>
      <c r="D214" s="1" t="s">
        <v>27</v>
      </c>
      <c r="E214" s="1">
        <v>6</v>
      </c>
      <c r="F214" s="1">
        <v>3</v>
      </c>
      <c r="G214" s="1" t="s">
        <v>16</v>
      </c>
      <c r="H214" s="4">
        <v>1.27</v>
      </c>
      <c r="I214" s="2">
        <v>5.2416666666666663</v>
      </c>
      <c r="J214" s="2">
        <f>I214/L214*100</f>
        <v>10.030815347721822</v>
      </c>
      <c r="K214" s="2">
        <f>L214-I214</f>
        <v>47.01397243107769</v>
      </c>
      <c r="L214" s="5">
        <f>(1-(H214/2.66))*100</f>
        <v>52.255639097744357</v>
      </c>
    </row>
    <row r="215" spans="1:24" ht="18.5" x14ac:dyDescent="0.35">
      <c r="A215" s="6">
        <v>42480</v>
      </c>
      <c r="B215" s="1">
        <v>2016</v>
      </c>
      <c r="C215" s="1" t="s">
        <v>30</v>
      </c>
      <c r="D215" s="1" t="s">
        <v>14</v>
      </c>
      <c r="E215" s="1">
        <v>2</v>
      </c>
      <c r="F215" s="1">
        <v>1</v>
      </c>
      <c r="G215" s="1" t="s">
        <v>16</v>
      </c>
      <c r="H215" s="4">
        <v>1.53</v>
      </c>
      <c r="I215" s="2">
        <v>2.8055555555566669</v>
      </c>
      <c r="J215" s="2">
        <f>I215/L215*100</f>
        <v>6.6042281219298529</v>
      </c>
      <c r="K215" s="2">
        <f>L215-I215</f>
        <v>39.675647451962135</v>
      </c>
      <c r="L215" s="5">
        <f>(1-(H215/2.66))*100</f>
        <v>42.481203007518801</v>
      </c>
      <c r="N215" s="8">
        <f t="shared" ref="N215:N223" si="634">A215</f>
        <v>42480</v>
      </c>
      <c r="O215">
        <f t="shared" ref="O215:O223" si="635">B215</f>
        <v>2016</v>
      </c>
      <c r="P215" t="str">
        <f t="shared" ref="P215:P223" si="636">C215</f>
        <v>Apr</v>
      </c>
      <c r="Q215" t="str">
        <f t="shared" ref="Q215:Q223" si="637">D215</f>
        <v>Autumn</v>
      </c>
      <c r="T215" t="str">
        <f t="shared" ref="T215:T223" si="638">G215</f>
        <v>Elevated</v>
      </c>
      <c r="U215" s="5">
        <f t="shared" ref="U215" si="639">AVERAGE(I215:I217)</f>
        <v>3.8939153439150793</v>
      </c>
      <c r="V215" s="5">
        <f t="shared" ref="V215" si="640">AVERAGE(J215:J217)</f>
        <v>8.7260517553083332</v>
      </c>
      <c r="W215" s="5">
        <f t="shared" ref="W215" si="641">AVERAGE(K215:K217)</f>
        <v>40.842926761348075</v>
      </c>
      <c r="X215" s="5">
        <f t="shared" ref="X215" si="642">AVERAGE(L215:L217)</f>
        <v>44.736842105263158</v>
      </c>
    </row>
    <row r="216" spans="1:24" ht="18.5" x14ac:dyDescent="0.35">
      <c r="A216" s="6">
        <v>42480</v>
      </c>
      <c r="B216" s="1">
        <v>2016</v>
      </c>
      <c r="C216" s="1" t="s">
        <v>30</v>
      </c>
      <c r="D216" s="1" t="s">
        <v>14</v>
      </c>
      <c r="E216" s="1">
        <v>3</v>
      </c>
      <c r="F216" s="1">
        <v>2</v>
      </c>
      <c r="G216" s="1" t="s">
        <v>16</v>
      </c>
      <c r="H216" s="4">
        <v>1.61</v>
      </c>
      <c r="I216" s="2">
        <v>4.1761904761899995</v>
      </c>
      <c r="J216" s="2">
        <f>I216/L216*100</f>
        <v>10.579682539681333</v>
      </c>
      <c r="K216" s="2">
        <f>L216-I216</f>
        <v>35.297493734336314</v>
      </c>
      <c r="L216" s="5">
        <f>(1-(H216/2.66))*100</f>
        <v>39.473684210526315</v>
      </c>
    </row>
    <row r="217" spans="1:24" ht="18.5" x14ac:dyDescent="0.35">
      <c r="A217" s="6">
        <v>42480</v>
      </c>
      <c r="B217" s="1">
        <v>2016</v>
      </c>
      <c r="C217" s="1" t="s">
        <v>30</v>
      </c>
      <c r="D217" s="1" t="s">
        <v>14</v>
      </c>
      <c r="E217" s="1">
        <v>6</v>
      </c>
      <c r="F217" s="1">
        <v>3</v>
      </c>
      <c r="G217" s="1" t="s">
        <v>16</v>
      </c>
      <c r="H217" s="4">
        <v>1.27</v>
      </c>
      <c r="I217" s="2">
        <v>4.699999999998572</v>
      </c>
      <c r="J217" s="2">
        <f>I217/L217*100</f>
        <v>8.9942446043138133</v>
      </c>
      <c r="K217" s="2">
        <f>L217-I217</f>
        <v>47.555639097745782</v>
      </c>
      <c r="L217" s="5">
        <f>(1-(H217/2.66))*100</f>
        <v>52.255639097744357</v>
      </c>
    </row>
    <row r="218" spans="1:24" ht="18.5" x14ac:dyDescent="0.35">
      <c r="A218" s="6">
        <v>42508</v>
      </c>
      <c r="B218" s="1">
        <v>2016</v>
      </c>
      <c r="C218" s="1" t="s">
        <v>13</v>
      </c>
      <c r="D218" s="1" t="s">
        <v>14</v>
      </c>
      <c r="E218" s="1">
        <v>2</v>
      </c>
      <c r="F218" s="1">
        <v>1</v>
      </c>
      <c r="G218" s="1" t="s">
        <v>16</v>
      </c>
      <c r="H218" s="4">
        <v>1.53</v>
      </c>
      <c r="I218" s="2">
        <v>1.7333333333332859</v>
      </c>
      <c r="J218" s="2">
        <f>I218/L218*100</f>
        <v>4.0802359882004779</v>
      </c>
      <c r="K218" s="2">
        <f>L218-I218</f>
        <v>40.747869674185516</v>
      </c>
      <c r="L218" s="5">
        <f>(1-(H218/2.66))*100</f>
        <v>42.481203007518801</v>
      </c>
      <c r="N218" s="8">
        <f t="shared" ref="N218:N223" si="643">A218</f>
        <v>42508</v>
      </c>
      <c r="O218">
        <f t="shared" ref="O218:O223" si="644">B218</f>
        <v>2016</v>
      </c>
      <c r="P218" t="str">
        <f t="shared" ref="P218:P223" si="645">C218</f>
        <v>May</v>
      </c>
      <c r="Q218" t="str">
        <f t="shared" ref="Q218:Q223" si="646">D218</f>
        <v>Autumn</v>
      </c>
      <c r="T218" t="str">
        <f t="shared" ref="T218:T223" si="647">G218</f>
        <v>Elevated</v>
      </c>
      <c r="U218" s="5">
        <f t="shared" ref="U218" si="648">AVERAGE(I218:I220)</f>
        <v>2.6453703703705398</v>
      </c>
      <c r="V218" s="5">
        <f t="shared" ref="V218" si="649">AVERAGE(J218:J220)</f>
        <v>5.7683182932517703</v>
      </c>
      <c r="W218" s="5">
        <f t="shared" ref="W218" si="650">AVERAGE(K218:K220)</f>
        <v>42.091471734892622</v>
      </c>
      <c r="X218" s="5">
        <f t="shared" ref="X218" si="651">AVERAGE(L218:L220)</f>
        <v>44.736842105263158</v>
      </c>
    </row>
    <row r="219" spans="1:24" ht="18.5" x14ac:dyDescent="0.35">
      <c r="A219" s="6">
        <v>42508</v>
      </c>
      <c r="B219" s="1">
        <v>2016</v>
      </c>
      <c r="C219" s="1" t="s">
        <v>13</v>
      </c>
      <c r="D219" s="1" t="s">
        <v>14</v>
      </c>
      <c r="E219" s="1">
        <v>3</v>
      </c>
      <c r="F219" s="1">
        <v>2</v>
      </c>
      <c r="G219" s="1" t="s">
        <v>16</v>
      </c>
      <c r="H219" s="4">
        <v>1.61</v>
      </c>
      <c r="I219" s="2">
        <v>2.1861111111116669</v>
      </c>
      <c r="J219" s="2">
        <f>I219/L219*100</f>
        <v>5.5381481481495562</v>
      </c>
      <c r="K219" s="2">
        <f>L219-I219</f>
        <v>37.287573099414651</v>
      </c>
      <c r="L219" s="5">
        <f>(1-(H219/2.66))*100</f>
        <v>39.473684210526315</v>
      </c>
    </row>
    <row r="220" spans="1:24" ht="18.5" x14ac:dyDescent="0.35">
      <c r="A220" s="6">
        <v>42508</v>
      </c>
      <c r="B220" s="1">
        <v>2016</v>
      </c>
      <c r="C220" s="1" t="s">
        <v>13</v>
      </c>
      <c r="D220" s="1" t="s">
        <v>14</v>
      </c>
      <c r="E220" s="1">
        <v>6</v>
      </c>
      <c r="F220" s="1">
        <v>3</v>
      </c>
      <c r="G220" s="1" t="s">
        <v>16</v>
      </c>
      <c r="H220" s="4">
        <v>1.27</v>
      </c>
      <c r="I220" s="2">
        <v>4.0166666666666666</v>
      </c>
      <c r="J220" s="2">
        <f>I220/L220*100</f>
        <v>7.6865707434052757</v>
      </c>
      <c r="K220" s="2">
        <f>L220-I220</f>
        <v>48.238972431077691</v>
      </c>
      <c r="L220" s="5">
        <f>(1-(H220/2.66))*100</f>
        <v>52.255639097744357</v>
      </c>
    </row>
    <row r="221" spans="1:24" ht="18.5" x14ac:dyDescent="0.35">
      <c r="A221" s="6">
        <v>42536</v>
      </c>
      <c r="B221" s="1">
        <v>2016</v>
      </c>
      <c r="C221" s="1" t="s">
        <v>17</v>
      </c>
      <c r="D221" s="1" t="s">
        <v>14</v>
      </c>
      <c r="E221" s="1">
        <v>2</v>
      </c>
      <c r="F221" s="1">
        <v>1</v>
      </c>
      <c r="G221" s="1" t="s">
        <v>16</v>
      </c>
      <c r="H221" s="4">
        <v>1.53</v>
      </c>
      <c r="I221" s="2">
        <v>20.452380952385713</v>
      </c>
      <c r="J221" s="2">
        <f>I221/L221*100</f>
        <v>48.144542772872562</v>
      </c>
      <c r="K221" s="2">
        <f>L221-I221</f>
        <v>22.028822055133087</v>
      </c>
      <c r="L221" s="5">
        <f>(1-(H221/2.66))*100</f>
        <v>42.481203007518801</v>
      </c>
      <c r="N221" s="8">
        <f t="shared" ref="N221:N223" si="652">A221</f>
        <v>42536</v>
      </c>
      <c r="O221">
        <f t="shared" ref="O221:O223" si="653">B221</f>
        <v>2016</v>
      </c>
      <c r="P221" t="str">
        <f t="shared" ref="P221:P223" si="654">C221</f>
        <v>Jun</v>
      </c>
      <c r="Q221" t="str">
        <f t="shared" ref="Q221:Q223" si="655">D221</f>
        <v>Autumn</v>
      </c>
      <c r="T221" t="str">
        <f t="shared" ref="T221:T223" si="656">G221</f>
        <v>Elevated</v>
      </c>
      <c r="U221" s="5">
        <f t="shared" ref="U221" si="657">AVERAGE(I221:I223)</f>
        <v>21.676190476195234</v>
      </c>
      <c r="V221" s="5">
        <f t="shared" ref="V221" si="658">AVERAGE(J221:J223)</f>
        <v>48.968062162166724</v>
      </c>
      <c r="W221" s="5">
        <f t="shared" ref="W221" si="659">AVERAGE(K221:K223)</f>
        <v>23.06065162906792</v>
      </c>
      <c r="X221" s="5">
        <f t="shared" ref="X221" si="660">AVERAGE(L221:L223)</f>
        <v>44.736842105263158</v>
      </c>
    </row>
    <row r="222" spans="1:24" ht="18.5" x14ac:dyDescent="0.35">
      <c r="A222" s="6">
        <v>42536</v>
      </c>
      <c r="B222" s="1">
        <v>2016</v>
      </c>
      <c r="C222" s="1" t="s">
        <v>17</v>
      </c>
      <c r="D222" s="1" t="s">
        <v>14</v>
      </c>
      <c r="E222" s="1">
        <v>3</v>
      </c>
      <c r="F222" s="1">
        <v>2</v>
      </c>
      <c r="G222" s="1" t="s">
        <v>16</v>
      </c>
      <c r="H222" s="4">
        <v>1.61</v>
      </c>
      <c r="I222" s="2">
        <v>21.714285714299997</v>
      </c>
      <c r="J222" s="2">
        <f>I222/L222*100</f>
        <v>55.009523809559994</v>
      </c>
      <c r="K222" s="2">
        <f>L222-I222</f>
        <v>17.759398496226318</v>
      </c>
      <c r="L222" s="5">
        <f>(1-(H222/2.66))*100</f>
        <v>39.473684210526315</v>
      </c>
    </row>
    <row r="223" spans="1:24" ht="18.5" x14ac:dyDescent="0.35">
      <c r="A223" s="6">
        <v>42536</v>
      </c>
      <c r="B223" s="1">
        <v>2016</v>
      </c>
      <c r="C223" s="1" t="s">
        <v>17</v>
      </c>
      <c r="D223" s="1" t="s">
        <v>14</v>
      </c>
      <c r="E223" s="1">
        <v>6</v>
      </c>
      <c r="F223" s="1">
        <v>3</v>
      </c>
      <c r="G223" s="1" t="s">
        <v>16</v>
      </c>
      <c r="H223" s="4">
        <v>1.27</v>
      </c>
      <c r="I223" s="2">
        <v>22.8619047619</v>
      </c>
      <c r="J223" s="2">
        <f>I223/L223*100</f>
        <v>43.750119904067631</v>
      </c>
      <c r="K223" s="2">
        <f>L223-I223</f>
        <v>29.393734335844357</v>
      </c>
      <c r="L223" s="5">
        <f>(1-(H223/2.66))*100</f>
        <v>52.255639097744357</v>
      </c>
    </row>
  </sheetData>
  <sortState xmlns:xlrd2="http://schemas.microsoft.com/office/spreadsheetml/2017/richdata2" ref="A2:L223">
    <sortCondition ref="G2:G223"/>
    <sortCondition ref="B2:B223"/>
    <sortCondition ref="C2:C223" customList="Jan,Feb,Mar,Apr,May,Jun,Jul,Aug,Sep,Oct,Nov,Dec"/>
  </sortState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 Nazaries</dc:creator>
  <cp:lastModifiedBy>Loic Nazaries</cp:lastModifiedBy>
  <dcterms:created xsi:type="dcterms:W3CDTF">2018-12-18T07:54:41Z</dcterms:created>
  <dcterms:modified xsi:type="dcterms:W3CDTF">2018-12-20T08:47:30Z</dcterms:modified>
</cp:coreProperties>
</file>