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ECCD9E60-ACE8-41A9-BDBA-506CF993FB8F}" xr6:coauthVersionLast="45" xr6:coauthVersionMax="45" xr10:uidLastSave="{00000000-0000-0000-0000-000000000000}"/>
  <bookViews>
    <workbookView xWindow="-120" yWindow="-120" windowWidth="20730" windowHeight="11160" firstSheet="3" activeTab="3"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Historiques" sheetId="18" r:id="rId7"/>
    <sheet name="Armes" sheetId="6" r:id="rId8"/>
    <sheet name="Armures" sheetId="10" r:id="rId9"/>
    <sheet name="Objets" sheetId="11" r:id="rId10"/>
    <sheet name="Montures" sheetId="13" r:id="rId11"/>
    <sheet name="Bâteaux" sheetId="14" r:id="rId12"/>
    <sheet name="Marchandises" sheetId="15" r:id="rId13"/>
    <sheet name="Services" sheetId="16" r:id="rId14"/>
    <sheet name="Babioles" sheetId="17" r:id="rId15"/>
    <sheet name="Equipements" sheetId="12" r:id="rId16"/>
    <sheet name="Sorts" sheetId="21" r:id="rId17"/>
    <sheet name="Alignements" sheetId="22" r:id="rId18"/>
    <sheet name="Langues" sheetId="23" r:id="rId19"/>
    <sheet name="Altérations" sheetId="24" r:id="rId20"/>
    <sheet name="Export global" sheetId="20" r:id="rId21"/>
    <sheet name="Génasis" sheetId="7" r:id="rId22"/>
    <sheet name="Moine" sheetId="8" r:id="rId2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4" i="5" l="1"/>
  <c r="K65" i="5"/>
  <c r="K66" i="5"/>
  <c r="K67" i="5"/>
  <c r="K68" i="5"/>
  <c r="K69" i="5"/>
  <c r="K70" i="5"/>
  <c r="K71" i="5"/>
  <c r="K72" i="5"/>
  <c r="K73" i="5"/>
  <c r="K74" i="5"/>
  <c r="K75" i="5"/>
  <c r="K76" i="5"/>
  <c r="K63" i="5"/>
  <c r="CO4" i="19"/>
  <c r="CO5" i="19"/>
  <c r="CO6" i="19"/>
  <c r="CO7" i="19"/>
  <c r="CO8" i="19"/>
  <c r="CO9" i="19"/>
  <c r="CO10" i="19"/>
  <c r="CO11" i="19"/>
  <c r="CO12" i="19"/>
  <c r="CO13" i="19"/>
  <c r="CO14" i="19"/>
  <c r="CO15" i="19"/>
  <c r="CO16" i="19"/>
  <c r="CO17" i="19"/>
  <c r="CO18" i="19"/>
  <c r="CO19" i="19"/>
  <c r="CO20" i="19"/>
  <c r="CO21" i="19"/>
  <c r="CO22" i="19"/>
  <c r="CO3" i="19"/>
  <c r="BY3" i="19"/>
  <c r="DH4" i="19"/>
  <c r="DH5" i="19"/>
  <c r="DH6" i="19"/>
  <c r="DH7" i="19"/>
  <c r="DH8" i="19"/>
  <c r="DH9" i="19"/>
  <c r="DH10" i="19"/>
  <c r="DH11" i="19"/>
  <c r="DH12" i="19"/>
  <c r="DH13" i="19"/>
  <c r="DH14" i="19"/>
  <c r="DH15" i="19"/>
  <c r="DH16" i="19"/>
  <c r="DH17" i="19"/>
  <c r="DH18" i="19"/>
  <c r="DH19" i="19"/>
  <c r="DH20" i="19"/>
  <c r="DH21" i="19"/>
  <c r="DH22" i="19"/>
  <c r="DH3" i="19"/>
  <c r="BI3" i="19"/>
  <c r="CX3" i="19"/>
  <c r="AA3" i="5"/>
  <c r="AA4" i="5"/>
  <c r="AA5" i="5"/>
  <c r="AA6" i="5"/>
  <c r="AA7" i="5"/>
  <c r="AA8" i="5"/>
  <c r="AA9" i="5"/>
  <c r="AA10" i="5"/>
  <c r="AA11" i="5"/>
  <c r="AA12" i="5"/>
  <c r="AA13" i="5"/>
  <c r="AA2" i="5"/>
  <c r="I43" i="5"/>
  <c r="I44" i="5"/>
  <c r="I45" i="5"/>
  <c r="I46" i="5"/>
  <c r="I47" i="5"/>
  <c r="I48" i="5"/>
  <c r="I49" i="5"/>
  <c r="I42" i="5"/>
  <c r="I18" i="5"/>
  <c r="I19" i="5"/>
  <c r="I20" i="5"/>
  <c r="I21" i="5"/>
  <c r="I22" i="5"/>
  <c r="I23" i="5"/>
  <c r="I24" i="5"/>
  <c r="I25" i="5"/>
  <c r="I26" i="5"/>
  <c r="I27" i="5"/>
  <c r="I28" i="5"/>
  <c r="I29" i="5"/>
  <c r="I30" i="5"/>
  <c r="I31" i="5"/>
  <c r="I32" i="5"/>
  <c r="I33" i="5"/>
  <c r="I34" i="5"/>
  <c r="I35" i="5"/>
  <c r="I36" i="5"/>
  <c r="I37" i="5"/>
  <c r="I38" i="5"/>
  <c r="I39" i="5"/>
  <c r="I40" i="5"/>
  <c r="I41" i="5"/>
  <c r="I50" i="5"/>
  <c r="I51" i="5"/>
  <c r="I52" i="5"/>
  <c r="I53" i="5"/>
  <c r="I54" i="5"/>
  <c r="I55" i="5"/>
  <c r="I56" i="5"/>
  <c r="I57" i="5"/>
  <c r="I58" i="5"/>
  <c r="I60" i="5"/>
  <c r="I78" i="5"/>
  <c r="B12" i="20"/>
  <c r="C12" i="20"/>
  <c r="C13" i="20"/>
  <c r="H45" i="28"/>
  <c r="B47" i="28"/>
  <c r="B26" i="20"/>
  <c r="C26" i="20"/>
  <c r="C45" i="28"/>
  <c r="D45" i="28"/>
  <c r="E45" i="28"/>
  <c r="F45" i="28"/>
  <c r="G45" i="28"/>
  <c r="I45" i="28"/>
  <c r="J45" i="28"/>
  <c r="K45" i="28"/>
  <c r="L45" i="28"/>
  <c r="M45" i="28"/>
  <c r="N45" i="28"/>
  <c r="O45" i="28"/>
  <c r="P45" i="28"/>
  <c r="Q45" i="28"/>
  <c r="R45" i="28"/>
  <c r="S45" i="28"/>
  <c r="T45" i="28"/>
  <c r="U45" i="28"/>
  <c r="B45" i="28"/>
  <c r="B48" i="28"/>
  <c r="N4" i="10"/>
  <c r="N5" i="10"/>
  <c r="N7" i="10"/>
  <c r="N8" i="10"/>
  <c r="N9" i="10"/>
  <c r="N10" i="10"/>
  <c r="N11" i="10"/>
  <c r="N13" i="10"/>
  <c r="N14" i="10"/>
  <c r="N15" i="10"/>
  <c r="N16" i="10"/>
  <c r="N18" i="10"/>
  <c r="N3" i="10"/>
  <c r="DP4" i="19"/>
  <c r="DP5" i="19"/>
  <c r="DP6" i="19"/>
  <c r="DP7" i="19"/>
  <c r="DP8" i="19"/>
  <c r="DP9" i="19"/>
  <c r="DP10" i="19"/>
  <c r="DP11" i="19"/>
  <c r="DP12" i="19"/>
  <c r="DP13" i="19"/>
  <c r="DP14" i="19"/>
  <c r="DP15" i="19"/>
  <c r="DP16" i="19"/>
  <c r="DP17" i="19"/>
  <c r="DP18" i="19"/>
  <c r="DP19" i="19"/>
  <c r="DP20" i="19"/>
  <c r="DP21" i="19"/>
  <c r="DP22" i="19"/>
  <c r="DP3" i="19"/>
  <c r="CX4" i="19"/>
  <c r="CX5" i="19"/>
  <c r="CX6" i="19"/>
  <c r="CX7" i="19"/>
  <c r="CX8" i="19"/>
  <c r="CX9" i="19"/>
  <c r="CX10" i="19"/>
  <c r="CX11" i="19"/>
  <c r="CX12" i="19"/>
  <c r="CX13" i="19"/>
  <c r="CX14" i="19"/>
  <c r="CX15" i="19"/>
  <c r="CX16" i="19"/>
  <c r="CX17" i="19"/>
  <c r="CX18" i="19"/>
  <c r="CX19" i="19"/>
  <c r="CX20" i="19"/>
  <c r="CX21" i="19"/>
  <c r="CX22" i="19"/>
  <c r="CE4" i="19"/>
  <c r="CE5" i="19"/>
  <c r="CE6" i="19"/>
  <c r="CE7" i="19"/>
  <c r="CE8" i="19"/>
  <c r="CE9" i="19"/>
  <c r="CE10" i="19"/>
  <c r="CE11" i="19"/>
  <c r="CE12" i="19"/>
  <c r="CE13" i="19"/>
  <c r="CE14" i="19"/>
  <c r="CE15" i="19"/>
  <c r="CE16" i="19"/>
  <c r="CE17" i="19"/>
  <c r="CE18" i="19"/>
  <c r="CE19" i="19"/>
  <c r="CE20" i="19"/>
  <c r="CE21" i="19"/>
  <c r="CE22" i="19"/>
  <c r="CE3" i="19"/>
  <c r="BY4" i="19"/>
  <c r="BY5" i="19"/>
  <c r="BY6" i="19"/>
  <c r="BY7" i="19"/>
  <c r="BY8" i="19"/>
  <c r="BY9" i="19"/>
  <c r="BY10" i="19"/>
  <c r="BY11" i="19"/>
  <c r="BY12" i="19"/>
  <c r="BY13" i="19"/>
  <c r="BY14" i="19"/>
  <c r="BY15" i="19"/>
  <c r="BY16" i="19"/>
  <c r="BY17" i="19"/>
  <c r="BY18" i="19"/>
  <c r="BY19" i="19"/>
  <c r="BY20" i="19"/>
  <c r="BY21" i="19"/>
  <c r="BY22" i="19"/>
  <c r="BL4" i="19"/>
  <c r="BL5" i="19"/>
  <c r="BL6" i="19"/>
  <c r="BL7" i="19"/>
  <c r="BL8" i="19"/>
  <c r="BL9" i="19"/>
  <c r="BL10" i="19"/>
  <c r="BL11" i="19"/>
  <c r="BL12" i="19"/>
  <c r="BL13" i="19"/>
  <c r="BL14" i="19"/>
  <c r="BL15" i="19"/>
  <c r="BL16" i="19"/>
  <c r="BL17" i="19"/>
  <c r="BL18" i="19"/>
  <c r="BL19" i="19"/>
  <c r="BL20" i="19"/>
  <c r="BL21" i="19"/>
  <c r="BL22" i="19"/>
  <c r="BL3"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0"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I17" i="5"/>
  <c r="L468" i="21"/>
  <c r="L467" i="21"/>
  <c r="L466" i="21"/>
  <c r="L465" i="21"/>
  <c r="L464" i="21"/>
  <c r="L463"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O2" i="4"/>
  <c r="O3" i="4"/>
  <c r="O4" i="4"/>
  <c r="O5" i="4"/>
  <c r="O6" i="4"/>
  <c r="O7" i="4"/>
  <c r="O8" i="4"/>
  <c r="O9" i="4"/>
  <c r="O10" i="4"/>
  <c r="O11" i="4"/>
  <c r="O12" i="4"/>
  <c r="O13" i="4"/>
  <c r="O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Q2" i="9"/>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<sst xmlns="http://schemas.openxmlformats.org/spreadsheetml/2006/main" count="6702" uniqueCount="3482">
  <si>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</si>
  <si>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</si>
  <si>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</si>
  <si>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</si>
  <si>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</si>
  <si>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</si>
  <si>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</si>
  <si>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</si>
  <si>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</si>
  <si>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</si>
  <si>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</si>
  <si>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</si>
  <si>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</si>
  <si>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</si>
  <si>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</si>
  <si>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</si>
  <si>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</si>
  <si>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</si>
  <si>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</si>
  <si>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</si>
  <si>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</si>
  <si>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</si>
  <si>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</si>
  <si>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</si>
  <si>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</si>
  <si>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</si>
  <si>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</si>
  <si>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</si>
  <si>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</si>
  <si>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</si>
  <si>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</si>
  <si>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</si>
  <si>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</si>
  <si>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</si>
  <si>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</si>
  <si>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</si>
  <si>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</si>
  <si>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</si>
  <si>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</si>
  <si>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</si>
  <si>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</si>
  <si>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</si>
  <si>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</si>
  <si>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</si>
  <si>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</si>
  <si>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</si>
  <si>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</si>
  <si>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</si>
  <si>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</si>
  <si>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</si>
  <si>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</si>
  <si>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</si>
  <si>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</si>
  <si>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</si>
  <si>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</si>
  <si>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</si>
  <si>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</si>
  <si>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</si>
  <si>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</si>
  <si>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</si>
  <si>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</si>
  <si>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</si>
  <si>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</si>
  <si>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</si>
  <si>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</si>
  <si>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</si>
  <si>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</si>
  <si>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</si>
  <si>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</si>
  <si>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</si>
  <si>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</si>
  <si>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</si>
  <si>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</si>
  <si>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</si>
  <si>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</si>
  <si>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</si>
  <si>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</si>
  <si>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</si>
  <si>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</si>
  <si>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</si>
  <si>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</si>
  <si>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</si>
  <si>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</si>
  <si>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</si>
  <si>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</si>
  <si>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</si>
  <si>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</si>
  <si>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</si>
  <si>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</si>
  <si>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</si>
  <si>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</si>
  <si>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</si>
  <si>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</si>
  <si>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</si>
  <si>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</si>
  <si>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</si>
  <si>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</si>
  <si>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</si>
  <si>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</si>
  <si>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</si>
  <si>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</si>
  <si>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</si>
  <si>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</si>
  <si>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</si>
  <si>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</si>
  <si>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</si>
  <si>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</si>
  <si>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</si>
  <si>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</si>
  <si>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</si>
  <si>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</si>
  <si>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</si>
  <si>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</si>
  <si>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</si>
  <si>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</si>
  <si>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</si>
  <si>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</si>
  <si>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</si>
  <si>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</si>
  <si>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</si>
  <si>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</si>
  <si>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</si>
  <si>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</si>
  <si>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</si>
  <si>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</si>
  <si>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</si>
  <si>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</si>
  <si>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</si>
  <si>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</si>
  <si>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</si>
  <si>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</si>
  <si>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</si>
  <si>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</si>
  <si>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</si>
  <si>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</si>
  <si>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</si>
  <si>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</si>
  <si>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</si>
  <si>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</si>
  <si>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</si>
  <si>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</si>
  <si>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</si>
  <si>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</si>
  <si>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</si>
  <si>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</si>
  <si>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</si>
  <si>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</si>
  <si>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</si>
  <si>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</si>
  <si>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</si>
  <si>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</si>
  <si>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</si>
  <si>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</si>
  <si>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</si>
  <si>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</si>
  <si>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</si>
  <si>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</si>
  <si>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</si>
  <si>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</si>
  <si>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</si>
  <si>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</si>
  <si>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</si>
  <si>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</si>
  <si>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</si>
  <si>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</si>
  <si>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</si>
  <si>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</si>
  <si>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</si>
  <si>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</si>
  <si>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</si>
  <si>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</si>
  <si>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</si>
  <si>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</si>
  <si>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</si>
  <si>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</si>
  <si>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</si>
  <si>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</si>
  <si>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</si>
  <si>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</si>
  <si>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</si>
  <si>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</si>
  <si>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</si>
  <si>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</si>
  <si>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</si>
  <si>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</si>
  <si>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</si>
  <si>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</si>
  <si>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</si>
  <si>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</si>
  <si>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</si>
  <si>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</si>
  <si>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</si>
  <si>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</si>
  <si>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</si>
  <si>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</si>
  <si>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</si>
  <si>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</si>
  <si>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</si>
  <si>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</si>
  <si>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</si>
  <si>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</si>
  <si>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</si>
  <si>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</si>
  <si>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</si>
  <si>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</si>
  <si>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</si>
  <si>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</si>
  <si>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</si>
  <si>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</si>
  <si>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</si>
  <si>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</si>
  <si>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</si>
  <si>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</si>
  <si>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</si>
  <si>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</si>
  <si>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</si>
  <si>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</si>
  <si>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</si>
  <si>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</si>
  <si>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</si>
  <si>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</si>
  <si>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</si>
  <si>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</si>
  <si>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</si>
  <si>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</si>
  <si>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</si>
  <si>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</si>
  <si>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</si>
  <si>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</si>
  <si>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</si>
  <si>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</si>
  <si>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</si>
  <si>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</si>
  <si>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</si>
  <si>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</si>
  <si>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</si>
  <si>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</si>
  <si>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</si>
  <si>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</si>
  <si>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</si>
  <si>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</si>
  <si>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</si>
  <si>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</si>
  <si>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</si>
  <si>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</si>
  <si>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</si>
  <si>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</si>
  <si>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</si>
  <si>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</si>
  <si>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</si>
  <si>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</si>
  <si>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</si>
  <si>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</si>
  <si>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</si>
  <si>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</si>
  <si>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</si>
  <si>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</si>
  <si>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</si>
  <si>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</si>
  <si>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</si>
  <si>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</si>
  <si>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</si>
  <si>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</si>
  <si>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</si>
  <si>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</si>
  <si>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</si>
  <si>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</si>
  <si>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</si>
  <si>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</si>
  <si>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</si>
  <si>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</si>
  <si>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</si>
  <si>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</si>
  <si>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</si>
  <si>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</si>
  <si>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</si>
  <si>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</si>
  <si>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</si>
  <si>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</si>
  <si>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</si>
  <si>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</si>
  <si>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</si>
  <si>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</si>
  <si>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</si>
  <si>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</si>
  <si>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</si>
  <si>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</si>
  <si>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</si>
  <si>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</si>
  <si>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</si>
  <si>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</si>
  <si>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</si>
  <si>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</si>
  <si>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</si>
  <si>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</si>
  <si>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</si>
  <si>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</si>
  <si>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</si>
  <si>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</si>
  <si>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</si>
  <si>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</si>
  <si>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</si>
  <si>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</si>
  <si>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</si>
  <si>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</si>
  <si>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</si>
  <si>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</si>
  <si>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</si>
  <si>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</si>
  <si>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</si>
  <si>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</si>
  <si>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</si>
  <si>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</si>
  <si>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</si>
  <si>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</si>
  <si>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</si>
  <si>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</si>
  <si>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</si>
  <si>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</si>
  <si>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</si>
  <si>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</si>
  <si>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</si>
  <si>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</si>
  <si>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</si>
  <si>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</si>
  <si>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</si>
  <si>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</si>
  <si>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</si>
  <si>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</si>
  <si>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</si>
  <si>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</si>
  <si>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</si>
  <si>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</si>
  <si>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</si>
  <si>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</si>
  <si>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</si>
  <si>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</si>
  <si>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</si>
  <si>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</si>
  <si>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</si>
  <si>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</si>
  <si>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</si>
  <si>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</si>
  <si>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</si>
  <si>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</si>
  <si>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</si>
  <si>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</si>
  <si>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</si>
  <si>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</si>
  <si>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</si>
  <si>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</si>
  <si>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</si>
  <si>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</si>
  <si>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</si>
  <si>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</si>
  <si>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</si>
  <si>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</si>
  <si>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</si>
  <si>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</si>
  <si>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</si>
  <si>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</si>
  <si>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</si>
  <si>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</si>
  <si>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</si>
  <si>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</si>
  <si>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</si>
  <si>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</si>
  <si>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</si>
  <si>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</si>
  <si>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</si>
  <si>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</si>
  <si>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</si>
  <si>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</si>
  <si>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</si>
  <si>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</si>
  <si>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</si>
  <si>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</si>
  <si>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</si>
  <si>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</si>
  <si>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</si>
  <si>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</si>
  <si>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</si>
  <si>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</si>
  <si>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</si>
  <si>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</si>
  <si>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</si>
  <si>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</si>
  <si>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</si>
  <si>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</si>
  <si>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</si>
  <si>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</si>
  <si>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</si>
  <si>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</si>
  <si>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</si>
  <si>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</si>
  <si>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</si>
  <si>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</si>
  <si>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</si>
  <si>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</si>
  <si>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</si>
  <si>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</si>
  <si>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</si>
  <si>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</si>
  <si>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</si>
  <si>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</si>
  <si>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</si>
  <si>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</si>
  <si>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</si>
  <si>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</si>
  <si>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</si>
  <si>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</si>
  <si>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</si>
  <si>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</si>
  <si>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</si>
  <si>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</si>
  <si>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</si>
  <si>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</si>
  <si>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</si>
  <si>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</si>
  <si>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</si>
  <si>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</si>
  <si>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</si>
  <si>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</si>
  <si>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</si>
  <si>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</si>
  <si>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</si>
  <si>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</si>
  <si>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</si>
  <si>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</si>
  <si>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</si>
  <si>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</si>
  <si>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</si>
  <si>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</si>
  <si>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</si>
  <si>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</si>
  <si>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</si>
  <si>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</si>
  <si>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</si>
  <si>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</si>
  <si>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</si>
  <si>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</si>
  <si>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</si>
  <si>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</si>
  <si>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</si>
  <si>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</si>
  <si>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</si>
  <si>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</si>
  <si>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</si>
  <si>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</si>
  <si>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</si>
  <si>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</si>
  <si>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</si>
  <si>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</si>
  <si>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</si>
  <si>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</si>
  <si>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</si>
  <si>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</si>
  <si>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</si>
  <si>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</si>
  <si>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</si>
  <si>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</si>
  <si>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</si>
  <si>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</si>
  <si>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</si>
  <si>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</si>
  <si>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</si>
  <si>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</si>
  <si>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</si>
  <si>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</si>
  <si>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</si>
  <si>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</si>
  <si>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</si>
  <si>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</si>
  <si>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</si>
  <si>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</si>
  <si>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</si>
  <si>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</si>
  <si>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</si>
  <si>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</si>
  <si>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</si>
  <si>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</si>
  <si>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</si>
  <si>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</si>
  <si>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</si>
  <si>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</si>
  <si>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</si>
  <si>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</si>
  <si>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</si>
  <si>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</si>
  <si>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</si>
  <si>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</si>
  <si>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</si>
  <si>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</si>
  <si>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</si>
  <si>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</si>
  <si>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</si>
  <si>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</si>
  <si>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</si>
  <si>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</si>
  <si>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</si>
  <si>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</si>
  <si>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</si>
  <si>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</si>
  <si>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</si>
  <si>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</si>
  <si>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</si>
  <si>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</si>
  <si>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</si>
  <si>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</si>
  <si>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</si>
  <si>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</si>
  <si>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</si>
  <si>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</si>
  <si>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</si>
  <si>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</si>
  <si>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</si>
  <si>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</si>
  <si>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</si>
  <si>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</si>
  <si>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</si>
  <si>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</si>
  <si>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</si>
  <si>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</si>
  <si>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</si>
  <si>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</si>
  <si>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</si>
  <si>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</si>
  <si>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</si>
  <si>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</si>
  <si>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</si>
  <si>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</si>
  <si>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</si>
  <si>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</si>
  <si>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</si>
  <si>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</si>
  <si>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</si>
  <si>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</si>
  <si>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</si>
  <si>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</si>
  <si>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</si>
  <si>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</si>
  <si>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</si>
  <si>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</si>
  <si>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</si>
  <si>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</si>
  <si>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</si>
  <si>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</si>
  <si>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</si>
  <si>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</si>
  <si>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</si>
  <si>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</si>
  <si>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</si>
  <si>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</si>
  <si>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</si>
  <si>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</si>
  <si>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</si>
  <si>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</si>
  <si>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</si>
  <si>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</si>
  <si>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</si>
  <si>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</si>
  <si>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</si>
  <si>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</si>
  <si>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</si>
  <si>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</si>
  <si>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</si>
  <si>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</si>
  <si>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</si>
  <si>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</si>
  <si>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</si>
  <si>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</si>
  <si>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</si>
  <si>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</si>
  <si>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</si>
  <si>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</si>
  <si>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</si>
  <si>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</si>
  <si>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</si>
  <si>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</si>
  <si>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</si>
  <si>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</si>
  <si>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</si>
  <si>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</si>
  <si>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</si>
  <si>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</si>
  <si>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</si>
  <si>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</si>
  <si>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</si>
  <si>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</si>
  <si>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</si>
  <si>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</si>
  <si>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</si>
  <si>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</si>
  <si>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</si>
  <si>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</si>
  <si>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</si>
  <si>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</si>
  <si>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</si>
  <si>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</si>
  <si>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</si>
  <si>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</si>
  <si>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</si>
  <si>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</si>
  <si>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</si>
  <si>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</si>
  <si>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</si>
  <si>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</si>
  <si>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</si>
  <si>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</si>
  <si>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</si>
  <si>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</si>
  <si>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</si>
  <si>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</si>
  <si>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</si>
  <si>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</si>
  <si>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</si>
  <si>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</si>
  <si>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</si>
  <si>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</si>
  <si>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</si>
  <si>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</si>
  <si>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</si>
  <si>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</si>
  <si>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</si>
  <si>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</si>
  <si>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</si>
  <si>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</si>
  <si>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</si>
  <si>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</si>
  <si>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</si>
  <si>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</si>
  <si>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</si>
  <si>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</si>
  <si>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</si>
  <si>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</si>
  <si>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</si>
  <si>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</si>
  <si>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</si>
  <si>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</si>
  <si>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</si>
  <si>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</si>
  <si>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</si>
  <si>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</si>
  <si>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</si>
  <si>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</si>
  <si>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</si>
  <si>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</si>
  <si>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</si>
  <si>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</si>
  <si>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</si>
  <si>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</si>
  <si>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</si>
  <si>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</si>
  <si>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</si>
  <si>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</si>
  <si>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</si>
  <si>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</si>
  <si>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</si>
  <si>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</si>
  <si>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</si>
  <si>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</si>
  <si>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</si>
  <si>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</si>
  <si>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</si>
  <si>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</si>
  <si>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</si>
  <si>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</si>
  <si>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</si>
  <si>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</si>
  <si>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</si>
  <si>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</si>
  <si>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</si>
  <si>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</si>
  <si>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</si>
  <si>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</si>
  <si>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</si>
  <si>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</si>
  <si>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</si>
  <si>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</si>
  <si>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</si>
  <si>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</si>
  <si>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</si>
  <si>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</si>
  <si>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</si>
  <si>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</si>
  <si>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</si>
  <si>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</si>
  <si>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</si>
  <si>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</si>
  <si>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</si>
  <si>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</si>
  <si>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</si>
  <si>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</si>
  <si>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</si>
  <si>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</si>
  <si>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</si>
  <si>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</si>
  <si>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</si>
  <si>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</si>
  <si>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</si>
  <si>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</si>
  <si>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</si>
  <si>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</si>
  <si>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</si>
  <si>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</si>
  <si>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</si>
  <si>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</si>
  <si>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</si>
  <si>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</si>
  <si>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</si>
  <si>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</si>
  <si>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</si>
  <si>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</si>
  <si>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</si>
  <si>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</si>
  <si>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</si>
  <si>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</si>
  <si>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</si>
  <si>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</si>
  <si>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</si>
  <si>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</si>
  <si>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</si>
  <si>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</si>
  <si>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</si>
  <si>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</si>
  <si>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</si>
  <si>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</si>
  <si>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</si>
  <si>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</si>
  <si>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</si>
  <si>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</si>
  <si>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</si>
  <si>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</si>
  <si>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</si>
  <si>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</si>
  <si>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</si>
  <si>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</si>
  <si>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</si>
  <si>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</si>
  <si>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</si>
  <si>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</si>
  <si>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</si>
  <si>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</si>
  <si>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</si>
  <si>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</si>
  <si>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</si>
  <si>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</si>
  <si>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</si>
  <si>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</si>
  <si>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</si>
  <si>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</si>
  <si>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</si>
  <si>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</si>
  <si>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</si>
  <si>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</si>
  <si>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</si>
  <si>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</si>
  <si>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</si>
  <si>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</si>
  <si>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</si>
  <si>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</si>
  <si>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</si>
  <si>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</si>
  <si>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</si>
  <si>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</si>
  <si>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</si>
  <si>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</si>
  <si>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</si>
  <si>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</si>
  <si>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</si>
  <si>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</si>
  <si>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</si>
  <si>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</si>
  <si>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</si>
  <si>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</si>
  <si>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</si>
  <si>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</si>
  <si>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</si>
  <si>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</si>
  <si>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</si>
  <si>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</si>
  <si>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</si>
  <si>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</si>
  <si>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</si>
  <si>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</si>
  <si>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</si>
  <si>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</si>
  <si>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</si>
  <si>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</si>
  <si>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</si>
  <si>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</si>
  <si>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</si>
  <si>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</si>
  <si>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</si>
  <si>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</si>
  <si>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</si>
  <si>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</si>
  <si>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</si>
  <si>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</si>
  <si>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</si>
  <si>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</si>
  <si>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</si>
  <si>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</si>
  <si>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</si>
  <si>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</si>
  <si>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</si>
  <si>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</si>
  <si>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</si>
  <si>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</si>
  <si>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</si>
  <si>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</si>
  <si>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</si>
  <si>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</si>
  <si>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</si>
  <si>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</si>
  <si>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</si>
  <si>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</si>
  <si>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</si>
  <si>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</si>
  <si>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</si>
  <si>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</si>
  <si>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</si>
  <si>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</si>
  <si>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</si>
  <si>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</si>
  <si>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</si>
  <si>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</si>
  <si>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</si>
  <si>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</si>
  <si>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</si>
  <si>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</si>
  <si>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</si>
  <si>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</si>
  <si>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</si>
  <si>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</si>
  <si>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</si>
  <si>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</si>
  <si>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</si>
  <si>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</si>
  <si>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</si>
  <si>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</si>
  <si>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</si>
  <si>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</si>
  <si>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</si>
  <si>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</si>
  <si>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</si>
  <si>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</si>
  <si>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</si>
  <si>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</si>
  <si>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</si>
  <si>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</si>
  <si>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</si>
  <si>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</si>
  <si>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</si>
  <si>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</si>
  <si>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</si>
  <si>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</si>
  <si>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</si>
  <si>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</si>
  <si>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</si>
  <si>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</si>
  <si>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</si>
  <si>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</si>
  <si>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</si>
  <si>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</si>
  <si>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</si>
  <si>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</si>
  <si>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</si>
  <si>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</si>
  <si>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</si>
  <si>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</si>
  <si>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</si>
  <si>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</si>
  <si>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</si>
  <si>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</si>
  <si>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</si>
  <si>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</si>
  <si>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</si>
  <si>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</si>
  <si>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</si>
  <si>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</si>
  <si>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</si>
  <si>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</si>
  <si>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</si>
  <si>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</si>
  <si>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</si>
  <si>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</si>
  <si>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</si>
  <si>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</si>
  <si>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</si>
  <si>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</si>
  <si>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</si>
  <si>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</si>
  <si>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</si>
  <si>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</si>
  <si>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</si>
  <si>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</si>
  <si>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</si>
  <si>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</si>
  <si>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</si>
  <si>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</si>
  <si>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</si>
  <si>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</si>
  <si>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</si>
  <si>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</si>
  <si>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</si>
  <si>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</si>
  <si>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</si>
  <si>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</si>
  <si>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</si>
  <si>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</si>
  <si>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</si>
  <si>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</si>
  <si>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</si>
  <si>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</si>
  <si>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</si>
  <si>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</si>
  <si>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</si>
  <si>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</si>
  <si>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</si>
  <si>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</si>
  <si>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</si>
  <si>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</si>
  <si>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</si>
  <si>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</si>
  <si>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</si>
  <si>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</si>
  <si>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</si>
  <si>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</si>
  <si>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</si>
  <si>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</si>
  <si>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</si>
  <si>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</si>
  <si>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</si>
  <si>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</si>
  <si>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</si>
  <si>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</si>
  <si>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</si>
  <si>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</si>
  <si>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</si>
  <si>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</si>
  <si>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</si>
  <si>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</si>
  <si>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</si>
  <si>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</si>
  <si>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</si>
  <si>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</si>
  <si>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</si>
  <si>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</si>
  <si>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</si>
  <si>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</si>
  <si>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</si>
  <si>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</si>
  <si>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</si>
  <si>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</si>
  <si>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</si>
  <si>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</si>
  <si>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</si>
  <si>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</si>
  <si>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</si>
  <si>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</si>
  <si>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</si>
  <si>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</si>
  <si>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</si>
  <si>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</si>
  <si>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</si>
  <si>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</si>
  <si>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</si>
  <si>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</si>
  <si>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</si>
  <si>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</si>
  <si>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</si>
  <si>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</si>
  <si>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</si>
  <si>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</si>
  <si>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</si>
  <si>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</si>
  <si>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</si>
  <si>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</si>
  <si>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</si>
  <si>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</si>
  <si>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</si>
  <si>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</si>
  <si>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</si>
  <si>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</si>
  <si>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</si>
  <si>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</si>
  <si>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</si>
  <si>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</si>
  <si>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</si>
  <si>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</si>
  <si>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</si>
  <si>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</si>
  <si>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</si>
  <si>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</si>
  <si>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</si>
  <si>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</si>
  <si>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</si>
  <si>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</si>
  <si>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</si>
  <si>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</si>
  <si>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</si>
  <si>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</si>
  <si>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</si>
  <si>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</si>
  <si>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</si>
  <si>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</si>
  <si>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</si>
  <si>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</si>
  <si>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</si>
  <si>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</si>
  <si>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</si>
  <si>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</si>
  <si>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</si>
  <si>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</si>
  <si>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</si>
  <si>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</si>
  <si>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</si>
  <si>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</si>
  <si>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</si>
  <si>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</si>
  <si>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</si>
  <si>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</si>
  <si>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</si>
  <si>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</si>
  <si>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</si>
  <si>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</si>
  <si>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</si>
  <si>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</si>
  <si>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</si>
  <si>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</si>
  <si>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</si>
  <si>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</si>
  <si>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</si>
  <si>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</si>
  <si>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</si>
  <si>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</si>
  <si>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</si>
  <si>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</si>
  <si>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</si>
  <si>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</si>
  <si>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</si>
  <si>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</si>
  <si>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</si>
  <si>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</si>
  <si>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</si>
  <si>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</si>
  <si>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</si>
  <si>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</si>
  <si>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</si>
  <si>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</si>
  <si>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</si>
  <si>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</si>
  <si>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</si>
  <si>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</si>
  <si>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</si>
  <si>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</si>
  <si>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</si>
  <si>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</si>
  <si>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</si>
  <si>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</si>
  <si>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</si>
  <si>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</si>
  <si>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</si>
  <si>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</si>
  <si>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</si>
  <si>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</si>
  <si>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</si>
  <si>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</si>
  <si>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</si>
  <si>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</si>
  <si>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</si>
  <si>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</si>
  <si>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</si>
  <si>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</si>
  <si>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</si>
  <si>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</si>
  <si>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</si>
  <si>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</si>
  <si>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</si>
  <si>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</si>
  <si>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</si>
  <si>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</si>
  <si>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</si>
  <si>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</si>
  <si>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</si>
  <si>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</si>
  <si>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</si>
  <si>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</si>
  <si>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</si>
  <si>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</si>
  <si>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</si>
  <si>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</si>
  <si>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</si>
  <si>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</si>
  <si>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</si>
  <si>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</si>
  <si>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</si>
  <si>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</si>
  <si>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</si>
  <si>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</si>
  <si>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</si>
  <si>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</si>
  <si>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</si>
  <si>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</si>
  <si>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</si>
  <si>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</si>
  <si>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</si>
  <si>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</si>
  <si>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</si>
  <si>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</si>
  <si>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</si>
  <si>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</si>
  <si>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</si>
  <si>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</si>
  <si>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</si>
  <si>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</si>
  <si>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</si>
  <si>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</si>
  <si>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</si>
  <si>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</si>
  <si>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</si>
  <si>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</si>
  <si>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</si>
  <si>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</si>
  <si>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</si>
  <si>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</si>
  <si>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</si>
  <si>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</si>
  <si>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</si>
  <si>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</si>
  <si>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</si>
  <si>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</si>
  <si>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</si>
  <si>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</si>
  <si>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</si>
  <si>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</si>
  <si>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</si>
  <si>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</si>
  <si>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</si>
  <si>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</si>
  <si>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</si>
  <si>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</si>
  <si>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</si>
  <si>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</si>
  <si>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</si>
  <si>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</si>
  <si>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</si>
  <si>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</si>
  <si>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</si>
  <si>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</si>
  <si>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</si>
  <si>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</si>
  <si>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</si>
  <si>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</si>
  <si>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</si>
  <si>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</si>
  <si>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</si>
  <si>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</si>
  <si>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</si>
  <si>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</si>
  <si>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</si>
  <si>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</si>
  <si>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</si>
  <si>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</si>
  <si>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</si>
  <si>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</si>
  <si>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</si>
  <si>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</si>
  <si>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</si>
  <si>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</si>
  <si>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</si>
  <si>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</si>
  <si>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</si>
  <si>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</si>
  <si>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</si>
  <si>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</si>
  <si>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</si>
  <si>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</si>
  <si>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</si>
  <si>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</si>
  <si>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</si>
  <si>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</si>
  <si>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</si>
  <si>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</si>
  <si>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</si>
  <si>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</si>
  <si>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</si>
  <si>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</si>
  <si>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</si>
  <si>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</si>
  <si>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</si>
  <si>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</si>
  <si>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</si>
  <si>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</si>
  <si>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</si>
  <si>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</si>
  <si>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</si>
  <si>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</si>
  <si>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</si>
  <si>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</si>
  <si>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</si>
  <si>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</si>
  <si>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</si>
  <si>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</si>
  <si>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</si>
  <si>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</si>
  <si>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</si>
  <si>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</si>
  <si>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</si>
  <si>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</si>
  <si>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</si>
  <si>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</si>
  <si>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</si>
  <si>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</si>
  <si>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</si>
  <si>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</si>
  <si>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</si>
  <si>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</si>
  <si>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</si>
  <si>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</si>
  <si>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</si>
  <si>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</si>
  <si>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</si>
  <si>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</si>
  <si>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</si>
  <si>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</si>
  <si>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</si>
  <si>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</si>
  <si>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</si>
  <si>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</si>
  <si>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</si>
  <si>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</si>
  <si>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</si>
  <si>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</si>
  <si>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</si>
  <si>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</si>
  <si>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</si>
  <si>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</si>
  <si>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</si>
  <si>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</si>
  <si>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</si>
  <si>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</si>
  <si>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</si>
  <si>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</si>
  <si>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</si>
  <si>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</si>
  <si>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</si>
  <si>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</si>
  <si>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</si>
  <si>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</si>
  <si>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</si>
  <si>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</si>
  <si>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</si>
  <si>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</si>
  <si>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</si>
  <si>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</si>
  <si>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</si>
  <si>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</si>
  <si>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</si>
  <si>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</si>
  <si>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</si>
  <si>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</si>
  <si>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</si>
  <si>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</si>
  <si>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</si>
  <si>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</si>
  <si>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</si>
  <si>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</si>
  <si>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</si>
  <si>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</si>
  <si>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</si>
  <si>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</si>
  <si>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</si>
  <si>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</si>
  <si>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</si>
  <si>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</si>
  <si>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</si>
  <si>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</si>
  <si>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</si>
  <si>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</si>
  <si>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</si>
  <si>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</si>
  <si>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</si>
  <si>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</si>
  <si>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</si>
  <si>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</si>
  <si>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</si>
  <si>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</si>
  <si>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</si>
  <si>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</si>
  <si>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</si>
  <si>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</si>
  <si>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</si>
  <si>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</si>
  <si>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</si>
  <si>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</si>
  <si>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</si>
  <si>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</si>
  <si>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</si>
  <si>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</si>
  <si>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</si>
  <si>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</si>
  <si>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</si>
  <si>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</si>
  <si>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</si>
  <si>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</si>
  <si>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</si>
  <si>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</si>
  <si>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</si>
  <si>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</si>
  <si>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</si>
  <si>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</si>
  <si>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</si>
  <si>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</si>
  <si>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</si>
  <si>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</si>
  <si>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</si>
  <si>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</si>
  <si>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</si>
  <si>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</si>
  <si>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</si>
  <si>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</si>
  <si>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</si>
  <si>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</si>
  <si>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</si>
  <si>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</si>
  <si>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</si>
  <si>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</si>
  <si>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</si>
  <si>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</si>
  <si>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</si>
  <si>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</si>
  <si>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</si>
  <si>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</si>
  <si>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</si>
  <si>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</si>
  <si>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</si>
  <si>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</si>
  <si>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</si>
  <si>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</si>
  <si>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</si>
  <si>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</si>
  <si>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</si>
  <si>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</si>
  <si>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</si>
  <si>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</si>
  <si>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</si>
  <si>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</si>
  <si>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</si>
  <si>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</si>
  <si>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</si>
  <si>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</si>
  <si>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</si>
  <si>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</si>
  <si>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</si>
  <si>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</si>
  <si>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</si>
  <si>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</si>
  <si>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</si>
  <si>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</si>
  <si>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</si>
  <si>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</si>
  <si>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</si>
  <si>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</si>
  <si>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</si>
  <si>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</si>
  <si>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</si>
  <si>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</si>
  <si>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</si>
  <si>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</si>
  <si>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</si>
  <si>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</si>
  <si>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</si>
  <si>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</si>
  <si>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</si>
  <si>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</si>
  <si>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</si>
  <si>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</si>
  <si>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</si>
  <si>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</si>
  <si>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</si>
  <si>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</si>
  <si>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</si>
  <si>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</si>
  <si>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</si>
  <si>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</si>
  <si>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</si>
  <si>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</si>
  <si>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</si>
  <si>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</si>
  <si>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</si>
  <si>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</si>
  <si>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</si>
  <si>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</si>
  <si>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</si>
  <si>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</si>
  <si>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</si>
  <si>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</si>
  <si>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</si>
  <si>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</si>
  <si>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</si>
  <si>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</si>
  <si>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</si>
  <si>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</si>
  <si>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</si>
  <si>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</si>
  <si>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</si>
  <si>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</si>
  <si>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</si>
  <si>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</si>
  <si>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</si>
  <si>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</si>
  <si>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</si>
  <si>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</si>
  <si>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</si>
  <si>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</si>
  <si>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</si>
  <si>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</si>
  <si>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</si>
  <si>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</si>
  <si>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</si>
  <si>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</si>
  <si>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</si>
  <si>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</si>
  <si>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</si>
  <si>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</si>
  <si>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</si>
  <si>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</si>
  <si>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</si>
  <si>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</si>
  <si>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</si>
  <si>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</si>
  <si>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</si>
  <si>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</si>
  <si>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</si>
  <si>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</si>
  <si>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</si>
  <si>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</si>
  <si>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</si>
  <si>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</si>
  <si>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</si>
  <si>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</si>
  <si>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</si>
  <si>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</si>
  <si>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</si>
  <si>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</si>
  <si>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</si>
  <si>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</si>
  <si>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</si>
  <si>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</si>
  <si>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</si>
  <si>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</si>
  <si>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</si>
  <si>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</si>
  <si>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</si>
  <si>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</si>
  <si>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</si>
  <si>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</si>
  <si>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</si>
  <si>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</si>
  <si>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</si>
  <si>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</si>
  <si>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</si>
  <si>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</si>
  <si>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</si>
  <si>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</si>
  <si>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</si>
  <si>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</si>
  <si>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</si>
  <si>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</si>
  <si>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</si>
  <si>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</si>
  <si>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</si>
  <si>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</si>
  <si>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</si>
  <si>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</si>
  <si>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</si>
  <si>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</si>
  <si>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</si>
  <si>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</si>
  <si>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</si>
  <si>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</si>
  <si>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</si>
  <si>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</si>
  <si>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</si>
  <si>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</si>
  <si>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</si>
  <si>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</si>
  <si>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</si>
  <si>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</si>
  <si>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</si>
  <si>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</si>
  <si>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</si>
  <si>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</si>
  <si>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</si>
  <si>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</si>
  <si>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</si>
  <si>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</si>
  <si>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</si>
  <si>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</si>
  <si>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</si>
  <si>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</si>
  <si>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</si>
  <si>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</si>
  <si>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</si>
  <si>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</si>
  <si>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</si>
  <si>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</si>
  <si>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</si>
  <si>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</si>
  <si>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</si>
  <si>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</si>
  <si>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</si>
  <si>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</si>
  <si>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</si>
  <si>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</si>
  <si>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</si>
  <si>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</si>
  <si>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</si>
  <si>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</si>
  <si>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</si>
  <si>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</si>
  <si>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</si>
  <si>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</si>
  <si>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</si>
  <si>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</si>
  <si>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</si>
  <si>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</si>
  <si>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</si>
  <si>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</si>
  <si>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</si>
  <si>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</si>
  <si>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</si>
  <si>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</si>
  <si>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</si>
  <si>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</si>
  <si>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</si>
  <si>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</si>
  <si>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</si>
  <si>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</si>
  <si>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</si>
  <si>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</si>
  <si>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</si>
  <si>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</si>
  <si>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</si>
  <si>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</si>
  <si>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</si>
  <si>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</si>
  <si>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</si>
  <si>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</si>
  <si>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</si>
  <si>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</si>
  <si>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</si>
  <si>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</si>
  <si>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</si>
  <si>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</si>
  <si>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</si>
  <si>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</si>
  <si>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</si>
  <si>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</si>
  <si>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</si>
  <si>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</si>
  <si>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</si>
  <si>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</si>
  <si>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</si>
  <si>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</si>
  <si>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</si>
  <si>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</si>
  <si>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</si>
  <si>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</si>
  <si>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</si>
  <si>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</si>
  <si>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</si>
  <si>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</si>
  <si>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</si>
  <si>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</si>
  <si>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</si>
  <si>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</si>
  <si>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</si>
  <si>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</si>
  <si>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</si>
  <si>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</si>
  <si>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</si>
  <si>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</si>
  <si>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</si>
  <si>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</si>
  <si>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</si>
  <si>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</si>
  <si>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</si>
  <si>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</si>
  <si>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</si>
  <si>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</si>
  <si>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</si>
  <si>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</si>
  <si>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</si>
  <si>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</si>
  <si>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</si>
  <si>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</si>
  <si>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</si>
  <si>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</si>
  <si>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</si>
  <si>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</si>
  <si>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</si>
  <si>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</si>
  <si>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</si>
  <si>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</si>
  <si>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</si>
  <si>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</si>
  <si>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</si>
  <si>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</si>
  <si>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</si>
  <si>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</si>
  <si>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</si>
  <si>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</si>
  <si>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</si>
  <si>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</si>
  <si>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</si>
  <si>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</si>
  <si>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</si>
  <si>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</si>
  <si>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</si>
  <si>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</si>
  <si>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</si>
  <si>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</si>
  <si>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</si>
  <si>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</si>
  <si>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</si>
  <si>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</si>
  <si>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</si>
  <si>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</si>
  <si>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</si>
  <si>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</si>
  <si>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</si>
  <si>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</si>
  <si>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</si>
  <si>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</si>
  <si>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</si>
  <si>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</si>
  <si>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</si>
  <si>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</si>
  <si>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</si>
  <si>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</si>
  <si>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</si>
  <si>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</si>
  <si>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</si>
  <si>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</si>
  <si>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</si>
  <si>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</si>
  <si>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</si>
  <si>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</si>
  <si>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</si>
  <si>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</si>
  <si>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</si>
  <si>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</si>
  <si>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</si>
  <si>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</si>
  <si>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</si>
  <si>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</si>
  <si>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</si>
  <si>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</si>
  <si>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</si>
  <si>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</si>
  <si>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</si>
  <si>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</si>
  <si>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</si>
  <si>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</si>
  <si>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</si>
  <si>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</si>
  <si>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</si>
  <si>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</si>
  <si>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</si>
  <si>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</si>
  <si>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</si>
  <si>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</si>
  <si>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</si>
  <si>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</si>
  <si>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</si>
  <si>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</si>
  <si>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</si>
  <si>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</si>
  <si>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</si>
  <si>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</si>
  <si>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</si>
  <si>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</si>
  <si>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</si>
  <si>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</si>
  <si>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</si>
  <si>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</si>
  <si>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</si>
  <si>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</si>
  <si>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</si>
  <si>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</si>
  <si>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</si>
  <si>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</si>
  <si>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</si>
  <si>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</si>
  <si>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</si>
  <si>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</si>
  <si>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</si>
  <si>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</si>
  <si>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</si>
  <si>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</si>
  <si>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</si>
  <si>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</si>
  <si>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</si>
  <si>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</si>
  <si>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</si>
  <si>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</si>
  <si>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</si>
  <si>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</si>
  <si>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</si>
  <si>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</si>
  <si>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</si>
  <si>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</si>
  <si>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</si>
  <si>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</si>
  <si>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</si>
  <si>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</si>
  <si>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</si>
  <si>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</si>
  <si>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</si>
  <si>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</si>
  <si>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</si>
  <si>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</si>
  <si>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</si>
  <si>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</si>
  <si>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</si>
  <si>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</si>
  <si>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</si>
  <si>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</si>
  <si>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</si>
  <si>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</si>
  <si>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</si>
  <si>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</si>
  <si>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</si>
  <si>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</si>
  <si>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</si>
  <si>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</si>
  <si>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</si>
  <si>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</si>
  <si>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</si>
  <si>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</si>
  <si>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</si>
  <si>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</si>
  <si>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</si>
  <si>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</si>
  <si>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</si>
  <si>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</si>
  <si>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</si>
  <si>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</si>
  <si>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</si>
  <si>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</si>
  <si>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</si>
  <si>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</si>
  <si>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</si>
  <si>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</si>
  <si>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</si>
  <si>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</si>
  <si>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</si>
  <si>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</si>
  <si>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</si>
  <si>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</si>
  <si>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</si>
  <si>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</si>
  <si>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</si>
  <si>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</si>
  <si>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</si>
  <si>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</si>
  <si>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</si>
  <si>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</si>
  <si>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</si>
  <si>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</si>
  <si>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</si>
  <si>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</si>
  <si>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</si>
  <si>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</si>
  <si>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</si>
  <si>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</si>
  <si>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</si>
  <si>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</si>
  <si>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</si>
  <si>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</si>
  <si>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</si>
  <si>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</si>
  <si>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</si>
  <si>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</si>
  <si>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</si>
  <si>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</si>
  <si>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</si>
  <si>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</si>
  <si>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</si>
  <si>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</si>
  <si>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</si>
  <si>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</si>
  <si>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</si>
  <si>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</si>
  <si>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</si>
  <si>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</si>
  <si>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</si>
  <si>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</si>
  <si>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</si>
  <si>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</si>
  <si>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</si>
  <si>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</si>
  <si>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</si>
  <si>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</si>
  <si>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</si>
  <si>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</si>
  <si>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</si>
  <si>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</si>
  <si>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</si>
  <si>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</si>
  <si>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</si>
  <si>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</si>
  <si>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</si>
  <si>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</si>
  <si>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</si>
  <si>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</si>
  <si>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</si>
  <si>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</si>
  <si>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</si>
  <si>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</si>
  <si>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</si>
  <si>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</si>
  <si>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</si>
  <si>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</si>
  <si>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</si>
  <si>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</si>
  <si>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</si>
  <si>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</si>
  <si>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</si>
  <si>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</si>
  <si>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</si>
  <si>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</si>
  <si>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</si>
  <si>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</si>
  <si>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</si>
  <si>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</si>
  <si>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</si>
  <si>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</si>
  <si>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</si>
  <si>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</si>
  <si>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</si>
  <si>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</si>
  <si>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</si>
  <si>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</si>
  <si>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</si>
  <si>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</si>
  <si>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</si>
  <si>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</si>
  <si>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</si>
  <si>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</si>
  <si>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</si>
  <si>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</si>
  <si>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</si>
  <si>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</si>
  <si>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</si>
  <si>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</si>
  <si>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</si>
  <si>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</si>
  <si>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</si>
  <si>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</si>
  <si>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</si>
  <si>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</si>
  <si>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</si>
  <si>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</si>
  <si>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</si>
  <si>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</si>
  <si>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</si>
  <si>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</si>
  <si>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</si>
  <si>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</si>
  <si>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</si>
  <si>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</si>
  <si>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</si>
  <si>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</si>
  <si>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</si>
  <si>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</si>
  <si>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</si>
  <si>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</si>
  <si>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</si>
  <si>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</si>
  <si>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</si>
  <si>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</si>
  <si>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</si>
  <si>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</si>
  <si>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</si>
  <si>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</si>
  <si>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</si>
  <si>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</si>
  <si>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</si>
  <si>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</si>
  <si>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</si>
  <si>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</si>
  <si>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</si>
  <si>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</si>
  <si>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</si>
  <si>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</si>
  <si>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</si>
  <si>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</si>
  <si>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</si>
  <si>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</si>
  <si>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</si>
  <si>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</si>
  <si>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</si>
  <si>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</si>
  <si>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</si>
  <si>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</si>
  <si>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</si>
  <si>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</si>
  <si>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</si>
  <si>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</si>
  <si>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</si>
  <si>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</si>
  <si>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</si>
  <si>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</si>
  <si>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</si>
  <si>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</si>
  <si>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</si>
  <si>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</si>
  <si>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</si>
  <si>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</si>
  <si>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</si>
  <si>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</si>
  <si>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</si>
  <si>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</si>
  <si>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</si>
  <si>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</si>
  <si>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</si>
  <si>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</si>
  <si>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</si>
  <si>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</si>
  <si>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</si>
  <si>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</si>
  <si>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</si>
  <si>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</si>
  <si>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</si>
  <si>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</si>
  <si>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</si>
  <si>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</si>
  <si>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</si>
  <si>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</si>
  <si>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</si>
  <si>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</si>
  <si>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</si>
  <si>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</si>
  <si>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</si>
  <si>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</si>
  <si>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</si>
  <si>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</si>
  <si>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</si>
  <si>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</si>
  <si>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</si>
  <si>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</si>
  <si>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</si>
  <si>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</si>
  <si>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</si>
  <si>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</si>
  <si>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</si>
  <si>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</si>
  <si>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</si>
  <si>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</si>
  <si>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</si>
  <si>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</si>
  <si>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</si>
  <si>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</si>
  <si>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</si>
  <si>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</si>
  <si>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</si>
  <si>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</si>
  <si>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</si>
  <si>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</si>
  <si>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</si>
  <si>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</si>
  <si>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</si>
  <si>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</si>
  <si>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</si>
  <si>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</si>
  <si>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</si>
  <si>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</si>
  <si>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</si>
  <si>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</si>
  <si>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</si>
  <si>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</si>
  <si>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</si>
  <si>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</si>
  <si>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</si>
  <si>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</si>
  <si>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</si>
  <si>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</si>
  <si>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</si>
  <si>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</si>
  <si>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</si>
  <si>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</si>
  <si>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</si>
  <si>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</si>
  <si>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</si>
  <si>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</si>
  <si>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</si>
  <si>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</si>
  <si>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</si>
  <si>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</si>
  <si>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</si>
  <si>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</si>
  <si>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</si>
  <si>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</si>
  <si>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</si>
  <si>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</si>
  <si>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</si>
  <si>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</si>
  <si>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</si>
  <si>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</si>
  <si>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</si>
  <si>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</si>
  <si>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</si>
  <si>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</si>
  <si>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</si>
  <si>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</si>
  <si>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</si>
  <si>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</si>
  <si>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</si>
  <si>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</si>
  <si>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</si>
  <si>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</si>
  <si>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</si>
  <si>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</si>
  <si>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</si>
  <si>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</si>
  <si>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</si>
  <si>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</si>
  <si>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</si>
  <si>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</si>
  <si>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</si>
  <si>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</si>
  <si>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</si>
  <si>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</si>
  <si>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</si>
  <si>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</si>
  <si>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</si>
  <si>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</si>
  <si>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</si>
  <si>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</si>
  <si>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</si>
  <si>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</si>
  <si>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</si>
  <si>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</si>
  <si>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</si>
  <si>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</si>
  <si>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</si>
  <si>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</si>
  <si>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</si>
  <si>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</si>
  <si>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</si>
  <si>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</si>
  <si>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</si>
  <si>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</si>
  <si>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</si>
  <si>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</si>
  <si>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</si>
  <si>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</si>
  <si>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</si>
  <si>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</si>
  <si>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</si>
  <si>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</si>
  <si>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</si>
  <si>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</si>
  <si>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</si>
  <si>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</si>
  <si>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</si>
  <si>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</si>
  <si>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</si>
  <si>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</si>
  <si>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</si>
  <si>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</si>
  <si>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</si>
  <si>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</si>
  <si>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</si>
  <si>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</si>
  <si>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</si>
  <si>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</si>
  <si>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</si>
  <si>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</si>
  <si>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</si>
  <si>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</si>
  <si>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</si>
  <si>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</si>
  <si>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</si>
  <si>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</si>
  <si>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</si>
  <si>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</si>
  <si>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</si>
  <si>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</si>
  <si>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</si>
  <si>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</si>
  <si>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</si>
  <si>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</si>
  <si>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</si>
  <si>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</si>
  <si>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</si>
  <si>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</si>
  <si>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</si>
  <si>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</si>
  <si>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</si>
  <si>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</si>
  <si>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</si>
  <si>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</si>
  <si>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</si>
  <si>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</si>
  <si>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</si>
  <si>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</si>
  <si>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</si>
  <si>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</si>
  <si>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</si>
  <si>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</si>
  <si>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</si>
  <si>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</si>
  <si>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</si>
  <si>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</si>
  <si>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</si>
  <si>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</si>
  <si>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</si>
  <si>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</si>
  <si>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</si>
  <si>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</si>
  <si>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</si>
  <si>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</si>
  <si>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</si>
  <si>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</si>
  <si>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</si>
  <si>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</si>
  <si>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</si>
  <si>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</si>
  <si>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</si>
  <si>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</si>
  <si>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</si>
  <si>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</si>
  <si>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</si>
  <si>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</si>
  <si>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</si>
  <si>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</si>
  <si>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</si>
  <si>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</si>
  <si>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</si>
  <si>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</si>
  <si>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</si>
  <si>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</si>
  <si>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</si>
  <si>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</si>
  <si>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</si>
  <si>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</si>
  <si>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</si>
  <si>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</si>
  <si>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</si>
  <si>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</si>
  <si>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</si>
  <si>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</si>
  <si>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</si>
  <si>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</si>
  <si>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</si>
  <si>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</si>
  <si>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</si>
  <si>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</si>
  <si>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</si>
  <si>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</si>
  <si>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</si>
  <si>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</si>
  <si>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</si>
  <si>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</si>
  <si>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</si>
  <si>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</si>
  <si>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</si>
  <si>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</si>
  <si>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</si>
  <si>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</si>
  <si>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</si>
  <si>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</si>
  <si>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</si>
  <si>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</si>
  <si>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</si>
  <si>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</si>
  <si>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</si>
  <si>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</si>
  <si>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</si>
  <si>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</si>
  <si>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</si>
  <si>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</si>
  <si>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</si>
  <si>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</si>
  <si>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</si>
  <si>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</si>
  <si>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</si>
  <si>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</si>
  <si>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</si>
  <si>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</si>
  <si>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</si>
  <si>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</si>
  <si>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</si>
  <si>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</si>
  <si>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</si>
  <si>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</si>
  <si>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</si>
  <si>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</si>
  <si>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</si>
  <si>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</si>
  <si>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</si>
  <si>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</si>
  <si>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</si>
  <si>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</si>
  <si>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</si>
  <si>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</si>
  <si>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</si>
  <si>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</si>
  <si>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</si>
  <si>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</si>
  <si>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</si>
  <si>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</si>
  <si>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</si>
  <si>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</si>
  <si>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</si>
  <si>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</si>
  <si>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</si>
  <si>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</si>
  <si>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</si>
  <si>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</si>
  <si>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</si>
  <si>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</si>
  <si>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</si>
  <si>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</si>
  <si>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</si>
  <si>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</si>
  <si>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</si>
  <si>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</si>
  <si>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</si>
  <si>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</si>
  <si>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</si>
  <si>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</si>
  <si>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</si>
  <si>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</si>
  <si>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</si>
  <si>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</si>
  <si>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</si>
  <si>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</si>
  <si>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</si>
  <si>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</si>
  <si>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</si>
  <si>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</si>
  <si>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</si>
  <si>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</si>
  <si>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</si>
  <si>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</si>
  <si>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</si>
  <si>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</si>
  <si>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</si>
  <si>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</si>
  <si>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</si>
  <si>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</si>
  <si>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</si>
  <si>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</si>
  <si>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</si>
  <si>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</si>
  <si>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</si>
  <si>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</si>
  <si>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</si>
  <si>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</si>
  <si>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</si>
  <si>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</si>
  <si>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</si>
  <si>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</si>
  <si>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</si>
  <si>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</si>
  <si>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</si>
  <si>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</si>
  <si>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</si>
  <si>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</si>
  <si>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</si>
  <si>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</si>
  <si>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</si>
  <si>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</si>
  <si>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</si>
  <si>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</si>
  <si>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</si>
  <si>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</si>
  <si>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</si>
  <si>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</si>
  <si>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</si>
  <si>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</si>
  <si>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</si>
  <si>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</si>
  <si>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</si>
  <si>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</si>
  <si>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</si>
  <si>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</si>
  <si>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</si>
  <si>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</si>
  <si>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</si>
  <si>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</si>
  <si>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</si>
  <si>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</si>
  <si>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</si>
  <si>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</si>
  <si>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</si>
  <si>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</si>
  <si>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</si>
  <si>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</si>
  <si>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</si>
  <si>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</si>
  <si>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</si>
  <si>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</si>
  <si>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</si>
  <si>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</si>
  <si>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</si>
  <si>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</si>
  <si>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</si>
  <si>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</si>
  <si>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</si>
  <si>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</si>
  <si>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</si>
  <si>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</si>
  <si>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</si>
  <si>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</si>
  <si>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</si>
  <si>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</si>
  <si>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</si>
  <si>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</si>
  <si>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</si>
  <si>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</si>
  <si>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</si>
  <si>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</si>
  <si>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</si>
  <si>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</si>
  <si>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</si>
  <si>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</si>
  <si>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</si>
  <si>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</si>
  <si>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</si>
  <si>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</si>
  <si>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</si>
  <si>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</si>
  <si>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</si>
  <si>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</si>
  <si>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</si>
  <si>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</si>
  <si>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</si>
  <si>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</si>
  <si>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</si>
  <si>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</si>
  <si>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</si>
  <si>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</si>
  <si>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</si>
  <si>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</si>
  <si>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</si>
  <si>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</si>
  <si>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</si>
  <si>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</si>
  <si>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</si>
  <si>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</si>
  <si>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</si>
  <si>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</si>
  <si>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</si>
  <si>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</si>
  <si>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</si>
  <si>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</si>
  <si>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</si>
  <si>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</si>
  <si>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</si>
  <si>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</si>
  <si>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</si>
  <si>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</si>
  <si>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</si>
  <si>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</si>
  <si>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</si>
  <si>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</si>
  <si>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</si>
  <si>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</si>
  <si>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</si>
  <si>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</si>
  <si>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</si>
  <si>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</si>
  <si>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</si>
  <si>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</si>
  <si>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</si>
  <si>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</si>
  <si>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</si>
  <si>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</si>
  <si>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</si>
  <si>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</si>
  <si>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</si>
  <si>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</si>
  <si>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</si>
  <si>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</si>
  <si>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</si>
  <si>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</si>
  <si>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</si>
  <si>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</si>
  <si>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</si>
  <si>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</si>
  <si>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</si>
  <si>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</si>
  <si>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</si>
  <si>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</si>
  <si>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</si>
  <si>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</si>
  <si>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</si>
  <si>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</si>
  <si>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</si>
  <si>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</si>
  <si>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</si>
  <si>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</si>
  <si>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</si>
  <si>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</si>
  <si>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</si>
  <si>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</si>
  <si>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</si>
  <si>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</si>
  <si>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</si>
  <si>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</si>
  <si>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</si>
  <si>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</si>
  <si>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</si>
  <si>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</si>
  <si>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</si>
  <si>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</si>
  <si>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</si>
  <si>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</si>
  <si>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</si>
  <si>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</si>
  <si>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</si>
  <si>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</si>
  <si>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</si>
  <si>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</si>
  <si>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</si>
  <si>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</si>
  <si>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</si>
  <si>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</si>
  <si>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</si>
  <si>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</si>
  <si>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</si>
  <si>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</si>
  <si>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</si>
  <si>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</si>
  <si>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</si>
  <si>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</si>
  <si>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</si>
  <si>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</si>
  <si>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</si>
  <si>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</si>
  <si>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</si>
  <si>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</si>
  <si>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</si>
  <si>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</si>
  <si>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</si>
  <si>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</si>
  <si>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</si>
  <si>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</si>
  <si>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</si>
  <si>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</si>
  <si>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</si>
  <si>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</si>
  <si>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</si>
  <si>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</si>
  <si>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</si>
  <si>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</si>
  <si>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</si>
  <si>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</si>
  <si>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</si>
  <si>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</si>
  <si>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</si>
  <si>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</si>
  <si>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</si>
  <si>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</si>
  <si>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</si>
  <si>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</si>
  <si>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</si>
  <si>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</si>
  <si>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</si>
  <si>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</si>
  <si>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</si>
  <si>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</si>
  <si>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</si>
  <si>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</si>
  <si>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</si>
  <si>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</si>
  <si>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</si>
  <si>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</si>
  <si>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</si>
  <si>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</si>
  <si>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</si>
  <si>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</si>
  <si>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</si>
  <si>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</si>
  <si>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</si>
  <si>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</si>
  <si>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</si>
  <si>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</si>
  <si>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</si>
  <si>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</si>
  <si>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</si>
  <si>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</si>
  <si>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</si>
  <si>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</si>
  <si>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</si>
  <si>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</si>
  <si>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</si>
  <si>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</si>
  <si>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</si>
  <si>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</si>
  <si>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</si>
  <si>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</si>
  <si>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</si>
  <si>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</si>
  <si>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</si>
  <si>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</si>
  <si>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</si>
  <si>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</si>
  <si>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</si>
  <si>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</si>
  <si>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</si>
  <si>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</si>
  <si>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</si>
  <si>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</si>
  <si>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</si>
  <si>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</si>
  <si>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</si>
  <si>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</si>
  <si>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</si>
  <si>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</si>
  <si>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</si>
  <si>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</si>
  <si>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</si>
  <si>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</si>
  <si>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</si>
  <si>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</si>
  <si>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</si>
  <si>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</si>
  <si>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</si>
  <si>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</si>
  <si>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</si>
  <si>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</si>
  <si>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</si>
  <si>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</si>
  <si>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</si>
  <si>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</si>
  <si>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</si>
  <si>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</si>
  <si>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</si>
  <si>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</si>
  <si>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</si>
  <si>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</si>
  <si>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</si>
  <si>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</si>
  <si>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</si>
  <si>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</si>
  <si>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</si>
  <si>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</si>
  <si>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</si>
  <si>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</si>
  <si>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</si>
  <si>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</si>
  <si>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</si>
  <si>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</si>
  <si>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</si>
  <si>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</si>
  <si>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</si>
  <si>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</si>
  <si>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</si>
  <si>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</si>
  <si>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</si>
  <si>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</si>
  <si>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</si>
  <si>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</si>
  <si>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</si>
  <si>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</si>
  <si>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</si>
  <si>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</si>
  <si>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</si>
  <si>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</si>
  <si>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</si>
  <si>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</si>
  <si>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</si>
  <si>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</si>
  <si>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</si>
  <si>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</si>
  <si>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</si>
  <si>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</si>
  <si>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</si>
  <si>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</si>
  <si>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</si>
  <si>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</si>
  <si>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</si>
  <si>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</si>
  <si>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</si>
  <si>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</si>
  <si>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</si>
  <si>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</si>
  <si>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</si>
  <si>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</si>
  <si>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</si>
  <si>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</si>
  <si>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</si>
  <si>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</si>
  <si>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</si>
  <si>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</si>
  <si>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</si>
  <si>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</si>
  <si>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</si>
  <si>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</si>
  <si>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</si>
  <si>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</si>
  <si>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</si>
  <si>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</si>
  <si>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</si>
  <si>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</si>
  <si>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</si>
  <si>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</si>
  <si>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</si>
  <si>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</si>
  <si>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</si>
  <si>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</si>
  <si>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</si>
  <si>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</si>
  <si>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</si>
  <si>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</si>
  <si>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</si>
  <si>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</si>
  <si>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</si>
  <si>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</si>
  <si>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</si>
  <si>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</si>
  <si>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</si>
  <si>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</si>
  <si>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</si>
  <si>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</si>
  <si>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</si>
  <si>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</si>
  <si>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</si>
  <si>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</si>
  <si>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</si>
  <si>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</si>
  <si>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</si>
  <si>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</si>
  <si>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</si>
  <si>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</si>
  <si>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</si>
  <si>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</si>
  <si>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</si>
  <si>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</si>
  <si>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</si>
  <si>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</si>
  <si>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</si>
  <si>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</si>
  <si>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</si>
  <si>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</si>
  <si>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</si>
  <si>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</si>
  <si>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</si>
  <si>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</si>
  <si>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</si>
  <si>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</si>
  <si>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</si>
  <si>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</si>
  <si>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</si>
  <si>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</si>
  <si>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</si>
  <si>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</si>
  <si>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</si>
  <si>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</si>
  <si>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</si>
  <si>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</si>
  <si>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</si>
  <si>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</si>
  <si>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</si>
  <si>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</si>
  <si>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</si>
  <si>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</si>
  <si>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</si>
  <si>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</si>
  <si>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</si>
  <si>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</si>
  <si>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</si>
  <si>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</si>
  <si>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</si>
  <si>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</si>
  <si>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</si>
  <si>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</si>
  <si>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</si>
  <si>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</si>
  <si>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</si>
  <si>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</si>
  <si>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</si>
  <si>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</si>
  <si>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</si>
  <si>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</si>
  <si>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</si>
  <si>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</si>
  <si>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</si>
  <si>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</si>
  <si>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</si>
  <si>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</si>
  <si>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</si>
  <si>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</si>
  <si>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</si>
  <si>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</si>
  <si>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</si>
  <si>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</si>
  <si>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</si>
  <si>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</si>
  <si>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</si>
  <si>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</si>
  <si>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</si>
  <si>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</si>
  <si>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</si>
  <si>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</si>
  <si>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</si>
  <si>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</si>
  <si>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</si>
  <si>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</si>
  <si>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</si>
  <si>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</si>
  <si>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</si>
  <si>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</si>
  <si>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</si>
  <si>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</si>
  <si>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</si>
  <si>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</si>
  <si>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</si>
  <si>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</si>
  <si>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</si>
  <si>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</si>
  <si>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</si>
  <si>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</si>
  <si>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</si>
  <si>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</si>
  <si>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</si>
  <si>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</si>
  <si>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</si>
  <si>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</si>
  <si>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</si>
  <si>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</si>
  <si>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</si>
  <si>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</si>
  <si>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</si>
  <si>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</si>
  <si>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</si>
  <si>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</si>
  <si>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</si>
  <si>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</si>
  <si>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</si>
  <si>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</si>
  <si>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</si>
  <si>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</si>
  <si>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</si>
  <si>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</si>
  <si>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</si>
  <si>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</si>
  <si>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</si>
  <si>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</si>
  <si>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</si>
  <si>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</si>
  <si>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</si>
  <si>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</si>
  <si>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</si>
  <si>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</si>
  <si>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</si>
  <si>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</si>
  <si>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</si>
  <si>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</si>
  <si>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</si>
  <si>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</si>
  <si>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</si>
  <si>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</si>
  <si>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</si>
  <si>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</si>
  <si>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</si>
  <si>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</si>
  <si>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</si>
  <si>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</si>
  <si>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</si>
  <si>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</si>
  <si>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</si>
  <si>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</si>
  <si>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</si>
  <si>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</si>
  <si>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</si>
  <si>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</si>
  <si>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</si>
  <si>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</si>
  <si>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</si>
  <si>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</si>
  <si>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</si>
  <si>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</si>
  <si>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</si>
  <si>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</si>
  <si>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</si>
  <si>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</si>
  <si>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</si>
  <si>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</si>
  <si>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</si>
  <si>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</si>
  <si>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</si>
  <si>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</si>
  <si>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</si>
  <si>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</si>
  <si>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</si>
  <si>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</si>
  <si>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</si>
  <si>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</si>
  <si>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</si>
  <si>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</si>
  <si>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</si>
  <si>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</si>
  <si>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</si>
  <si>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</si>
  <si>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</si>
  <si>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</si>
  <si>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</si>
  <si>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</si>
  <si>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</si>
  <si>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</si>
  <si>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</si>
  <si>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</si>
  <si>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</si>
  <si>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</si>
  <si>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</si>
  <si>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</si>
  <si>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</si>
  <si>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</si>
  <si>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</si>
  <si>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</si>
  <si>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</si>
  <si>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</si>
  <si>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</si>
  <si>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</si>
  <si>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</si>
  <si>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</si>
  <si>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</si>
  <si>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</si>
  <si>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</si>
  <si>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</si>
  <si>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</si>
  <si>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</si>
  <si>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</si>
  <si>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</si>
  <si>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</si>
  <si>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</si>
  <si>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</si>
  <si>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</si>
  <si>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</si>
  <si>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</si>
  <si>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</si>
  <si>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</si>
  <si>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</si>
  <si>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</si>
  <si>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</si>
  <si>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</si>
  <si>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</si>
  <si>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</si>
  <si>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</si>
  <si>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</si>
  <si>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</si>
  <si>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</si>
  <si>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</si>
  <si>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</si>
  <si>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</si>
  <si>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</si>
  <si>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</si>
  <si>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</si>
  <si>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</si>
  <si>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</si>
  <si>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</si>
  <si>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</si>
  <si>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</si>
  <si>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</si>
  <si>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</si>
  <si>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</si>
  <si>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</si>
  <si>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</si>
  <si>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</si>
  <si>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</si>
  <si>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</si>
  <si>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</si>
  <si>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</si>
  <si>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</si>
  <si>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</si>
  <si>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</si>
  <si>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</si>
  <si>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</si>
  <si>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</si>
  <si>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</si>
  <si>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</si>
  <si>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</si>
  <si>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</si>
  <si>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</si>
  <si>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</si>
  <si>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</si>
  <si>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</si>
  <si>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</si>
  <si>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</si>
  <si>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</si>
  <si>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</si>
  <si>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</si>
  <si>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</si>
  <si>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</si>
  <si>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</si>
  <si>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</si>
  <si>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</si>
  <si>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</si>
  <si>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</si>
  <si>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</si>
  <si>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</si>
  <si>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</si>
  <si>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</si>
  <si>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</si>
  <si>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</si>
  <si>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</si>
  <si>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</si>
  <si>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</si>
  <si>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</si>
  <si>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</si>
  <si>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</si>
  <si>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</si>
  <si>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</si>
  <si>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</si>
  <si>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</si>
  <si>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</si>
  <si>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</si>
  <si>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</si>
  <si>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</si>
  <si>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</si>
  <si>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</si>
  <si>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</si>
  <si>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</si>
  <si>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</si>
  <si>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</si>
  <si>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</si>
  <si>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</si>
  <si>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</si>
  <si>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</si>
  <si>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</si>
  <si>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</si>
  <si>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</si>
  <si>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</si>
  <si>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</si>
  <si>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</si>
  <si>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</si>
  <si>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</si>
  <si>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</si>
  <si>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</si>
  <si>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</si>
  <si>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</si>
  <si>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</si>
  <si>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</si>
  <si>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</si>
  <si>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</si>
  <si>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</si>
  <si>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</si>
  <si>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</si>
  <si>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</si>
  <si>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</si>
  <si>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</si>
  <si>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</si>
  <si>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</si>
  <si>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</si>
  <si>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</si>
  <si>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</si>
  <si>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</si>
  <si>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</si>
  <si>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</si>
  <si>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</si>
  <si>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</si>
  <si>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</si>
  <si>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</si>
  <si>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</si>
  <si>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</si>
  <si>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</si>
  <si>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</si>
  <si>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</si>
  <si>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</si>
  <si>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</si>
  <si>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</si>
  <si>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</si>
  <si>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</si>
  <si>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</si>
  <si>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</si>
  <si>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</si>
  <si>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</si>
  <si>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</si>
  <si>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</si>
  <si>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</si>
  <si>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</si>
  <si>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</si>
  <si>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</si>
  <si>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</si>
  <si>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</si>
  <si>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</si>
  <si>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</si>
  <si>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</si>
  <si>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</si>
  <si>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</si>
  <si>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</si>
  <si>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</si>
  <si>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</si>
  <si>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</si>
  <si>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</si>
  <si>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</si>
  <si>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</si>
  <si>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</si>
  <si>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</si>
  <si>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</si>
  <si>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</si>
  <si>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</si>
  <si>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</si>
  <si>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</si>
  <si>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</si>
  <si>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</si>
  <si>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</si>
  <si>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</si>
  <si>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</si>
  <si>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</si>
  <si>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</si>
  <si>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</si>
  <si>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</si>
  <si>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</si>
  <si>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</si>
  <si>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</si>
  <si>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</si>
  <si>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</si>
  <si>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</si>
  <si>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</si>
  <si>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</si>
  <si>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</si>
  <si>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</si>
  <si>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</si>
  <si>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</si>
  <si>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</si>
  <si>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</si>
  <si>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</si>
  <si>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</si>
  <si>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</si>
  <si>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</si>
  <si>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</si>
  <si>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</si>
  <si>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</si>
  <si>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</si>
  <si>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</si>
  <si>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</si>
  <si>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</si>
  <si>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</si>
  <si>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</si>
  <si>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</si>
  <si>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</si>
  <si>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</si>
  <si>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</si>
  <si>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</si>
  <si>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</si>
  <si>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</si>
  <si>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</si>
  <si>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</si>
  <si>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</si>
  <si>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</si>
  <si>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</si>
  <si>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</si>
  <si>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</si>
  <si>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</si>
  <si>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</si>
  <si>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</si>
  <si>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</si>
  <si>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</si>
  <si>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</si>
  <si>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</si>
  <si>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</si>
  <si>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</si>
  <si>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</si>
  <si>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</si>
  <si>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</si>
  <si>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</si>
  <si>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</si>
  <si>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</si>
  <si>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</si>
  <si>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</si>
  <si>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</si>
  <si>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</si>
  <si>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</si>
  <si>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</si>
  <si>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</si>
  <si>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</si>
  <si>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</si>
  <si>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</si>
  <si>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</si>
  <si>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</si>
  <si>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</si>
  <si>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</si>
  <si>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</si>
  <si>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</si>
  <si>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</si>
  <si>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</si>
  <si>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</si>
  <si>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</si>
  <si>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</si>
  <si>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</si>
  <si>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</si>
  <si>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</si>
  <si>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</si>
  <si>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</si>
  <si>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</si>
  <si>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</si>
  <si>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</si>
  <si>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</si>
  <si>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</si>
  <si>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</si>
  <si>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</si>
  <si>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</si>
  <si>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</si>
  <si>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</si>
  <si>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</si>
  <si>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</si>
  <si>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</si>
  <si>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</si>
  <si>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</si>
  <si>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</si>
  <si>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</si>
  <si>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</si>
  <si>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</si>
  <si>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</si>
  <si>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</si>
  <si>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</si>
  <si>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</si>
  <si>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</si>
  <si>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</si>
  <si>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</si>
  <si>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</si>
  <si>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</si>
  <si>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</si>
  <si>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</si>
  <si>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</si>
  <si>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</si>
  <si>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</si>
  <si>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</si>
  <si>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</si>
  <si>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</si>
  <si>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</si>
  <si>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</si>
  <si>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</si>
  <si>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</si>
  <si>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</si>
  <si>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</si>
  <si>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</si>
  <si>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</si>
  <si>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</si>
  <si>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</si>
  <si>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</si>
  <si>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</si>
  <si>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</si>
  <si>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</si>
  <si>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</si>
  <si>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</si>
  <si>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</si>
  <si>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</si>
  <si>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</si>
  <si>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</si>
  <si>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</si>
  <si>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</si>
  <si>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</si>
  <si>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</si>
  <si>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</si>
  <si>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</si>
  <si>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</si>
  <si>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</si>
  <si>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</si>
  <si>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</si>
  <si>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</si>
  <si>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</si>
  <si>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</si>
  <si>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</si>
  <si>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</si>
  <si>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</si>
  <si>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</si>
  <si>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</si>
  <si>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</si>
  <si>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</si>
  <si>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</si>
  <si>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</si>
  <si>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</si>
  <si>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</si>
  <si>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</si>
  <si>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</si>
  <si>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</si>
  <si>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"Sursaut (1)"</t>
  </si>
  <si>
    <t>"Archétype martial"</t>
  </si>
  <si>
    <t>"Attaque supplémentaire (1)"</t>
  </si>
  <si>
    <t>"Capacité de l'archétype martial"</t>
  </si>
  <si>
    <t>"Indomptable (1)"</t>
  </si>
  <si>
    <t>"Attaque supplémentaire (2)"</t>
  </si>
  <si>
    <t>"Indomptable (2)"</t>
  </si>
  <si>
    <t>"Sursaut (2)", "Indomptable (3)"</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</si>
  <si>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</si>
  <si>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</si>
  <si>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</si>
  <si>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</si>
  <si>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</si>
  <si>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</si>
  <si>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</si>
  <si>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</si>
  <si>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</si>
  <si>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</si>
  <si>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</si>
  <si>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</si>
  <si>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</si>
  <si>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"Canalisation d’énergie divine (1)", "Capacité de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</si>
  <si>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</si>
  <si>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</si>
  <si>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</si>
  <si>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</si>
  <si>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</si>
  <si>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</si>
  <si>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</si>
  <si>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</si>
  <si>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</si>
  <si>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</si>
  <si>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</si>
  <si>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</si>
  <si>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"Inspiration bardique (d8)", "Source d'inspiration"</t>
  </si>
  <si>
    <t>"Contre charme", "Capacité de collège bardique"</t>
  </si>
  <si>
    <t>"Chant de repos (d8)"</t>
  </si>
  <si>
    <t>"Inspiration bardique (d10)", "Expertise", "Secrets magiques"</t>
  </si>
  <si>
    <t>"Chant de repos (d10)"</t>
  </si>
  <si>
    <t>"Secrets magiques", "Capacité de collège bardique"</t>
  </si>
  <si>
    <t>"Inspiration bardique (d12)"</t>
  </si>
  <si>
    <t>"Chant de repos (d12)"</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</si>
  <si>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</si>
  <si>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</si>
  <si>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</si>
  <si>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</si>
  <si>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</si>
  <si>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</si>
  <si>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</si>
  <si>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</si>
  <si>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</si>
  <si>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</si>
  <si>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</si>
  <si>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</si>
  <si>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</si>
  <si>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</si>
  <si>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"Parade de projectiles"</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</si>
  <si>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</si>
  <si>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</si>
  <si>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</si>
  <si>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</si>
  <si>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</si>
  <si>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</si>
  <si>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</si>
  <si>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</si>
  <si>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</si>
  <si>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</si>
  <si>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</si>
  <si>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</si>
  <si>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</si>
  <si>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</si>
  <si>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</si>
  <si>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</si>
  <si>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</si>
  <si>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</si>
  <si>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</si>
  <si>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</si>
  <si>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</si>
  <si>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</si>
  <si>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</si>
  <si>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</si>
  <si>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</si>
  <si>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</si>
  <si>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</si>
  <si>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</si>
  <si>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</si>
  <si>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</si>
  <si>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</si>
  <si>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</si>
  <si>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</si>
  <si>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</si>
  <si>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</si>
  <si>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</si>
  <si>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</si>
  <si>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</si>
  <si>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</si>
  <si>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</si>
  <si>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</si>
  <si>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</si>
  <si>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</si>
  <si>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</si>
  <si>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</si>
  <si>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</si>
  <si>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</si>
  <si>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</si>
  <si>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</si>
  <si>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</si>
  <si>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</si>
  <si>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</si>
  <si>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</si>
  <si>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</si>
  <si>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</si>
  <si>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</si>
  <si>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</si>
  <si>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</si>
  <si>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</si>
  <si>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</si>
  <si>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</si>
  <si>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</si>
  <si>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</si>
  <si>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</si>
  <si>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</si>
  <si>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</si>
  <si>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</si>
  <si>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</si>
  <si>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</si>
  <si>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</si>
  <si>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</si>
  <si>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</si>
  <si>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</si>
  <si>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</si>
  <si>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</si>
  <si>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</si>
  <si>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</si>
  <si>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</si>
  <si>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</si>
  <si>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</si>
  <si>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</si>
  <si>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</si>
  <si>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</si>
  <si>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</si>
  <si>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</si>
  <si>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</si>
  <si>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</si>
  <si>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</si>
  <si>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</si>
  <si>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</si>
  <si>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</si>
  <si>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</si>
  <si>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</si>
  <si>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</si>
  <si>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</si>
  <si>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</si>
  <si>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</si>
  <si>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</si>
  <si>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</si>
  <si>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</si>
  <si>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</si>
  <si>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</si>
  <si>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</si>
  <si>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</si>
  <si>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</si>
  <si>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</si>
  <si>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</si>
  <si>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</si>
  <si>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</si>
  <si>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</si>
  <si>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</si>
  <si>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</si>
  <si>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</si>
  <si>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</si>
  <si>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</si>
  <si>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</si>
  <si>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</si>
  <si>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</si>
  <si>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</si>
  <si>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</si>
  <si>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</si>
  <si>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</si>
  <si>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</si>
  <si>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</si>
  <si>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</si>
  <si>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</si>
  <si>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</si>
  <si>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</si>
  <si>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</si>
  <si>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</si>
  <si>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</si>
  <si>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</si>
  <si>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</si>
  <si>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</si>
  <si>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</si>
  <si>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</si>
  <si>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</si>
  <si>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</si>
  <si>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</si>
  <si>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</si>
  <si>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</si>
  <si>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</si>
  <si>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</si>
  <si>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</si>
  <si>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</si>
  <si>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</si>
  <si>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</si>
  <si>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</si>
  <si>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</si>
  <si>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</si>
  <si>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</si>
  <si>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</si>
  <si>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</si>
  <si>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</si>
  <si>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</si>
  <si>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</si>
  <si>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</si>
  <si>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</si>
  <si>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</si>
  <si>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</si>
  <si>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</si>
  <si>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</si>
  <si>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</si>
  <si>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</si>
  <si>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</si>
  <si>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</si>
  <si>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</si>
  <si>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</si>
  <si>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</si>
  <si>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</si>
  <si>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</si>
  <si>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</si>
  <si>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</si>
  <si>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</si>
  <si>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</si>
  <si>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</si>
  <si>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</si>
  <si>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</si>
  <si>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</si>
  <si>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</si>
  <si>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</si>
  <si>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</si>
  <si>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</si>
  <si>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"BARD", "SORCERER", "MAGICIAN", "ARCANE_SWINDLER", "WIZARD"</t>
  </si>
  <si>
    <t>"SORCERER", "MAGICIAN", "ARCANE_SWINDLER"</t>
  </si>
  <si>
    <t>"SORCERER", "MAGICIAN", "ARCANE_SWINDLER", "WIZARD"</t>
  </si>
  <si>
    <t>"DRUID", "SORCERER", "MAGICIAN", "ARCANE_SWINDLER"</t>
  </si>
  <si>
    <t>"BARD", "DRUID", "SORCERER", "MAGICIAN", "ARCANE_SWINDLER", "WIZARD"</t>
  </si>
  <si>
    <t>"DRUID", "SORCERER", "MAGICIAN", "ARCANE_SWINDLER", "WIZARD"</t>
  </si>
  <si>
    <t>"CLERK", "DRUID", "SORCERER", "MAGICIAN", "ARCANE_SWINDLER", "WIZARD"</t>
  </si>
  <si>
    <t>"MAGICIAN", "ARCANE_SWINDLER", "WIZARD"</t>
  </si>
  <si>
    <t>"BARD", "CLERK", "SORCERER", "MAGICIAN", "ARCANE_SWINDLER"</t>
  </si>
  <si>
    <t>"BARD", "SORCERER", "MAGICIAN", "ARCANE_SWINDLER"</t>
  </si>
  <si>
    <t>"BARD", "CLERK", "DRUID", "SORCERER", "MAGICIAN", "ARCANE_SWINDLER"</t>
  </si>
  <si>
    <t>"MAGICIAN", "ARCANE_SWINDLER", "PROWLER"</t>
  </si>
  <si>
    <t>"MAGICIAN", "ARCANE_SWINDLER"</t>
  </si>
  <si>
    <t>"DRUID", "MAGICIAN", "ARCANE_SWINDLER", "PROWLER"</t>
  </si>
  <si>
    <t>"BARD", "CLERK", "DRUID", "SORCERER", "MAGICIAN", "ARCANE_SWINDLER", "PALADIN", "PROWLER"</t>
  </si>
  <si>
    <t>"BARD", "MAGICIAN", "ARCANE_SWINDLER"</t>
  </si>
  <si>
    <t xml:space="preserve"> "MAGICIAN", "ARCANE_SWINDLER", "WIZARD"</t>
  </si>
  <si>
    <t>"BARD", "DRUID", "MAGICIAN", "ARCANE_SWINDLER", "PROWLER"</t>
  </si>
  <si>
    <t>"DRUID", "SORCERER", "MAGICIAN", "ARCANE_SWINDLER", "PROWLER"</t>
  </si>
  <si>
    <t>"BARD", "DRUID", "SORCERER", "MAGICIAN", "ARCANE_SWINDLER"</t>
  </si>
  <si>
    <t>"CLERK", "MAGICIAN", "ARCANE_SWINDLER", "PALADIN", "WIZARD"</t>
  </si>
  <si>
    <t>"BARD", "MAGICIAN", "ARCANE_SWINDLER", "WIZARD"</t>
  </si>
  <si>
    <t>"MAGICIAN", "ARCANE_SWINDLER", "PALADIN"</t>
  </si>
  <si>
    <t>"BARD", "DRUID", "MAGICIAN", "ARCANE_SWINDLER"</t>
  </si>
  <si>
    <t xml:space="preserve"> "CLERK", "MAGICIAN", "ARCANE_SWINDLER"</t>
  </si>
  <si>
    <t>"BARD",  "CLERK", "DRUID", "SORCERER", "MAGICIAN", "ARCANE_SWINDLER", "WIZARD"</t>
  </si>
  <si>
    <t>"BARD",  "CLERK", "DRUID", "MAGICIAN", "ARCANE_SWINDLER", "PALADIN", "PROWLER"</t>
  </si>
  <si>
    <t>"DRUID", "MAGICIAN", "ARCANE_SWINDLER"</t>
  </si>
  <si>
    <t xml:space="preserve"> "CLERK", "MAGICIAN", "ARCANE_SWINDLER", "PALADIN", "WIZARD"</t>
  </si>
  <si>
    <t>"BARD",  "CLERK", "SORCERER", "MAGICIAN", "ARCANE_SWINDLER"</t>
  </si>
  <si>
    <t>"BARD",  "CLERK", "MAGICIAN", "ARCANE_SWINDLER"</t>
  </si>
  <si>
    <t>"BARD",  "CLERK", "DRUID", "SORCERER", "MAGICIAN", "ARCANE_SWINDLER", "PALADIN", "WIZARD"</t>
  </si>
  <si>
    <t>"BARD",  "CLERK", "SORCERER", "MAGICIAN", "ARCANE_SWINDLER", "WIZARD"</t>
  </si>
  <si>
    <t>"BARD",  "CLERK", "DRUID", "MAGICIAN", "ARCANE_SWINDLER"</t>
  </si>
  <si>
    <t>"BARD", "MAGICIAN", "ARCANE_SWINDLER", "PROWLER"</t>
  </si>
  <si>
    <t xml:space="preserve"> "CLERK", "DRUID", "SORCERER", "MAGICIAN", "ARCANE_SWINDLER", "PROWLER"</t>
  </si>
  <si>
    <t xml:space="preserve"> "CLERK", "SORCERER", "MAGICIAN", "ARCANE_SWINDLER", "PALADIN", "WIZARD"</t>
  </si>
  <si>
    <t xml:space="preserve"> "CLERK", "DRUID", "MAGICIAN", "ARCANE_SWINDLER"</t>
  </si>
  <si>
    <t>"DRUID", "MAGICIAN", "ARCANE_SWINDLER", "WIZARD"</t>
  </si>
  <si>
    <t>"BARD", "DRUID", "MAGICIAN", "ARCANE_SWINDLER", "WIZARD"</t>
  </si>
  <si>
    <t>"BARD",  "CLERK", "DRUID", "MAGICIAN", "ARCANE_SWINDLER", "PALADIN"</t>
  </si>
  <si>
    <t>"BARD",  "CLERK", "DRUID", "MAGICIAN", "ARCANE_SWINDLER", "WIZARD"</t>
  </si>
  <si>
    <t xml:space="preserve"> "CLERK", "MAGICIAN", "ARCANE_SWINDLER", "WIZARD"</t>
  </si>
  <si>
    <t xml:space="preserve"> "CLERK", "DRUID", "SORCERER", "MAGICIAN", "ARCANE_SWINDLER", "WIZARD"</t>
  </si>
  <si>
    <t xml:space="preserve"> "CLERK", "SORCERER", "MAGICIAN", "ARCANE_SWINDLER"</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</si>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</sst>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7">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4">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0" fontId="1" fillId="6" borderId="23"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0" borderId="4" xfId="0" applyBorder="1" applyAlignment="1">
      <alignment horizontal="left"/>
    </xf>
    <xf numFmtId="0" fontId="0" fillId="7" borderId="4" xfId="0" applyFill="1"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33" fillId="9" borderId="19" xfId="0" applyFont="1" applyFill="1" applyBorder="1" applyAlignment="1">
      <alignment horizontal="center" wrapText="1"/>
    </xf>
    <xf numFmtId="0" fontId="33" fillId="9" borderId="12" xfId="0" applyFont="1" applyFill="1" applyBorder="1" applyAlignment="1">
      <alignment horizontal="center" wrapText="1"/>
    </xf>
    <xf numFmtId="0" fontId="34" fillId="9" borderId="12" xfId="0" applyFont="1" applyFill="1" applyBorder="1" applyAlignment="1">
      <alignment horizontal="center"/>
    </xf>
    <xf numFmtId="0" fontId="34" fillId="9" borderId="19" xfId="0" applyFont="1" applyFill="1" applyBorder="1" applyAlignment="1">
      <alignment horizontal="center"/>
    </xf>
    <xf numFmtId="0" fontId="34" fillId="9" borderId="16"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xf numFmtId="164" fontId="0" fillId="0" borderId="0" xfId="0" applyNumberFormat="1"/>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workbookViewId="0">
      <selection activeCell="D7" activeCellId="1" sqref="D4 D7"/>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31" customWidth="1"/>
    <col min="12" max="12" width="16.42578125" customWidth="1"/>
    <col min="13" max="13" width="35.85546875" customWidth="1"/>
  </cols>
  <sheetData>
    <row r="1" spans="1:15">
      <c r="A1" s="76" t="s">
        <v>442</v>
      </c>
      <c r="B1" s="78" t="s">
        <v>3</v>
      </c>
      <c r="C1" s="78" t="s">
        <v>15</v>
      </c>
      <c r="D1" s="78" t="s">
        <v>11</v>
      </c>
      <c r="E1" s="78" t="s">
        <v>10</v>
      </c>
      <c r="F1" s="78" t="s">
        <v>6</v>
      </c>
      <c r="G1" s="78" t="s">
        <v>7</v>
      </c>
      <c r="H1" s="78" t="s">
        <v>8</v>
      </c>
      <c r="I1" s="78" t="s">
        <v>9</v>
      </c>
      <c r="J1" s="78" t="s">
        <v>430</v>
      </c>
      <c r="K1" s="139" t="s">
        <v>2010</v>
      </c>
      <c r="L1" s="139" t="s">
        <v>2747</v>
      </c>
      <c r="M1" s="181" t="s">
        <v>2791</v>
      </c>
    </row>
    <row r="2" spans="1:15">
      <c r="A2" s="84" t="s">
        <v>360</v>
      </c>
      <c r="B2" s="27" t="s">
        <v>427</v>
      </c>
      <c r="C2" s="27" t="s">
        <v>382</v>
      </c>
      <c r="D2" s="26">
        <v>0</v>
      </c>
      <c r="E2" s="23">
        <v>0</v>
      </c>
      <c r="F2" s="23">
        <v>2</v>
      </c>
      <c r="G2" s="23">
        <v>0</v>
      </c>
      <c r="H2" s="23">
        <v>0</v>
      </c>
      <c r="I2" s="23">
        <v>0</v>
      </c>
      <c r="J2" s="23">
        <v>9</v>
      </c>
      <c r="K2" s="23" t="s">
        <v>2809</v>
      </c>
      <c r="L2" s="23"/>
      <c r="M2" s="80" t="s">
        <v>2830</v>
      </c>
      <c r="O2" t="str">
        <f>""""&amp;A2&amp;""": {
 ""Id"" : """&amp;A2&amp;""",
 ""Name"" : """&amp;B2&amp;""",
 ""OV"" : """&amp;C2&amp;""",
 ""Strength"" : "&amp;D2&amp;",
 ""Constitution"" : "&amp;E2&amp;",
 ""Dexterity"" : "&amp;F2&amp;",
 ""Intelligence"" : "&amp;G2&amp;",
 ""Wisdom"" : "&amp;H2&amp;",
 ""Charisma"" : "&amp;I2&amp;",
 ""Speed"" : "&amp;SUBSTITUTE(J2,",",".")&amp;",
 ""Languages"" : ["&amp;K2&amp;"],
 ""Resistances"" : ["&amp;L2&amp;"],
 ""SaveAdvantages"" : ["&amp;M2&amp;"]
  }"</f>
        <v>"ELF": {
 "Id" : "ELF",
 "Name" : "Elfe",
 "OV" : "Elf",
 "Strength" : 0,
 "Constitution" : 0,
 "Dexterity" : 2,
 "Intelligence" : 0,
 "Wisdom" : 0,
 "Charisma" : 0,
 "Speed" : 9,
 "Languages" : ["COMMON", "ELVISH"],
 "Resistances" : [],
 "SaveAdvantages" : ["CHARME"]
  }</v>
      </c>
    </row>
    <row r="3" spans="1:15">
      <c r="A3" s="79" t="s">
        <v>4</v>
      </c>
      <c r="B3" s="71" t="s">
        <v>383</v>
      </c>
      <c r="C3" s="71" t="s">
        <v>383</v>
      </c>
      <c r="D3" s="25">
        <v>0</v>
      </c>
      <c r="E3" s="22">
        <v>0</v>
      </c>
      <c r="F3" s="22">
        <v>2</v>
      </c>
      <c r="G3" s="22">
        <v>0</v>
      </c>
      <c r="H3" s="22">
        <v>0</v>
      </c>
      <c r="I3" s="22">
        <v>0</v>
      </c>
      <c r="J3" s="22">
        <v>7.5</v>
      </c>
      <c r="K3" s="22" t="s">
        <v>2811</v>
      </c>
      <c r="L3" s="22"/>
      <c r="M3" s="81" t="s">
        <v>2831</v>
      </c>
      <c r="O3" t="str">
        <f t="shared" ref="O3:O13" si="0">""""&amp;A3&amp;""": {
 ""Id"" : """&amp;A3&amp;""",
 ""Name"" : """&amp;B3&amp;""",
 ""OV"" : """&amp;C3&amp;""",
 ""Strength"" : "&amp;D3&amp;",
 ""Constitution"" : "&amp;E3&amp;",
 ""Dexterity"" : "&amp;F3&amp;",
 ""Intelligence"" : "&amp;G3&amp;",
 ""Wisdom"" : "&amp;H3&amp;",
 ""Charisma"" : "&amp;I3&amp;",
 ""Speed"" : "&amp;SUBSTITUTE(J3,",",".")&amp;",
 ""Languages"" : ["&amp;K3&amp;"],
 ""Resistances"" : ["&amp;L3&amp;"],
 ""SaveAdvantages"" : ["&amp;M3&amp;"]
  }"</f>
        <v>"HALFELIN": {
 "Id" : "HALFELIN",
 "Name" : "Halfelin",
 "OV" : "Halfelin",
 "Strength" : 0,
 "Constitution" : 0,
 "Dexterity" : 2,
 "Intelligence" : 0,
 "Wisdom" : 0,
 "Charisma" : 0,
 "Speed" : 7.5,
 "Languages" : ["COMMON", "HALFELIN"],
 "Resistances" : [],
 "SaveAdvantages" : ["FEAR"]
  }</v>
      </c>
    </row>
    <row r="4" spans="1:15">
      <c r="A4" s="84" t="s">
        <v>361</v>
      </c>
      <c r="B4" s="27" t="s">
        <v>395</v>
      </c>
      <c r="C4" s="27" t="s">
        <v>384</v>
      </c>
      <c r="D4" s="26">
        <v>1</v>
      </c>
      <c r="E4" s="23">
        <v>1</v>
      </c>
      <c r="F4" s="23">
        <v>1</v>
      </c>
      <c r="G4" s="23">
        <v>1</v>
      </c>
      <c r="H4" s="23">
        <v>1</v>
      </c>
      <c r="I4" s="23">
        <v>1</v>
      </c>
      <c r="J4" s="23">
        <v>9</v>
      </c>
      <c r="K4" s="23" t="s">
        <v>2801</v>
      </c>
      <c r="L4" s="23"/>
      <c r="M4" s="80"/>
      <c r="O4" t="str">
        <f t="shared" si="0"/>
        <v>"HUMAN": {
 "Id" : "HUMAN",
 "Name" : "Humain",
 "OV" : "Human",
 "Strength" : 1,
 "Constitution" : 1,
 "Dexterity" : 1,
 "Intelligence" : 1,
 "Wisdom" : 1,
 "Charisma" : 1,
 "Speed" : 9,
 "Languages" : ["COMMON"],
 "Resistances" : [],
 "SaveAdvantages" : []
  }</v>
      </c>
    </row>
    <row r="5" spans="1:15">
      <c r="A5" s="79" t="s">
        <v>362</v>
      </c>
      <c r="B5" s="71" t="s">
        <v>396</v>
      </c>
      <c r="C5" s="71" t="s">
        <v>385</v>
      </c>
      <c r="D5" s="25">
        <v>0</v>
      </c>
      <c r="E5" s="22">
        <v>2</v>
      </c>
      <c r="F5" s="22">
        <v>0</v>
      </c>
      <c r="G5" s="22">
        <v>0</v>
      </c>
      <c r="H5" s="22">
        <v>0</v>
      </c>
      <c r="I5" s="22">
        <v>0</v>
      </c>
      <c r="J5" s="22">
        <v>7.5</v>
      </c>
      <c r="K5" s="22" t="s">
        <v>2810</v>
      </c>
      <c r="L5" s="22" t="s">
        <v>2829</v>
      </c>
      <c r="M5" s="81" t="s">
        <v>2829</v>
      </c>
      <c r="O5" t="str">
        <f t="shared" si="0"/>
        <v>"DWARF": {
 "Id" : "DWARF",
 "Name" : "Nain",
 "OV" : "Dwarf",
 "Strength" : 0,
 "Constitution" : 2,
 "Dexterity" : 0,
 "Intelligence" : 0,
 "Wisdom" : 0,
 "Charisma" : 0,
 "Speed" : 7.5,
 "Languages" : ["DWARF"],
 "Resistances" : ["POISON"],
 "SaveAdvantages" : ["POISON"]
  }</v>
      </c>
    </row>
    <row r="6" spans="1:15">
      <c r="A6" s="84" t="s">
        <v>363</v>
      </c>
      <c r="B6" s="27" t="s">
        <v>397</v>
      </c>
      <c r="C6" s="27" t="s">
        <v>386</v>
      </c>
      <c r="D6" s="26">
        <v>0</v>
      </c>
      <c r="E6" s="23">
        <v>0</v>
      </c>
      <c r="F6" s="23">
        <v>0</v>
      </c>
      <c r="G6" s="23">
        <v>0</v>
      </c>
      <c r="H6" s="23">
        <v>0</v>
      </c>
      <c r="I6" s="23">
        <v>2</v>
      </c>
      <c r="J6" s="23">
        <v>9</v>
      </c>
      <c r="K6" s="23" t="s">
        <v>2809</v>
      </c>
      <c r="L6" s="23"/>
      <c r="M6" s="80"/>
      <c r="O6" t="str">
        <f t="shared" si="0"/>
        <v>"HALF_ELF": {
 "Id" : "HALF_ELF",
 "Name" : "Demi-Elfe",
 "OV" : "Half-Elf",
 "Strength" : 0,
 "Constitution" : 0,
 "Dexterity" : 0,
 "Intelligence" : 0,
 "Wisdom" : 0,
 "Charisma" : 2,
 "Speed" : 9,
 "Languages" : ["COMMON", "ELVISH"],
 "Resistances" : [],
 "SaveAdvantages" : []
  }</v>
      </c>
    </row>
    <row r="7" spans="1:15">
      <c r="A7" s="79" t="s">
        <v>364</v>
      </c>
      <c r="B7" s="71" t="s">
        <v>398</v>
      </c>
      <c r="C7" s="71" t="s">
        <v>387</v>
      </c>
      <c r="D7" s="25">
        <v>2</v>
      </c>
      <c r="E7" s="22">
        <v>1</v>
      </c>
      <c r="F7" s="22">
        <v>0</v>
      </c>
      <c r="G7" s="22">
        <v>0</v>
      </c>
      <c r="H7" s="22">
        <v>0</v>
      </c>
      <c r="I7" s="22">
        <v>0</v>
      </c>
      <c r="J7" s="22">
        <v>9</v>
      </c>
      <c r="K7" s="22" t="s">
        <v>2808</v>
      </c>
      <c r="L7" s="22"/>
      <c r="M7" s="81"/>
      <c r="O7" t="str">
        <f t="shared" si="0"/>
        <v>"HALF_ORC": {
 "Id" : "HALF_ORC",
 "Name" : "Demi-Orque",
 "OV" : "Half-Orc",
 "Strength" : 2,
 "Constitution" : 1,
 "Dexterity" : 0,
 "Intelligence" : 0,
 "Wisdom" : 0,
 "Charisma" : 0,
 "Speed" : 9,
 "Languages" : ["COMMON", "ORC"],
 "Resistances" : [],
 "SaveAdvantages" : []
  }</v>
      </c>
    </row>
    <row r="8" spans="1:15">
      <c r="A8" s="84" t="s">
        <v>365</v>
      </c>
      <c r="B8" s="27" t="s">
        <v>399</v>
      </c>
      <c r="C8" s="27" t="s">
        <v>388</v>
      </c>
      <c r="D8" s="26">
        <v>2</v>
      </c>
      <c r="E8" s="23">
        <v>0</v>
      </c>
      <c r="F8" s="23">
        <v>0</v>
      </c>
      <c r="G8" s="23">
        <v>0</v>
      </c>
      <c r="H8" s="23">
        <v>0</v>
      </c>
      <c r="I8" s="23">
        <v>1</v>
      </c>
      <c r="J8" s="23">
        <v>9</v>
      </c>
      <c r="K8" s="23" t="s">
        <v>2807</v>
      </c>
      <c r="L8" s="23"/>
      <c r="M8" s="80"/>
      <c r="O8" t="str">
        <f t="shared" si="0"/>
        <v>"DRAGON_BORN": {
 "Id" : "DRAGON_BORN",
 "Name" : "Drakéide",
 "OV" : "Dragon Born",
 "Strength" : 2,
 "Constitution" : 0,
 "Dexterity" : 0,
 "Intelligence" : 0,
 "Wisdom" : 0,
 "Charisma" : 1,
 "Speed" : 9,
 "Languages" : ["COMMON", "DRACONIC"],
 "Resistances" : [],
 "SaveAdvantages" : []
  }</v>
      </c>
    </row>
    <row r="9" spans="1:15">
      <c r="A9" s="79" t="s">
        <v>5</v>
      </c>
      <c r="B9" s="71" t="s">
        <v>389</v>
      </c>
      <c r="C9" s="71" t="s">
        <v>389</v>
      </c>
      <c r="D9" s="25">
        <v>0</v>
      </c>
      <c r="E9" s="22">
        <v>0</v>
      </c>
      <c r="F9" s="22">
        <v>0</v>
      </c>
      <c r="G9" s="22">
        <v>2</v>
      </c>
      <c r="H9" s="22">
        <v>0</v>
      </c>
      <c r="I9" s="22">
        <v>0</v>
      </c>
      <c r="J9" s="22">
        <v>7.5</v>
      </c>
      <c r="K9" s="22" t="s">
        <v>2806</v>
      </c>
      <c r="L9" s="22"/>
      <c r="M9" s="81" t="s">
        <v>2832</v>
      </c>
      <c r="O9" t="str">
        <f t="shared" si="0"/>
        <v>"GNOME": {
 "Id" : "GNOME",
 "Name" : "Gnome",
 "OV" : "Gnome",
 "Strength" : 0,
 "Constitution" : 0,
 "Dexterity" : 0,
 "Intelligence" : 2,
 "Wisdom" : 0,
 "Charisma" : 0,
 "Speed" : 7.5,
 "Languages" : ["COMMON", "GNOME"],
 "Resistances" : [],
 "SaveAdvantages" : ["INT", "SAG", "CHA"]
  }</v>
      </c>
    </row>
    <row r="10" spans="1:15">
      <c r="A10" s="84" t="s">
        <v>366</v>
      </c>
      <c r="B10" s="27" t="s">
        <v>400</v>
      </c>
      <c r="C10" s="27" t="s">
        <v>390</v>
      </c>
      <c r="D10" s="26">
        <v>0</v>
      </c>
      <c r="E10" s="23">
        <v>0</v>
      </c>
      <c r="F10" s="23">
        <v>0</v>
      </c>
      <c r="G10" s="23">
        <v>1</v>
      </c>
      <c r="H10" s="23">
        <v>0</v>
      </c>
      <c r="I10" s="23">
        <v>2</v>
      </c>
      <c r="J10" s="23">
        <v>9</v>
      </c>
      <c r="K10" s="23" t="s">
        <v>2805</v>
      </c>
      <c r="L10" s="23"/>
      <c r="M10" s="80"/>
      <c r="O10" t="str">
        <f t="shared" si="0"/>
        <v>"TIEFFLING": {
 "Id" : "TIEFFLING",
 "Name" : "Tieffelin",
 "OV" : "Tieffling",
 "Strength" : 0,
 "Constitution" : 0,
 "Dexterity" : 0,
 "Intelligence" : 1,
 "Wisdom" : 0,
 "Charisma" : 2,
 "Speed" : 9,
 "Languages" : ["COMMON", "INFERNAL"],
 "Resistances" : [],
 "SaveAdvantages" : []
  }</v>
      </c>
    </row>
    <row r="11" spans="1:15">
      <c r="A11" s="79" t="s">
        <v>367</v>
      </c>
      <c r="B11" s="71" t="s">
        <v>401</v>
      </c>
      <c r="C11" s="71" t="s">
        <v>391</v>
      </c>
      <c r="D11" s="25">
        <v>0</v>
      </c>
      <c r="E11" s="22">
        <v>0</v>
      </c>
      <c r="F11" s="22">
        <v>2</v>
      </c>
      <c r="G11" s="22">
        <v>0</v>
      </c>
      <c r="H11" s="22">
        <v>1</v>
      </c>
      <c r="I11" s="22">
        <v>0</v>
      </c>
      <c r="J11" s="22">
        <v>7.5</v>
      </c>
      <c r="K11" s="22" t="s">
        <v>2802</v>
      </c>
      <c r="L11" s="22"/>
      <c r="M11" s="81"/>
      <c r="O11" t="str">
        <f t="shared" si="0"/>
        <v>"AARAKOCRA": {
 "Id" : "AARAKOCRA",
 "Name" : "Aarakocra *",
 "OV" : "Aarakocra",
 "Strength" : 0,
 "Constitution" : 0,
 "Dexterity" : 2,
 "Intelligence" : 0,
 "Wisdom" : 1,
 "Charisma" : 0,
 "Speed" : 7.5,
 "Languages" : ["COMMON", "AARAKOCRA", "AIR"],
 "Resistances" : [],
 "SaveAdvantages" : []
  }</v>
      </c>
    </row>
    <row r="12" spans="1:15">
      <c r="A12" s="84" t="s">
        <v>368</v>
      </c>
      <c r="B12" s="27" t="s">
        <v>402</v>
      </c>
      <c r="C12" s="27" t="s">
        <v>392</v>
      </c>
      <c r="D12" s="26">
        <v>0</v>
      </c>
      <c r="E12" s="23">
        <v>2</v>
      </c>
      <c r="F12" s="23">
        <v>0</v>
      </c>
      <c r="G12" s="23">
        <v>0</v>
      </c>
      <c r="H12" s="23">
        <v>0</v>
      </c>
      <c r="I12" s="23">
        <v>0</v>
      </c>
      <c r="J12" s="23">
        <v>9</v>
      </c>
      <c r="K12" s="23" t="s">
        <v>2804</v>
      </c>
      <c r="L12" s="23"/>
      <c r="M12" s="80"/>
      <c r="O12" t="str">
        <f t="shared" si="0"/>
        <v>"GENASI": {
 "Id" : "GENASI",
 "Name" : "Génasi *",
 "OV" : "Genasi",
 "Strength" : 0,
 "Constitution" : 2,
 "Dexterity" : 0,
 "Intelligence" : 0,
 "Wisdom" : 0,
 "Charisma" : 0,
 "Speed" : 9,
 "Languages" : ["COMMON", "PRIMARY"],
 "Resistances" : [],
 "SaveAdvantages" : []
  }</v>
      </c>
    </row>
    <row r="13" spans="1:15">
      <c r="A13" s="212" t="s">
        <v>370</v>
      </c>
      <c r="B13" s="133" t="s">
        <v>404</v>
      </c>
      <c r="C13" s="133" t="s">
        <v>394</v>
      </c>
      <c r="D13" s="213">
        <v>2</v>
      </c>
      <c r="E13" s="214">
        <v>1</v>
      </c>
      <c r="F13" s="214">
        <v>0</v>
      </c>
      <c r="G13" s="214">
        <v>0</v>
      </c>
      <c r="H13" s="214">
        <v>0</v>
      </c>
      <c r="I13" s="214">
        <v>0</v>
      </c>
      <c r="J13" s="214">
        <v>9</v>
      </c>
      <c r="K13" s="214" t="s">
        <v>2803</v>
      </c>
      <c r="L13" s="214"/>
      <c r="M13" s="217"/>
      <c r="O13" t="str">
        <f t="shared" si="0"/>
        <v>"GOLIATH": {
 "Id" : "GOLIATH",
 "Name" : "Goliath *",
 "OV" : "Goliath",
 "Strength" : 2,
 "Constitution" : 1,
 "Dexterity" : 0,
 "Intelligence" : 0,
 "Wisdom" : 0,
 "Charisma" : 0,
 "Speed" : 9,
 "Languages" : ["COMMON", "GIANT"],
 "Resistances" : [],
 "SaveAdvantages" : []
  }</v>
      </c>
    </row>
    <row r="15" spans="1:15">
      <c r="O15" t="str">
        <f>CONCATENATE(O2,",
",O3,",
",O4,",
",O5,",
",O6,",
",O7,",
",O8,",
",O9,",
",O10,",
",O11,",
",O12,",
",O13)</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topLeftCell="D7" workbookViewId="0">
      <selection activeCell="E8" sqref="E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4" width="19.5703125" customWidth="1"/>
    <col min="15" max="15" width="30.28515625" customWidth="1"/>
    <col min="16" max="16" width="10" customWidth="1"/>
  </cols>
  <sheetData>
    <row r="1" spans="1:17">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81" t="s">
        <v>2684</v>
      </c>
      <c r="P1" s="93"/>
    </row>
    <row r="2" spans="1:17">
      <c r="A2" s="99" t="s">
        <v>360</v>
      </c>
      <c r="B2" s="129" t="s">
        <v>435</v>
      </c>
      <c r="C2" s="97" t="s">
        <v>433</v>
      </c>
      <c r="D2" s="97" t="s">
        <v>434</v>
      </c>
      <c r="E2" s="130">
        <v>0</v>
      </c>
      <c r="F2" s="98">
        <v>0</v>
      </c>
      <c r="G2" s="98">
        <v>0</v>
      </c>
      <c r="H2" s="98">
        <v>1</v>
      </c>
      <c r="I2" s="98">
        <v>0</v>
      </c>
      <c r="J2" s="98">
        <v>0</v>
      </c>
      <c r="K2" s="211">
        <v>0</v>
      </c>
      <c r="L2" s="205"/>
      <c r="M2" s="205"/>
      <c r="N2" s="205"/>
      <c r="O2" s="141"/>
      <c r="P2" s="89"/>
      <c r="Q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["&amp;SUBSTITUTE(M2,",",".")&amp;"],
 ""ArmorCategories"" : ["&amp;'Sous-races'!O2&amp;"]
  }"</f>
        <v>"HIGH_ELF": {
 "Id" : "HIGH_ELF",
 "Race" : "ELF",
 "Name" : "Haut-Elfe",
 "OV" : "High-Elf",
 "Strength" : 0,
 "Constitution" : 0,
 "Dexterity" : 0,
 "Intelligence" : 1,
 "Wisdom" : 0,
 "Charisma" : 0,
 "Speed" : 0,
 "Languages" : [],
 "Resistances" : [],
 "SaveAdvantages" : [],
 "ArmorCategories" : []
  }</v>
      </c>
    </row>
    <row r="3" spans="1:17">
      <c r="A3" s="79" t="s">
        <v>360</v>
      </c>
      <c r="B3" s="86" t="s">
        <v>438</v>
      </c>
      <c r="C3" s="87" t="s">
        <v>436</v>
      </c>
      <c r="D3" s="87" t="s">
        <v>437</v>
      </c>
      <c r="E3" s="88">
        <v>0</v>
      </c>
      <c r="F3" s="89">
        <v>0</v>
      </c>
      <c r="G3" s="89">
        <v>0</v>
      </c>
      <c r="H3" s="89">
        <v>0</v>
      </c>
      <c r="I3" s="89">
        <v>1</v>
      </c>
      <c r="J3" s="89">
        <v>0</v>
      </c>
      <c r="K3" s="206">
        <v>10.5</v>
      </c>
      <c r="L3" s="206"/>
      <c r="M3" s="206"/>
      <c r="N3" s="206"/>
      <c r="O3" s="142"/>
      <c r="P3" s="89"/>
      <c r="Q3" t="str">
        <f>""""&amp;B3&amp;""":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["&amp;SUBSTITUTE(M3,",",".")&amp;"],
 ""ArmorCategories"" : ["&amp;'Sous-races'!O3&amp;"]
  }"</f>
        <v>"WOODEN_ELF": {
 "Id" : "WOODEN_ELF",
 "Race" : "ELF",
 "Name" : "Elfe des bois",
 "OV" : "Wooden Elf",
 "Strength" : 0,
 "Constitution" : 0,
 "Dexterity" : 0,
 "Intelligence" : 0,
 "Wisdom" : 1,
 "Charisma" : 0,
 "Speed" : 10.5,
 "Languages" : [],
 "Resistances" : [],
 "SaveAdvantages" : [],
 "ArmorCategories" : []
  }</v>
      </c>
    </row>
    <row r="4" spans="1:17">
      <c r="A4" s="84" t="s">
        <v>360</v>
      </c>
      <c r="B4" s="85" t="s">
        <v>441</v>
      </c>
      <c r="C4" s="27" t="s">
        <v>440</v>
      </c>
      <c r="D4" s="27" t="s">
        <v>439</v>
      </c>
      <c r="E4" s="26">
        <v>0</v>
      </c>
      <c r="F4" s="23">
        <v>0</v>
      </c>
      <c r="G4" s="23">
        <v>0</v>
      </c>
      <c r="H4" s="23">
        <v>0</v>
      </c>
      <c r="I4" s="23">
        <v>1</v>
      </c>
      <c r="J4" s="23">
        <v>0</v>
      </c>
      <c r="K4" s="205">
        <v>0</v>
      </c>
      <c r="L4" s="205"/>
      <c r="M4" s="205"/>
      <c r="N4" s="205"/>
      <c r="O4" s="141"/>
      <c r="P4" s="89"/>
      <c r="Q4" t="str">
        <f>""""&amp;B4&amp;""": {
 ""Id"" : """&amp;B4&amp;""",
 ""Race"" : """&amp;A4&amp;""",
 ""Name"" : """&amp;C4&amp;""",
 ""OV"" : """&amp;D4&amp;""",
 ""Strength"" : "&amp;E4&amp;",
 ""Constitution"" : "&amp;F4&amp;",
 ""Dexterity"" : "&amp;G4&amp;",
 ""Intelligence"" : "&amp;H4&amp;",
 ""Wisdom"" : "&amp;I4&amp;",
 ""Charisma"" : "&amp;J4&amp;",
 ""Speed"" : "&amp;SUBSTITUTE(K4,",",".")&amp;",
 ""Languages"" : ["&amp;L4&amp;"],
 ""Resistances"" : ["&amp;SUBSTITUTE(M4,",",".")&amp;"],
 ""SaveAdvantages"" : ["&amp;SUBSTITUTE(M4,",",".")&amp;"],
 ""ArmorCategories"" : ["&amp;'Sous-races'!O4&amp;"]
  }"</f>
        <v>"DROW": {
 "Id" : "DROW",
 "Race" : "ELF",
 "Name" : "Elfe noir",
 "OV" : "Drow",
 "Strength" : 0,
 "Constitution" : 0,
 "Dexterity" : 0,
 "Intelligence" : 0,
 "Wisdom" : 1,
 "Charisma" : 0,
 "Speed" : 0,
 "Languages" : [],
 "Resistances" : [],
 "SaveAdvantages" : [],
 "ArmorCategories" : []
  }</v>
      </c>
    </row>
    <row r="5" spans="1:17">
      <c r="A5" s="79" t="s">
        <v>4</v>
      </c>
      <c r="B5" s="18" t="s">
        <v>445</v>
      </c>
      <c r="C5" s="71" t="s">
        <v>443</v>
      </c>
      <c r="D5" s="71" t="s">
        <v>444</v>
      </c>
      <c r="E5" s="25">
        <v>0</v>
      </c>
      <c r="F5" s="22">
        <v>0</v>
      </c>
      <c r="G5" s="22">
        <v>0</v>
      </c>
      <c r="H5" s="22">
        <v>0</v>
      </c>
      <c r="I5" s="22">
        <v>0</v>
      </c>
      <c r="J5" s="22">
        <v>1</v>
      </c>
      <c r="K5" s="207">
        <v>0</v>
      </c>
      <c r="L5" s="207"/>
      <c r="M5" s="207"/>
      <c r="N5" s="207"/>
      <c r="O5" s="142"/>
      <c r="P5" s="89"/>
      <c r="Q5" t="str">
        <f>""""&amp;B5&amp;""": {
 ""Id"" : """&amp;B5&amp;""",
 ""Race"" : """&amp;A5&amp;""",
 ""Name"" : """&amp;C5&amp;""",
 ""OV"" : """&amp;D5&amp;""",
 ""Strength"" : "&amp;E5&amp;",
 ""Constitution"" : "&amp;F5&amp;",
 ""Dexterity"" : "&amp;G5&amp;",
 ""Intelligence"" : "&amp;H5&amp;",
 ""Wisdom"" : "&amp;I5&amp;",
 ""Charisma"" : "&amp;J5&amp;",
 ""Speed"" : "&amp;SUBSTITUTE(K5,",",".")&amp;",
 ""Languages"" : ["&amp;L5&amp;"],
 ""Resistances"" : ["&amp;SUBSTITUTE(M5,",",".")&amp;"],
 ""SaveAdvantages"" : ["&amp;SUBSTITUTE(M5,",",".")&amp;"],
 ""ArmorCategories"" : ["&amp;'Sous-races'!O5&amp;"]
  }"</f>
        <v>"LIGHT_FOOT_HALFELIN": {
 "Id" : "LIGHT_FOOT_HALFELIN",
 "Race" : "HALFELIN",
 "Name" : "Halfelin pied-léger",
 "OV" : "Light-foot Halfelin",
 "Strength" : 0,
 "Constitution" : 0,
 "Dexterity" : 0,
 "Intelligence" : 0,
 "Wisdom" : 0,
 "Charisma" : 1,
 "Speed" : 0,
 "Languages" : [],
 "Resistances" : [],
 "SaveAdvantages" : [],
 "ArmorCategories" : []
  }</v>
      </c>
    </row>
    <row r="6" spans="1:17">
      <c r="A6" s="84" t="s">
        <v>4</v>
      </c>
      <c r="B6" s="85" t="s">
        <v>446</v>
      </c>
      <c r="C6" s="27" t="s">
        <v>447</v>
      </c>
      <c r="D6" s="27" t="s">
        <v>448</v>
      </c>
      <c r="E6" s="94">
        <v>0</v>
      </c>
      <c r="F6" s="95">
        <v>1</v>
      </c>
      <c r="G6" s="95">
        <v>0</v>
      </c>
      <c r="H6" s="95">
        <v>0</v>
      </c>
      <c r="I6" s="95">
        <v>0</v>
      </c>
      <c r="J6" s="95">
        <v>0</v>
      </c>
      <c r="K6" s="208">
        <v>0</v>
      </c>
      <c r="L6" s="208"/>
      <c r="M6" s="208" t="s">
        <v>2829</v>
      </c>
      <c r="N6" s="208" t="s">
        <v>2829</v>
      </c>
      <c r="O6" s="141"/>
      <c r="P6" s="89"/>
      <c r="Q6" t="str">
        <f>""""&amp;B6&amp;""": {
 ""Id"" : """&amp;B6&amp;""",
 ""Race"" : """&amp;A6&amp;""",
 ""Name"" : """&amp;C6&amp;""",
 ""OV"" : """&amp;D6&amp;""",
 ""Strength"" : "&amp;E6&amp;",
 ""Constitution"" : "&amp;F6&amp;",
 ""Dexterity"" : "&amp;G6&amp;",
 ""Intelligence"" : "&amp;H6&amp;",
 ""Wisdom"" : "&amp;I6&amp;",
 ""Charisma"" : "&amp;J6&amp;",
 ""Speed"" : "&amp;SUBSTITUTE(K6,",",".")&amp;",
 ""Languages"" : ["&amp;L6&amp;"],
 ""Resistances"" : ["&amp;SUBSTITUTE(M6,",",".")&amp;"],
 ""SaveAdvantages"" : ["&amp;SUBSTITUTE(M6,",",".")&amp;"],
 ""ArmorCategories"" : ["&amp;'Sous-races'!O6&amp;"]
  }"</f>
        <v>"ROBUST_HALFELIN": {
 "Id" : "ROBUST_HALFELIN",
 "Race" : "HALFELIN",
 "Name" : "Halfelin Robuste",
 "OV" : "Robust Halfelin",
 "Strength" : 0,
 "Constitution" : 1,
 "Dexterity" : 0,
 "Intelligence" : 0,
 "Wisdom" : 0,
 "Charisma" : 0,
 "Speed" : 0,
 "Languages" : [],
 "Resistances" : ["POISON"],
 "SaveAdvantages" : ["POISON"],
 "ArmorCategories" : []
  }</v>
      </c>
    </row>
    <row r="7" spans="1:17">
      <c r="A7" s="79" t="s">
        <v>362</v>
      </c>
      <c r="B7" s="18" t="s">
        <v>456</v>
      </c>
      <c r="C7" s="71" t="s">
        <v>449</v>
      </c>
      <c r="D7" s="71" t="s">
        <v>453</v>
      </c>
      <c r="E7" s="25">
        <v>0</v>
      </c>
      <c r="F7" s="22">
        <v>0</v>
      </c>
      <c r="G7" s="22">
        <v>0</v>
      </c>
      <c r="H7" s="22">
        <v>0</v>
      </c>
      <c r="I7" s="22">
        <v>1</v>
      </c>
      <c r="J7" s="22">
        <v>0</v>
      </c>
      <c r="K7" s="207">
        <v>0</v>
      </c>
      <c r="L7" s="207"/>
      <c r="M7" s="207"/>
      <c r="N7" s="207"/>
      <c r="O7" s="142"/>
      <c r="P7" s="89"/>
      <c r="Q7" t="str">
        <f>""""&amp;B7&amp;""": {
 ""Id"" : """&amp;B7&amp;""",
 ""Race"" : """&amp;A7&amp;""",
 ""Name"" : """&amp;C7&amp;""",
 ""OV"" : """&amp;D7&amp;""",
 ""Strength"" : "&amp;E7&amp;",
 ""Constitution"" : "&amp;F7&amp;",
 ""Dexterity"" : "&amp;G7&amp;",
 ""Intelligence"" : "&amp;H7&amp;",
 ""Wisdom"" : "&amp;I7&amp;",
 ""Charisma"" : "&amp;J7&amp;",
 ""Speed"" : "&amp;SUBSTITUTE(K7,",",".")&amp;",
 ""Languages"" : ["&amp;L7&amp;"],
 ""Resistances"" : ["&amp;SUBSTITUTE(M7,",",".")&amp;"],
 ""SaveAdvantages"" : ["&amp;SUBSTITUTE(M7,",",".")&amp;"],
 ""ArmorCategories"" : ["&amp;'Sous-races'!O7&amp;"]
  }"</f>
        <v>"HILLS_DWARF": {
 "Id" : "HILLS_DWARF",
 "Race" : "DWARF",
 "Name" : "Nain des collines",
 "OV" : "Hills Dwarf",
 "Strength" : 0,
 "Constitution" : 0,
 "Dexterity" : 0,
 "Intelligence" : 0,
 "Wisdom" : 1,
 "Charisma" : 0,
 "Speed" : 0,
 "Languages" : [],
 "Resistances" : [],
 "SaveAdvantages" : [],
 "ArmorCategories" : []
  }</v>
      </c>
    </row>
    <row r="8" spans="1:17">
      <c r="A8" s="84" t="s">
        <v>362</v>
      </c>
      <c r="B8" s="85" t="s">
        <v>455</v>
      </c>
      <c r="C8" s="27" t="s">
        <v>450</v>
      </c>
      <c r="D8" s="27" t="s">
        <v>454</v>
      </c>
      <c r="E8" s="94">
        <v>2</v>
      </c>
      <c r="F8" s="95">
        <v>0</v>
      </c>
      <c r="G8" s="95">
        <v>0</v>
      </c>
      <c r="H8" s="95">
        <v>0</v>
      </c>
      <c r="I8" s="95">
        <v>0</v>
      </c>
      <c r="J8" s="95">
        <v>0</v>
      </c>
      <c r="K8" s="208">
        <v>0</v>
      </c>
      <c r="L8" s="208"/>
      <c r="M8" s="208"/>
      <c r="N8" s="208"/>
      <c r="O8" s="141" t="s">
        <v>2780</v>
      </c>
      <c r="P8" s="89"/>
      <c r="Q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["&amp;SUBSTITUTE(M8,",",".")&amp;"],
 ""ArmorCategories"" : ["&amp;'Sous-races'!O8&amp;"]
  }"</f>
        <v>"MONTAINS_DWARF": {
 "Id" : "MONTAINS_DWARF",
 "Race" : "DWARF",
 "Name" : "Nain des montagnes",
 "OV" : "Mountains Dwarf",
 "Strength" : 2,
 "Constitution" : 0,
 "Dexterity" : 0,
 "Intelligence" : 0,
 "Wisdom" : 0,
 "Charisma" : 0,
 "Speed" : 0,
 "Languages" : [],
 "Resistances" : [],
 "SaveAdvantages" : [],
 "ArmorCategories" : ["1_LIGHT", "2_MID"]
  }</v>
      </c>
    </row>
    <row r="9" spans="1:17">
      <c r="A9" s="79" t="s">
        <v>5</v>
      </c>
      <c r="B9" s="18" t="s">
        <v>457</v>
      </c>
      <c r="C9" s="71" t="s">
        <v>451</v>
      </c>
      <c r="D9" s="71" t="s">
        <v>452</v>
      </c>
      <c r="E9" s="25">
        <v>0</v>
      </c>
      <c r="F9" s="22">
        <v>0</v>
      </c>
      <c r="G9" s="22">
        <v>1</v>
      </c>
      <c r="H9" s="22">
        <v>0</v>
      </c>
      <c r="I9" s="22">
        <v>0</v>
      </c>
      <c r="J9" s="22">
        <v>0</v>
      </c>
      <c r="K9" s="207">
        <v>0</v>
      </c>
      <c r="L9" s="207"/>
      <c r="M9" s="207"/>
      <c r="N9" s="207"/>
      <c r="O9" s="142"/>
      <c r="P9" s="89"/>
      <c r="Q9" t="str">
        <f>""""&amp;B9&amp;""": {
 ""Id"" : """&amp;B9&amp;""",
 ""Race"" : """&amp;A9&amp;""",
 ""Name"" : """&amp;C9&amp;""",
 ""OV"" : """&amp;D9&amp;""",
 ""Strength"" : "&amp;E9&amp;",
 ""Constitution"" : "&amp;F9&amp;",
 ""Dexterity"" : "&amp;G9&amp;",
 ""Intelligence"" : "&amp;H9&amp;",
 ""Wisdom"" : "&amp;I9&amp;",
 ""Charisma"" : "&amp;J9&amp;",
 ""Speed"" : "&amp;SUBSTITUTE(K9,",",".")&amp;",
 ""Languages"" : ["&amp;L9&amp;"],
 ""Resistances"" : ["&amp;SUBSTITUTE(M9,",",".")&amp;"],
 ""SaveAdvantages"" : ["&amp;SUBSTITUTE(M9,",",".")&amp;"],
 ""ArmorCategories"" : ["&amp;'Sous-races'!O9&amp;"]
  }"</f>
        <v>"FORESTS_GNOME": {
 "Id" : "FORESTS_GNOME",
 "Race" : "GNOME",
 "Name" : "Gnome des forêts",
 "OV" : "Forests Gnome",
 "Strength" : 0,
 "Constitution" : 0,
 "Dexterity" : 1,
 "Intelligence" : 0,
 "Wisdom" : 0,
 "Charisma" : 0,
 "Speed" : 0,
 "Languages" : [],
 "Resistances" : [],
 "SaveAdvantages" : [],
 "ArmorCategories" : []
  }</v>
      </c>
    </row>
    <row r="10" spans="1:17">
      <c r="A10" s="84" t="s">
        <v>5</v>
      </c>
      <c r="B10" s="85" t="s">
        <v>460</v>
      </c>
      <c r="C10" s="27" t="s">
        <v>458</v>
      </c>
      <c r="D10" s="27" t="s">
        <v>459</v>
      </c>
      <c r="E10" s="94">
        <v>1</v>
      </c>
      <c r="F10" s="95">
        <v>0</v>
      </c>
      <c r="G10" s="95">
        <v>0</v>
      </c>
      <c r="H10" s="95">
        <v>0</v>
      </c>
      <c r="I10" s="95">
        <v>0</v>
      </c>
      <c r="J10" s="95">
        <v>0</v>
      </c>
      <c r="K10" s="208">
        <v>0</v>
      </c>
      <c r="L10" s="208"/>
      <c r="M10" s="208"/>
      <c r="N10" s="208"/>
      <c r="O10" s="141"/>
      <c r="P10" s="89"/>
      <c r="Q10" t="str">
        <f>""""&amp;B10&amp;""": {
 ""Id"" : """&amp;B10&amp;""",
 ""Race"" : """&amp;A10&amp;""",
 ""Name"" : """&amp;C10&amp;""",
 ""OV"" : """&amp;D10&amp;""",
 ""Strength"" : "&amp;E10&amp;",
 ""Constitution"" : "&amp;F10&amp;",
 ""Dexterity"" : "&amp;G10&amp;",
 ""Intelligence"" : "&amp;H10&amp;",
 ""Wisdom"" : "&amp;I10&amp;",
 ""Charisma"" : "&amp;J10&amp;",
 ""Speed"" : "&amp;SUBSTITUTE(K10,",",".")&amp;",
 ""Languages"" : ["&amp;L10&amp;"],
 ""Resistances"" : ["&amp;SUBSTITUTE(M10,",",".")&amp;"],
 ""SaveAdvantages"" : ["&amp;SUBSTITUTE(M10,",",".")&amp;"],
 ""ArmorCategories"" : ["&amp;'Sous-races'!O10&amp;"]
  }"</f>
        <v>"ROCKS_GNOME": {
 "Id" : "ROCKS_GNOME",
 "Race" : "GNOME",
 "Name" : "Gnome des roches",
 "OV" : "Rocks Gnome",
 "Strength" : 1,
 "Constitution" : 0,
 "Dexterity" : 0,
 "Intelligence" : 0,
 "Wisdom" : 0,
 "Charisma" : 0,
 "Speed" : 0,
 "Languages" : [],
 "Resistances" : [],
 "SaveAdvantages" : [],
 "ArmorCategories" : []
  }</v>
      </c>
    </row>
    <row r="11" spans="1:17">
      <c r="A11" s="106" t="s">
        <v>5</v>
      </c>
      <c r="B11" s="86" t="s">
        <v>369</v>
      </c>
      <c r="C11" s="87" t="s">
        <v>403</v>
      </c>
      <c r="D11" s="87" t="s">
        <v>393</v>
      </c>
      <c r="E11" s="88">
        <v>0</v>
      </c>
      <c r="F11" s="89">
        <v>0</v>
      </c>
      <c r="G11" s="89">
        <v>1</v>
      </c>
      <c r="H11" s="89">
        <v>0</v>
      </c>
      <c r="I11" s="89">
        <v>0</v>
      </c>
      <c r="J11" s="89">
        <v>0</v>
      </c>
      <c r="K11" s="206">
        <v>0</v>
      </c>
      <c r="L11" s="206" t="s">
        <v>2826</v>
      </c>
      <c r="M11" s="206"/>
      <c r="N11" s="206"/>
      <c r="O11" s="191"/>
      <c r="P11" s="89"/>
      <c r="Q11" t="str">
        <f>""""&amp;B11&amp;""": {
 ""Id"" : """&amp;B11&amp;""",
 ""Race"" : """&amp;A11&amp;""",
 ""Name"" : """&amp;C11&amp;""",
 ""OV"" : """&amp;D11&amp;""",
 ""Strength"" : "&amp;E11&amp;",
 ""Constitution"" : "&amp;F11&amp;",
 ""Dexterity"" : "&amp;G11&amp;",
 ""Intelligence"" : "&amp;H11&amp;",
 ""Wisdom"" : "&amp;I11&amp;",
 ""Charisma"" : "&amp;J11&amp;",
 ""Speed"" : "&amp;SUBSTITUTE(K11,",",".")&amp;",
 ""Languages"" : ["&amp;L11&amp;"],
 ""Resistances"" : ["&amp;SUBSTITUTE(M11,",",".")&amp;"],
 ""SaveAdvantages"" : ["&amp;SUBSTITUTE(M11,",",".")&amp;"],
 ""ArmorCategories"" : ["&amp;'Sous-races'!O11&amp;"]
  }"</f>
        <v>"DEPTH_GNOME": {
 "Id" : "DEPTH_GNOME",
 "Race" : "GNOME",
 "Name" : "Gnome des profondeurs *",
 "OV" : "Depth Gnome",
 "Strength" : 0,
 "Constitution" : 0,
 "Dexterity" : 1,
 "Intelligence" : 0,
 "Wisdom" : 0,
 "Charisma" : 0,
 "Speed" : 0,
 "Languages" : ["DEPTH_COMMON"],
 "Resistances" : [],
 "SaveAdvantages" : [],
 "ArmorCategories" : []
  }</v>
      </c>
    </row>
    <row r="12" spans="1:17">
      <c r="A12" s="84" t="s">
        <v>368</v>
      </c>
      <c r="B12" s="85" t="s">
        <v>461</v>
      </c>
      <c r="C12" s="27" t="s">
        <v>462</v>
      </c>
      <c r="D12" s="27" t="s">
        <v>463</v>
      </c>
      <c r="E12" s="94">
        <v>0</v>
      </c>
      <c r="F12" s="95">
        <v>0</v>
      </c>
      <c r="G12" s="95">
        <v>1</v>
      </c>
      <c r="H12" s="95">
        <v>0</v>
      </c>
      <c r="I12" s="95">
        <v>0</v>
      </c>
      <c r="J12" s="95">
        <v>0</v>
      </c>
      <c r="K12" s="208">
        <v>0</v>
      </c>
      <c r="L12" s="208"/>
      <c r="M12" s="208"/>
      <c r="N12" s="208"/>
      <c r="O12" s="141"/>
      <c r="P12" s="89"/>
      <c r="Q12" t="str">
        <f>""""&amp;B12&amp;""": {
 ""Id"" : """&amp;B12&amp;""",
 ""Race"" : """&amp;A12&amp;""",
 ""Name"" : """&amp;C12&amp;""",
 ""OV"" : """&amp;D12&amp;""",
 ""Strength"" : "&amp;E12&amp;",
 ""Constitution"" : "&amp;F12&amp;",
 ""Dexterity"" : "&amp;G12&amp;",
 ""Intelligence"" : "&amp;H12&amp;",
 ""Wisdom"" : "&amp;I12&amp;",
 ""Charisma"" : "&amp;J12&amp;",
 ""Speed"" : "&amp;SUBSTITUTE(K12,",",".")&amp;",
 ""Languages"" : ["&amp;L12&amp;"],
 ""Resistances"" : ["&amp;SUBSTITUTE(M12,",",".")&amp;"],
 ""SaveAdvantages"" : ["&amp;SUBSTITUTE(M12,",",".")&amp;"],
 ""ArmorCategories"" : ["&amp;'Sous-races'!O12&amp;"]
  }"</f>
        <v>"AIR_GENASI": {
 "Id" : "AIR_GENASI",
 "Race" : "GENASI",
 "Name" : "Génasi de l'air",
 "OV" : "Air Genasi",
 "Strength" : 0,
 "Constitution" : 0,
 "Dexterity" : 1,
 "Intelligence" : 0,
 "Wisdom" : 0,
 "Charisma" : 0,
 "Speed" : 0,
 "Languages" : [],
 "Resistances" : [],
 "SaveAdvantages" : [],
 "ArmorCategories" : []
  }</v>
      </c>
    </row>
    <row r="13" spans="1:17">
      <c r="A13" s="106" t="s">
        <v>368</v>
      </c>
      <c r="B13" s="86" t="s">
        <v>464</v>
      </c>
      <c r="C13" s="87" t="s">
        <v>176</v>
      </c>
      <c r="D13" s="87" t="s">
        <v>465</v>
      </c>
      <c r="E13" s="88">
        <v>1</v>
      </c>
      <c r="F13" s="89">
        <v>0</v>
      </c>
      <c r="G13" s="89">
        <v>0</v>
      </c>
      <c r="H13" s="89">
        <v>0</v>
      </c>
      <c r="I13" s="89">
        <v>0</v>
      </c>
      <c r="J13" s="89">
        <v>0</v>
      </c>
      <c r="K13" s="206">
        <v>0</v>
      </c>
      <c r="L13" s="206"/>
      <c r="M13" s="206"/>
      <c r="N13" s="206"/>
      <c r="O13" s="191"/>
      <c r="P13" s="89"/>
      <c r="Q13" t="str">
        <f>""""&amp;B13&amp;""": {
 ""Id"" : """&amp;B13&amp;""",
 ""Race"" : """&amp;A13&amp;""",
 ""Name"" : """&amp;C13&amp;""",
 ""OV"" : """&amp;D13&amp;""",
 ""Strength"" : "&amp;E13&amp;",
 ""Constitution"" : "&amp;F13&amp;",
 ""Dexterity"" : "&amp;G13&amp;",
 ""Intelligence"" : "&amp;H13&amp;",
 ""Wisdom"" : "&amp;I13&amp;",
 ""Charisma"" : "&amp;J13&amp;",
 ""Speed"" : "&amp;SUBSTITUTE(K13,",",".")&amp;",
 ""Languages"" : ["&amp;L13&amp;"],
 ""Resistances"" : ["&amp;SUBSTITUTE(M13,",",".")&amp;"],
 ""SaveAdvantages"" : ["&amp;SUBSTITUTE(M13,",",".")&amp;"],
 ""ArmorCategories"" : ["&amp;'Sous-races'!O13&amp;"]
  }"</f>
        <v>"EARTH_GENASI": {
 "Id" : "EARTH_GENASI",
 "Race" : "GENASI",
 "Name" : "Génasi de la terre",
 "OV" : "Earth Genasi",
 "Strength" : 1,
 "Constitution" : 0,
 "Dexterity" : 0,
 "Intelligence" : 0,
 "Wisdom" : 0,
 "Charisma" : 0,
 "Speed" : 0,
 "Languages" : [],
 "Resistances" : [],
 "SaveAdvantages" : [],
 "ArmorCategories" : []
  }</v>
      </c>
    </row>
    <row r="14" spans="1:17">
      <c r="A14" s="84" t="s">
        <v>368</v>
      </c>
      <c r="B14" s="85" t="s">
        <v>466</v>
      </c>
      <c r="C14" s="27" t="s">
        <v>179</v>
      </c>
      <c r="D14" s="27" t="s">
        <v>467</v>
      </c>
      <c r="E14" s="94">
        <v>0</v>
      </c>
      <c r="F14" s="95">
        <v>0</v>
      </c>
      <c r="G14" s="95">
        <v>0</v>
      </c>
      <c r="H14" s="95">
        <v>1</v>
      </c>
      <c r="I14" s="95">
        <v>0</v>
      </c>
      <c r="J14" s="95">
        <v>0</v>
      </c>
      <c r="K14" s="208">
        <v>0</v>
      </c>
      <c r="L14" s="208"/>
      <c r="M14" s="208" t="s">
        <v>2833</v>
      </c>
      <c r="N14" s="208"/>
      <c r="O14" s="132"/>
      <c r="P14" s="89"/>
      <c r="Q14" t="str">
        <f>""""&amp;B14&amp;""": {
 ""Id"" : """&amp;B14&amp;""",
 ""Race"" : """&amp;A14&amp;""",
 ""Name"" : """&amp;C14&amp;""",
 ""OV"" : """&amp;D14&amp;""",
 ""Strength"" : "&amp;E14&amp;",
 ""Constitution"" : "&amp;F14&amp;",
 ""Dexterity"" : "&amp;G14&amp;",
 ""Intelligence"" : "&amp;H14&amp;",
 ""Wisdom"" : "&amp;I14&amp;",
 ""Charisma"" : "&amp;J14&amp;",
 ""Speed"" : "&amp;SUBSTITUTE(K14,",",".")&amp;",
 ""Languages"" : ["&amp;L14&amp;"],
 ""Resistances"" : ["&amp;SUBSTITUTE(M14,",",".")&amp;"],
 ""SaveAdvantages"" : ["&amp;SUBSTITUTE(M14,",",".")&amp;"],
 ""ArmorCategories"" : ["&amp;'Sous-races'!O14&amp;"]
  }"</f>
        <v>"FIRE_GENASI": {
 "Id" : "FIRE_GENASI",
 "Race" : "GENASI",
 "Name" : "Génasi du feu",
 "OV" : "Fire Genasi",
 "Strength" : 0,
 "Constitution" : 0,
 "Dexterity" : 0,
 "Intelligence" : 1,
 "Wisdom" : 0,
 "Charisma" : 0,
 "Speed" : 0,
 "Languages" : [],
 "Resistances" : ["FIRE"],
 "SaveAdvantages" : ["FIRE"],
 "ArmorCategories" : []
  }</v>
      </c>
    </row>
    <row r="15" spans="1:17">
      <c r="A15" s="106" t="s">
        <v>368</v>
      </c>
      <c r="B15" s="86" t="s">
        <v>468</v>
      </c>
      <c r="C15" s="87" t="s">
        <v>469</v>
      </c>
      <c r="D15" s="87" t="s">
        <v>470</v>
      </c>
      <c r="E15" s="88">
        <v>0</v>
      </c>
      <c r="F15" s="89">
        <v>0</v>
      </c>
      <c r="G15" s="89">
        <v>0</v>
      </c>
      <c r="H15" s="89">
        <v>0</v>
      </c>
      <c r="I15" s="89">
        <v>1</v>
      </c>
      <c r="J15" s="89">
        <v>0</v>
      </c>
      <c r="K15" s="206">
        <v>0</v>
      </c>
      <c r="L15" s="206"/>
      <c r="M15" s="206" t="s">
        <v>2834</v>
      </c>
      <c r="N15" s="206"/>
      <c r="O15" s="131"/>
      <c r="P15" s="89"/>
      <c r="Q15" t="str">
        <f>""""&amp;B15&amp;""": {
 ""Id"" : """&amp;B15&amp;""",
 ""Race"" : """&amp;A15&amp;""",
 ""Name"" : """&amp;C15&amp;""",
 ""OV"" : """&amp;D15&amp;""",
 ""Strength"" : "&amp;E15&amp;",
 ""Constitution"" : "&amp;F15&amp;",
 ""Dexterity"" : "&amp;G15&amp;",
 ""Intelligence"" : "&amp;H15&amp;",
 ""Wisdom"" : "&amp;I15&amp;",
 ""Charisma"" : "&amp;J15&amp;",
 ""Speed"" : "&amp;SUBSTITUTE(K15,",",".")&amp;",
 ""Languages"" : ["&amp;L15&amp;"],
 ""Resistances"" : ["&amp;SUBSTITUTE(M15,",",".")&amp;"],
 ""SaveAdvantages"" : ["&amp;SUBSTITUTE(M15,",",".")&amp;"],
 ""ArmorCategories"" : ["&amp;'Sous-races'!O15&amp;"]
  }"</f>
        <v>"WATER_GENASI": {
 "Id" : "WATER_GENASI",
 "Race" : "GENASI",
 "Name" : "Génasi de l'eau",
 "OV" : "Water Genasi",
 "Strength" : 0,
 "Constitution" : 0,
 "Dexterity" : 0,
 "Intelligence" : 0,
 "Wisdom" : 1,
 "Charisma" : 0,
 "Speed" : 0,
 "Languages" : [],
 "Resistances" : ["ACID"],
 "SaveAdvantages" : ["ACID"],
 "ArmorCategories" : []
  }</v>
      </c>
    </row>
    <row r="16" spans="1:17">
      <c r="A16" s="84" t="s">
        <v>361</v>
      </c>
      <c r="B16" s="85" t="s">
        <v>361</v>
      </c>
      <c r="C16" s="27" t="s">
        <v>395</v>
      </c>
      <c r="D16" s="27" t="s">
        <v>384</v>
      </c>
      <c r="E16" s="26">
        <v>0</v>
      </c>
      <c r="F16" s="23">
        <v>0</v>
      </c>
      <c r="G16" s="23">
        <v>0</v>
      </c>
      <c r="H16" s="23">
        <v>0</v>
      </c>
      <c r="I16" s="23">
        <v>0</v>
      </c>
      <c r="J16" s="23">
        <v>0</v>
      </c>
      <c r="K16" s="209">
        <v>0</v>
      </c>
      <c r="L16" s="209"/>
      <c r="M16" s="209"/>
      <c r="N16" s="209"/>
      <c r="O16" s="138"/>
      <c r="Q16" t="str">
        <f>""""&amp;B16&amp;""": {
 ""Id"" : """&amp;B16&amp;""",
 ""Race"" : """&amp;A16&amp;""",
 ""Name"" : """&amp;C16&amp;""",
 ""OV"" : """&amp;D16&amp;""",
 ""Strength"" : "&amp;E16&amp;",
 ""Constitution"" : "&amp;F16&amp;",
 ""Dexterity"" : "&amp;G16&amp;",
 ""Intelligence"" : "&amp;H16&amp;",
 ""Wisdom"" : "&amp;I16&amp;",
 ""Charisma"" : "&amp;J16&amp;",
 ""Speed"" : "&amp;SUBSTITUTE(K16,",",".")&amp;",
 ""Languages"" : ["&amp;L16&amp;"],
 ""Resistances"" : ["&amp;SUBSTITUTE(M16,",",".")&amp;"],
 ""SaveAdvantages"" : ["&amp;SUBSTITUTE(M16,",",".")&amp;"],
 ""ArmorCategories"" : ["&amp;'Sous-races'!O16&amp;"]
  }"</f>
        <v>"HUMAN": {
 "Id" : "HUMAN",
 "Race" : "HUMAN",
 "Name" : "Humain",
 "OV" : "Human",
 "Strength" : 0,
 "Constitution" : 0,
 "Dexterity" : 0,
 "Intelligence" : 0,
 "Wisdom" : 0,
 "Charisma" : 0,
 "Speed" : 0,
 "Languages" : [],
 "Resistances" : [],
 "SaveAdvantages" : [],
 "ArmorCategories" : []
  }</v>
      </c>
    </row>
    <row r="17" spans="1:17">
      <c r="A17" s="106" t="s">
        <v>363</v>
      </c>
      <c r="B17" s="86" t="s">
        <v>363</v>
      </c>
      <c r="C17" s="87" t="s">
        <v>397</v>
      </c>
      <c r="D17" s="87" t="s">
        <v>386</v>
      </c>
      <c r="E17" s="88">
        <v>0</v>
      </c>
      <c r="F17" s="89">
        <v>0</v>
      </c>
      <c r="G17" s="89">
        <v>0</v>
      </c>
      <c r="H17" s="89">
        <v>0</v>
      </c>
      <c r="I17" s="89">
        <v>0</v>
      </c>
      <c r="J17" s="89">
        <v>0</v>
      </c>
      <c r="K17" s="210">
        <v>0</v>
      </c>
      <c r="L17" s="210"/>
      <c r="M17" s="210"/>
      <c r="N17" s="210"/>
      <c r="O17" s="131"/>
      <c r="Q17" t="str">
        <f>""""&amp;B17&amp;""": {
 ""Id"" : """&amp;B17&amp;""",
 ""Race"" : """&amp;A17&amp;""",
 ""Name"" : """&amp;C17&amp;""",
 ""OV"" : """&amp;D17&amp;""",
 ""Strength"" : "&amp;E17&amp;",
 ""Constitution"" : "&amp;F17&amp;",
 ""Dexterity"" : "&amp;G17&amp;",
 ""Intelligence"" : "&amp;H17&amp;",
 ""Wisdom"" : "&amp;I17&amp;",
 ""Charisma"" : "&amp;J17&amp;",
 ""Speed"" : "&amp;SUBSTITUTE(K17,",",".")&amp;",
 ""Languages"" : ["&amp;L17&amp;"],
 ""Resistances"" : ["&amp;SUBSTITUTE(M17,",",".")&amp;"],
 ""SaveAdvantages"" : ["&amp;SUBSTITUTE(M17,",",".")&amp;"],
 ""ArmorCategories"" : ["&amp;'Sous-races'!O17&amp;"]
  }"</f>
        <v>"HALF_ELF": {
 "Id" : "HALF_ELF",
 "Race" : "HALF_ELF",
 "Name" : "Demi-Elfe",
 "OV" : "Half-Elf",
 "Strength" : 0,
 "Constitution" : 0,
 "Dexterity" : 0,
 "Intelligence" : 0,
 "Wisdom" : 0,
 "Charisma" : 0,
 "Speed" : 0,
 "Languages" : [],
 "Resistances" : [],
 "SaveAdvantages" : [],
 "ArmorCategories" : []
  }</v>
      </c>
    </row>
    <row r="18" spans="1:17">
      <c r="A18" s="84" t="s">
        <v>364</v>
      </c>
      <c r="B18" s="85" t="s">
        <v>364</v>
      </c>
      <c r="C18" s="27" t="s">
        <v>398</v>
      </c>
      <c r="D18" s="27" t="s">
        <v>387</v>
      </c>
      <c r="E18" s="94">
        <v>0</v>
      </c>
      <c r="F18" s="95">
        <v>0</v>
      </c>
      <c r="G18" s="95">
        <v>0</v>
      </c>
      <c r="H18" s="95">
        <v>0</v>
      </c>
      <c r="I18" s="95">
        <v>0</v>
      </c>
      <c r="J18" s="95">
        <v>0</v>
      </c>
      <c r="K18" s="209">
        <v>0</v>
      </c>
      <c r="L18" s="209"/>
      <c r="M18" s="209"/>
      <c r="N18" s="209"/>
      <c r="O18" s="138"/>
      <c r="Q18" t="str">
        <f>""""&amp;B18&amp;""": {
 ""Id"" : """&amp;B18&amp;""",
 ""Race"" : """&amp;A18&amp;""",
 ""Name"" : """&amp;C18&amp;""",
 ""OV"" : """&amp;D18&amp;""",
 ""Strength"" : "&amp;E18&amp;",
 ""Constitution"" : "&amp;F18&amp;",
 ""Dexterity"" : "&amp;G18&amp;",
 ""Intelligence"" : "&amp;H18&amp;",
 ""Wisdom"" : "&amp;I18&amp;",
 ""Charisma"" : "&amp;J18&amp;",
 ""Speed"" : "&amp;SUBSTITUTE(K18,",",".")&amp;",
 ""Languages"" : ["&amp;L18&amp;"],
 ""Resistances"" : ["&amp;SUBSTITUTE(M18,",",".")&amp;"],
 ""SaveAdvantages"" : ["&amp;SUBSTITUTE(M18,",",".")&amp;"],
 ""ArmorCategories"" : ["&amp;'Sous-races'!O18&amp;"]
  }"</f>
        <v>"HALF_ORC": {
 "Id" : "HALF_ORC",
 "Race" : "HALF_ORC",
 "Name" : "Demi-Orque",
 "OV" : "Half-Orc",
 "Strength" : 0,
 "Constitution" : 0,
 "Dexterity" : 0,
 "Intelligence" : 0,
 "Wisdom" : 0,
 "Charisma" : 0,
 "Speed" : 0,
 "Languages" : [],
 "Resistances" : [],
 "SaveAdvantages" : [],
 "ArmorCategories" : []
  }</v>
      </c>
    </row>
    <row r="19" spans="1:17"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131"/>
      <c r="Q19" t="str">
        <f>""""&amp;B19&amp;""": {
 ""Id"" : """&amp;B19&amp;""",
 ""Race"" : """&amp;A19&amp;""",
 ""Name"" : """&amp;C19&amp;""",
 ""OV"" : """&amp;D19&amp;""",
 ""Strength"" : "&amp;E19&amp;",
 ""Constitution"" : "&amp;F19&amp;",
 ""Dexterity"" : "&amp;G19&amp;",
 ""Intelligence"" : "&amp;H19&amp;",
 ""Wisdom"" : "&amp;I19&amp;",
 ""Charisma"" : "&amp;J19&amp;",
 ""Speed"" : "&amp;SUBSTITUTE(K19,",",".")&amp;",
 ""Languages"" : ["&amp;L19&amp;"],
 ""Resistances"" : ["&amp;SUBSTITUTE(M19,",",".")&amp;"],
 ""SaveAdvantages"" : ["&amp;SUBSTITUTE(M19,",",".")&amp;"],
 ""ArmorCategories"" : ["&amp;'Sous-races'!O19&amp;"]
  }"</f>
        <v>"WHITE_DRAGON":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v>
      </c>
    </row>
    <row r="20" spans="1:17"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138"/>
      <c r="Q20" t="str">
        <f>""""&amp;B20&amp;""": {
 ""Id"" : """&amp;B20&amp;""",
 ""Race"" : """&amp;A20&amp;""",
 ""Name"" : """&amp;C20&amp;""",
 ""OV"" : """&amp;D20&amp;""",
 ""Strength"" : "&amp;E20&amp;",
 ""Constitution"" : "&amp;F20&amp;",
 ""Dexterity"" : "&amp;G20&amp;",
 ""Intelligence"" : "&amp;H20&amp;",
 ""Wisdom"" : "&amp;I20&amp;",
 ""Charisma"" : "&amp;J20&amp;",
 ""Speed"" : "&amp;SUBSTITUTE(K20,",",".")&amp;",
 ""Languages"" : ["&amp;L20&amp;"],
 ""Resistances"" : ["&amp;SUBSTITUTE(M20,",",".")&amp;"],
 ""SaveAdvantages"" : ["&amp;SUBSTITUTE(M20,",",".")&amp;"],
 ""ArmorCategories"" : ["&amp;'Sous-races'!O20&amp;"]
  }"</f>
        <v>"BLUE_DRAGON":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v>
      </c>
    </row>
    <row r="21" spans="1:17">
      <c r="A21" s="106" t="s">
        <v>365</v>
      </c>
      <c r="B21" s="86" t="s">
        <v>2751</v>
      </c>
      <c r="C21" s="87" t="s">
        <v>2761</v>
      </c>
      <c r="D21" s="87" t="s">
        <v>2771</v>
      </c>
      <c r="E21" s="88">
        <v>0</v>
      </c>
      <c r="F21" s="89">
        <v>0</v>
      </c>
      <c r="G21" s="89">
        <v>0</v>
      </c>
      <c r="H21" s="89">
        <v>0</v>
      </c>
      <c r="I21" s="89">
        <v>0</v>
      </c>
      <c r="J21" s="89">
        <v>0</v>
      </c>
      <c r="K21" s="210">
        <v>0</v>
      </c>
      <c r="L21" s="210"/>
      <c r="M21" s="210" t="s">
        <v>2834</v>
      </c>
      <c r="N21" s="210"/>
      <c r="O21" s="131"/>
      <c r="Q21" t="str">
        <f>""""&amp;B21&amp;""": {
 ""Id"" : """&amp;B21&amp;""",
 ""Race"" : """&amp;A21&amp;""",
 ""Name"" : """&amp;C21&amp;""",
 ""OV"" : """&amp;D21&amp;""",
 ""Strength"" : "&amp;E21&amp;",
 ""Constitution"" : "&amp;F21&amp;",
 ""Dexterity"" : "&amp;G21&amp;",
 ""Intelligence"" : "&amp;H21&amp;",
 ""Wisdom"" : "&amp;I21&amp;",
 ""Charisma"" : "&amp;J21&amp;",
 ""Speed"" : "&amp;SUBSTITUTE(K21,",",".")&amp;",
 ""Languages"" : ["&amp;L21&amp;"],
 ""Resistances"" : ["&amp;SUBSTITUTE(M21,",",".")&amp;"],
 ""SaveAdvantages"" : ["&amp;SUBSTITUTE(M21,",",".")&amp;"],
 ""ArmorCategories"" : ["&amp;'Sous-races'!O21&amp;"]
  }"</f>
        <v>"BLACK_DRAGON":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v>
      </c>
    </row>
    <row r="22" spans="1:17">
      <c r="A22" s="84" t="s">
        <v>365</v>
      </c>
      <c r="B22" s="85" t="s">
        <v>2752</v>
      </c>
      <c r="C22" s="27" t="s">
        <v>2762</v>
      </c>
      <c r="D22" s="27" t="s">
        <v>2772</v>
      </c>
      <c r="E22" s="94">
        <v>0</v>
      </c>
      <c r="F22" s="95">
        <v>0</v>
      </c>
      <c r="G22" s="95">
        <v>0</v>
      </c>
      <c r="H22" s="95">
        <v>0</v>
      </c>
      <c r="I22" s="95">
        <v>0</v>
      </c>
      <c r="J22" s="95">
        <v>0</v>
      </c>
      <c r="K22" s="209">
        <v>0</v>
      </c>
      <c r="L22" s="209"/>
      <c r="M22" s="209" t="s">
        <v>2833</v>
      </c>
      <c r="N22" s="209"/>
      <c r="O22" s="138"/>
      <c r="Q22" t="str">
        <f>""""&amp;B22&amp;""": {
 ""Id"" : """&amp;B22&amp;""",
 ""Race"" : """&amp;A22&amp;""",
 ""Name"" : """&amp;C22&amp;""",
 ""OV"" : """&amp;D22&amp;""",
 ""Strength"" : "&amp;E22&amp;",
 ""Constitution"" : "&amp;F22&amp;",
 ""Dexterity"" : "&amp;G22&amp;",
 ""Intelligence"" : "&amp;H22&amp;",
 ""Wisdom"" : "&amp;I22&amp;",
 ""Charisma"" : "&amp;J22&amp;",
 ""Speed"" : "&amp;SUBSTITUTE(K22,",",".")&amp;",
 ""Languages"" : ["&amp;L22&amp;"],
 ""Resistances"" : ["&amp;SUBSTITUTE(M22,",",".")&amp;"],
 ""SaveAdvantages"" : ["&amp;SUBSTITUTE(M22,",",".")&amp;"],
 ""ArmorCategories"" : ["&amp;'Sous-races'!O22&amp;"]
  }"</f>
        <v>"RED_DRAGON":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v>
      </c>
    </row>
    <row r="23" spans="1:17">
      <c r="A23" s="106" t="s">
        <v>365</v>
      </c>
      <c r="B23" s="86" t="s">
        <v>2753</v>
      </c>
      <c r="C23" s="87" t="s">
        <v>2763</v>
      </c>
      <c r="D23" s="87" t="s">
        <v>2773</v>
      </c>
      <c r="E23" s="88">
        <v>0</v>
      </c>
      <c r="F23" s="89">
        <v>0</v>
      </c>
      <c r="G23" s="89">
        <v>0</v>
      </c>
      <c r="H23" s="89">
        <v>0</v>
      </c>
      <c r="I23" s="89">
        <v>0</v>
      </c>
      <c r="J23" s="89">
        <v>0</v>
      </c>
      <c r="K23" s="210">
        <v>0</v>
      </c>
      <c r="L23" s="210"/>
      <c r="M23" s="210" t="s">
        <v>2829</v>
      </c>
      <c r="N23" s="210"/>
      <c r="O23" s="131"/>
      <c r="Q23" t="str">
        <f>""""&amp;B23&amp;""": {
 ""Id"" : """&amp;B23&amp;""",
 ""Race"" : """&amp;A23&amp;""",
 ""Name"" : """&amp;C23&amp;""",
 ""OV"" : """&amp;D23&amp;""",
 ""Strength"" : "&amp;E23&amp;",
 ""Constitution"" : "&amp;F23&amp;",
 ""Dexterity"" : "&amp;G23&amp;",
 ""Intelligence"" : "&amp;H23&amp;",
 ""Wisdom"" : "&amp;I23&amp;",
 ""Charisma"" : "&amp;J23&amp;",
 ""Speed"" : "&amp;SUBSTITUTE(K23,",",".")&amp;",
 ""Languages"" : ["&amp;L23&amp;"],
 ""Resistances"" : ["&amp;SUBSTITUTE(M23,",",".")&amp;"],
 ""SaveAdvantages"" : ["&amp;SUBSTITUTE(M23,",",".")&amp;"],
 ""ArmorCategories"" : ["&amp;'Sous-races'!O23&amp;"]
  }"</f>
        <v>"GREEN_DRAGON":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v>
      </c>
    </row>
    <row r="24" spans="1:17">
      <c r="A24" s="84" t="s">
        <v>365</v>
      </c>
      <c r="B24" s="85" t="s">
        <v>2754</v>
      </c>
      <c r="C24" s="27" t="s">
        <v>2764</v>
      </c>
      <c r="D24" s="27" t="s">
        <v>2774</v>
      </c>
      <c r="E24" s="94">
        <v>0</v>
      </c>
      <c r="F24" s="95">
        <v>0</v>
      </c>
      <c r="G24" s="95">
        <v>0</v>
      </c>
      <c r="H24" s="95">
        <v>0</v>
      </c>
      <c r="I24" s="95">
        <v>0</v>
      </c>
      <c r="J24" s="95">
        <v>0</v>
      </c>
      <c r="K24" s="209">
        <v>0</v>
      </c>
      <c r="L24" s="209"/>
      <c r="M24" s="209" t="s">
        <v>2833</v>
      </c>
      <c r="N24" s="209"/>
      <c r="O24" s="138"/>
      <c r="Q24" t="str">
        <f>""""&amp;B24&amp;""": {
 ""Id"" : """&amp;B24&amp;""",
 ""Race"" : """&amp;A24&amp;""",
 ""Name"" : """&amp;C24&amp;""",
 ""OV"" : """&amp;D24&amp;""",
 ""Strength"" : "&amp;E24&amp;",
 ""Constitution"" : "&amp;F24&amp;",
 ""Dexterity"" : "&amp;G24&amp;",
 ""Intelligence"" : "&amp;H24&amp;",
 ""Wisdom"" : "&amp;I24&amp;",
 ""Charisma"" : "&amp;J24&amp;",
 ""Speed"" : "&amp;SUBSTITUTE(K24,",",".")&amp;",
 ""Languages"" : ["&amp;L24&amp;"],
 ""Resistances"" : ["&amp;SUBSTITUTE(M24,",",".")&amp;"],
 ""SaveAdvantages"" : ["&amp;SUBSTITUTE(M24,",",".")&amp;"],
 ""ArmorCategories"" : ["&amp;'Sous-races'!O24&amp;"]
  }"</f>
        <v>"BRASS_DRAGON":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v>
      </c>
    </row>
    <row r="25" spans="1:17">
      <c r="A25" s="106" t="s">
        <v>365</v>
      </c>
      <c r="B25" s="86" t="s">
        <v>2755</v>
      </c>
      <c r="C25" s="87" t="s">
        <v>2765</v>
      </c>
      <c r="D25" s="87" t="s">
        <v>2775</v>
      </c>
      <c r="E25" s="88">
        <v>0</v>
      </c>
      <c r="F25" s="89">
        <v>0</v>
      </c>
      <c r="G25" s="89">
        <v>0</v>
      </c>
      <c r="H25" s="89">
        <v>0</v>
      </c>
      <c r="I25" s="89">
        <v>0</v>
      </c>
      <c r="J25" s="89">
        <v>0</v>
      </c>
      <c r="K25" s="210">
        <v>0</v>
      </c>
      <c r="L25" s="210"/>
      <c r="M25" s="210" t="s">
        <v>2836</v>
      </c>
      <c r="N25" s="210"/>
      <c r="O25" s="131"/>
      <c r="Q25" t="str">
        <f>""""&amp;B25&amp;""": {
 ""Id"" : """&amp;B25&amp;""",
 ""Race"" : """&amp;A25&amp;""",
 ""Name"" : """&amp;C25&amp;""",
 ""OV"" : """&amp;D25&amp;""",
 ""Strength"" : "&amp;E25&amp;",
 ""Constitution"" : "&amp;F25&amp;",
 ""Dexterity"" : "&amp;G25&amp;",
 ""Intelligence"" : "&amp;H25&amp;",
 ""Wisdom"" : "&amp;I25&amp;",
 ""Charisma"" : "&amp;J25&amp;",
 ""Speed"" : "&amp;SUBSTITUTE(K25,",",".")&amp;",
 ""Languages"" : ["&amp;L25&amp;"],
 ""Resistances"" : ["&amp;SUBSTITUTE(M25,",",".")&amp;"],
 ""SaveAdvantages"" : ["&amp;SUBSTITUTE(M25,",",".")&amp;"],
 ""ArmorCategories"" : ["&amp;'Sous-races'!O25&amp;"]
  }"</f>
        <v>"SILVER_DRAGON":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v>
      </c>
    </row>
    <row r="26" spans="1:17">
      <c r="A26" s="84" t="s">
        <v>365</v>
      </c>
      <c r="B26" s="85" t="s">
        <v>2756</v>
      </c>
      <c r="C26" s="27" t="s">
        <v>2766</v>
      </c>
      <c r="D26" s="27" t="s">
        <v>2776</v>
      </c>
      <c r="E26" s="94">
        <v>0</v>
      </c>
      <c r="F26" s="95">
        <v>0</v>
      </c>
      <c r="G26" s="95">
        <v>0</v>
      </c>
      <c r="H26" s="95">
        <v>0</v>
      </c>
      <c r="I26" s="95">
        <v>0</v>
      </c>
      <c r="J26" s="95">
        <v>0</v>
      </c>
      <c r="K26" s="209">
        <v>0</v>
      </c>
      <c r="L26" s="209"/>
      <c r="M26" s="209" t="s">
        <v>2835</v>
      </c>
      <c r="N26" s="209"/>
      <c r="O26" s="138"/>
      <c r="Q26" t="str">
        <f>""""&amp;B26&amp;""": {
 ""Id"" : """&amp;B26&amp;""",
 ""Race"" : """&amp;A26&amp;""",
 ""Name"" : """&amp;C26&amp;""",
 ""OV"" : """&amp;D26&amp;""",
 ""Strength"" : "&amp;E26&amp;",
 ""Constitution"" : "&amp;F26&amp;",
 ""Dexterity"" : "&amp;G26&amp;",
 ""Intelligence"" : "&amp;H26&amp;",
 ""Wisdom"" : "&amp;I26&amp;",
 ""Charisma"" : "&amp;J26&amp;",
 ""Speed"" : "&amp;SUBSTITUTE(K26,",",".")&amp;",
 ""Languages"" : ["&amp;L26&amp;"],
 ""Resistances"" : ["&amp;SUBSTITUTE(M26,",",".")&amp;"],
 ""SaveAdvantages"" : ["&amp;SUBSTITUTE(M26,",",".")&amp;"],
 ""ArmorCategories"" : ["&amp;'Sous-races'!O26&amp;"]
  }"</f>
        <v>"BRONZE_DRAGON":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v>
      </c>
    </row>
    <row r="27" spans="1:17">
      <c r="A27" s="106" t="s">
        <v>365</v>
      </c>
      <c r="B27" s="86" t="s">
        <v>2757</v>
      </c>
      <c r="C27" s="87" t="s">
        <v>2767</v>
      </c>
      <c r="D27" s="87" t="s">
        <v>2777</v>
      </c>
      <c r="E27" s="88">
        <v>0</v>
      </c>
      <c r="F27" s="89">
        <v>0</v>
      </c>
      <c r="G27" s="89">
        <v>0</v>
      </c>
      <c r="H27" s="89">
        <v>0</v>
      </c>
      <c r="I27" s="89">
        <v>0</v>
      </c>
      <c r="J27" s="89">
        <v>0</v>
      </c>
      <c r="K27" s="210">
        <v>0</v>
      </c>
      <c r="L27" s="210"/>
      <c r="M27" s="210" t="s">
        <v>2834</v>
      </c>
      <c r="N27" s="210"/>
      <c r="O27" s="131"/>
      <c r="Q27" t="str">
        <f>""""&amp;B27&amp;""": {
 ""Id"" : """&amp;B27&amp;""",
 ""Race"" : """&amp;A27&amp;""",
 ""Name"" : """&amp;C27&amp;""",
 ""OV"" : """&amp;D27&amp;""",
 ""Strength"" : "&amp;E27&amp;",
 ""Constitution"" : "&amp;F27&amp;",
 ""Dexterity"" : "&amp;G27&amp;",
 ""Intelligence"" : "&amp;H27&amp;",
 ""Wisdom"" : "&amp;I27&amp;",
 ""Charisma"" : "&amp;J27&amp;",
 ""Speed"" : "&amp;SUBSTITUTE(K27,",",".")&amp;",
 ""Languages"" : ["&amp;L27&amp;"],
 ""Resistances"" : ["&amp;SUBSTITUTE(M27,",",".")&amp;"],
 ""SaveAdvantages"" : ["&amp;SUBSTITUTE(M27,",",".")&amp;"],
 ""ArmorCategories"" : ["&amp;'Sous-races'!O27&amp;"]
  }"</f>
        <v>"COPPER_DRAGON":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v>
      </c>
    </row>
    <row r="28" spans="1:17">
      <c r="A28" s="84" t="s">
        <v>365</v>
      </c>
      <c r="B28" s="85" t="s">
        <v>2758</v>
      </c>
      <c r="C28" s="27" t="s">
        <v>2768</v>
      </c>
      <c r="D28" s="27" t="s">
        <v>2778</v>
      </c>
      <c r="E28" s="94">
        <v>0</v>
      </c>
      <c r="F28" s="95">
        <v>0</v>
      </c>
      <c r="G28" s="95">
        <v>0</v>
      </c>
      <c r="H28" s="95">
        <v>0</v>
      </c>
      <c r="I28" s="95">
        <v>0</v>
      </c>
      <c r="J28" s="95">
        <v>0</v>
      </c>
      <c r="K28" s="209">
        <v>0</v>
      </c>
      <c r="L28" s="209"/>
      <c r="M28" s="209" t="s">
        <v>2833</v>
      </c>
      <c r="N28" s="209"/>
      <c r="O28" s="138"/>
      <c r="Q28" t="str">
        <f>""""&amp;B28&amp;""": {
 ""Id"" : """&amp;B28&amp;""",
 ""Race"" : """&amp;A28&amp;""",
 ""Name"" : """&amp;C28&amp;""",
 ""OV"" : """&amp;D28&amp;""",
 ""Strength"" : "&amp;E28&amp;",
 ""Constitution"" : "&amp;F28&amp;",
 ""Dexterity"" : "&amp;G28&amp;",
 ""Intelligence"" : "&amp;H28&amp;",
 ""Wisdom"" : "&amp;I28&amp;",
 ""Charisma"" : "&amp;J28&amp;",
 ""Speed"" : "&amp;SUBSTITUTE(K28,",",".")&amp;",
 ""Languages"" : ["&amp;L28&amp;"],
 ""Resistances"" : ["&amp;SUBSTITUTE(M28,",",".")&amp;"],
 ""SaveAdvantages"" : ["&amp;SUBSTITUTE(M28,",",".")&amp;"],
 ""ArmorCategories"" : ["&amp;'Sous-races'!O28&amp;"]
  }"</f>
        <v>"GOLD_DRAGON":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v>
      </c>
    </row>
    <row r="29" spans="1:17">
      <c r="A29" s="106" t="s">
        <v>366</v>
      </c>
      <c r="B29" s="86" t="s">
        <v>366</v>
      </c>
      <c r="C29" s="87" t="s">
        <v>400</v>
      </c>
      <c r="D29" s="87" t="s">
        <v>390</v>
      </c>
      <c r="E29" s="88">
        <v>0</v>
      </c>
      <c r="F29" s="89">
        <v>0</v>
      </c>
      <c r="G29" s="89">
        <v>0</v>
      </c>
      <c r="H29" s="89">
        <v>0</v>
      </c>
      <c r="I29" s="89">
        <v>0</v>
      </c>
      <c r="J29" s="89">
        <v>0</v>
      </c>
      <c r="K29" s="210">
        <v>0</v>
      </c>
      <c r="L29" s="210"/>
      <c r="M29" s="210" t="s">
        <v>2833</v>
      </c>
      <c r="N29" s="210"/>
      <c r="O29" s="131"/>
      <c r="Q29" t="str">
        <f>""""&amp;B29&amp;""": {
 ""Id"" : """&amp;B29&amp;""",
 ""Race"" : """&amp;A29&amp;""",
 ""Name"" : """&amp;C29&amp;""",
 ""OV"" : """&amp;D29&amp;""",
 ""Strength"" : "&amp;E29&amp;",
 ""Constitution"" : "&amp;F29&amp;",
 ""Dexterity"" : "&amp;G29&amp;",
 ""Intelligence"" : "&amp;H29&amp;",
 ""Wisdom"" : "&amp;I29&amp;",
 ""Charisma"" : "&amp;J29&amp;",
 ""Speed"" : "&amp;SUBSTITUTE(K29,",",".")&amp;",
 ""Languages"" : ["&amp;L29&amp;"],
 ""Resistances"" : ["&amp;SUBSTITUTE(M29,",",".")&amp;"],
 ""SaveAdvantages"" : ["&amp;SUBSTITUTE(M29,",",".")&amp;"],
 ""ArmorCategories"" : ["&amp;'Sous-races'!O29&amp;"]
  }"</f>
        <v>"TIEFFLING": {
 "Id" : "TIEFFLING",
 "Race" : "TIEFFLING",
 "Name" : "Tieffelin",
 "OV" : "Tieffling",
 "Strength" : 0,
 "Constitution" : 0,
 "Dexterity" : 0,
 "Intelligence" : 0,
 "Wisdom" : 0,
 "Charisma" : 0,
 "Speed" : 0,
 "Languages" : [],
 "Resistances" : ["FIRE"],
 "SaveAdvantages" : ["FIRE"],
 "ArmorCategories" : []
  }</v>
      </c>
    </row>
    <row r="30" spans="1:17">
      <c r="A30" s="84" t="s">
        <v>367</v>
      </c>
      <c r="B30" s="85" t="s">
        <v>367</v>
      </c>
      <c r="C30" s="27" t="s">
        <v>401</v>
      </c>
      <c r="D30" s="27" t="s">
        <v>391</v>
      </c>
      <c r="E30" s="94">
        <v>0</v>
      </c>
      <c r="F30" s="95">
        <v>0</v>
      </c>
      <c r="G30" s="95">
        <v>0</v>
      </c>
      <c r="H30" s="95">
        <v>0</v>
      </c>
      <c r="I30" s="95">
        <v>0</v>
      </c>
      <c r="J30" s="95">
        <v>0</v>
      </c>
      <c r="K30" s="209">
        <v>0</v>
      </c>
      <c r="L30" s="209"/>
      <c r="M30" s="209"/>
      <c r="N30" s="209"/>
      <c r="O30" s="138"/>
      <c r="Q30" t="str">
        <f>""""&amp;B30&amp;""": {
 ""Id"" : """&amp;B30&amp;""",
 ""Race"" : """&amp;A30&amp;""",
 ""Name"" : """&amp;C30&amp;""",
 ""OV"" : """&amp;D30&amp;""",
 ""Strength"" : "&amp;E30&amp;",
 ""Constitution"" : "&amp;F30&amp;",
 ""Dexterity"" : "&amp;G30&amp;",
 ""Intelligence"" : "&amp;H30&amp;",
 ""Wisdom"" : "&amp;I30&amp;",
 ""Charisma"" : "&amp;J30&amp;",
 ""Speed"" : "&amp;SUBSTITUTE(K30,",",".")&amp;",
 ""Languages"" : ["&amp;L30&amp;"],
 ""Resistances"" : ["&amp;SUBSTITUTE(M30,",",".")&amp;"],
 ""SaveAdvantages"" : ["&amp;SUBSTITUTE(M30,",",".")&amp;"],
 ""ArmorCategories"" : ["&amp;'Sous-races'!O30&amp;"]
  }"</f>
        <v>"AARAKOCRA": {
 "Id" : "AARAKOCRA",
 "Race" : "AARAKOCRA",
 "Name" : "Aarakocra *",
 "OV" : "Aarakocra",
 "Strength" : 0,
 "Constitution" : 0,
 "Dexterity" : 0,
 "Intelligence" : 0,
 "Wisdom" : 0,
 "Charisma" : 0,
 "Speed" : 0,
 "Languages" : [],
 "Resistances" : [],
 "SaveAdvantages" : [],
 "ArmorCategories" : []
  }</v>
      </c>
    </row>
    <row r="31" spans="1:17">
      <c r="A31" s="212" t="s">
        <v>370</v>
      </c>
      <c r="B31" s="215" t="s">
        <v>370</v>
      </c>
      <c r="C31" s="133" t="s">
        <v>404</v>
      </c>
      <c r="D31" s="133" t="s">
        <v>394</v>
      </c>
      <c r="E31" s="213">
        <v>0</v>
      </c>
      <c r="F31" s="214">
        <v>0</v>
      </c>
      <c r="G31" s="214">
        <v>0</v>
      </c>
      <c r="H31" s="214">
        <v>0</v>
      </c>
      <c r="I31" s="214">
        <v>0</v>
      </c>
      <c r="J31" s="214">
        <v>0</v>
      </c>
      <c r="K31" s="216">
        <v>0</v>
      </c>
      <c r="L31" s="216"/>
      <c r="M31" s="216"/>
      <c r="N31" s="216"/>
      <c r="O31" s="137"/>
      <c r="Q31" t="str">
        <f>""""&amp;B31&amp;""": {
 ""Id"" : """&amp;B31&amp;""",
 ""Race"" : """&amp;A31&amp;""",
 ""Name"" : """&amp;C31&amp;""",
 ""OV"" : """&amp;D31&amp;""",
 ""Strength"" : "&amp;E31&amp;",
 ""Constitution"" : "&amp;F31&amp;",
 ""Dexterity"" : "&amp;G31&amp;",
 ""Intelligence"" : "&amp;H31&amp;",
 ""Wisdom"" : "&amp;I31&amp;",
 ""Charisma"" : "&amp;J31&amp;",
 ""Speed"" : "&amp;SUBSTITUTE(K31,",",".")&amp;",
 ""Languages"" : ["&amp;L31&amp;"],
 ""Resistances"" : ["&amp;SUBSTITUTE(M31,",",".")&amp;"],
 ""SaveAdvantages"" : ["&amp;SUBSTITUTE(M31,",",".")&amp;"],
 ""ArmorCategories"" : ["&amp;'Sous-races'!O31&amp;"]
  }"</f>
        <v>"GOLIATH": {
 "Id" : "GOLIATH",
 "Race" : "GOLIATH",
 "Name" : "Goliath *",
 "OV" : "Goliath",
 "Strength" : 0,
 "Constitution" : 0,
 "Dexterity" : 0,
 "Intelligence" : 0,
 "Wisdom" : 0,
 "Charisma" : 0,
 "Speed" : 0,
 "Languages" : [],
 "Resistances" : [],
 "SaveAdvantages" : [],
 "ArmorCategories" : []
  }</v>
      </c>
    </row>
    <row r="32" spans="1:17">
      <c r="A32" s="106"/>
    </row>
    <row r="33" spans="1:17">
      <c r="A33" s="106"/>
      <c r="Q33" t="str">
        <f>CONCATENATE(Q2,",
",Q3,",
",Q4,",
",Q5,",
",Q6,",
",Q7,",
",Q8,",
",Q9,",
",Q10,",
",Q11,",
",Q12,",
",Q13,",
",Q14,",
",Q15,",
",Q16,",
",Q17,",
",Q18,",
",Q19,",
",Q20,",
",Q21,",
",Q22,",
",Q23,",
",Q24,",
",Q25,",
",Q26,",
",Q27,",
",Q28,",
",Q29,",
",Q30,",
",Q31)</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row>
    <row r="34" spans="1:17">
      <c r="A34" s="106"/>
    </row>
    <row r="35" spans="1:17">
      <c r="A35" s="106"/>
    </row>
    <row r="36" spans="1:17">
      <c r="A36" s="106"/>
    </row>
    <row r="37" spans="1:17">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tabSelected="1" zoomScale="115" zoomScaleNormal="115" workbookViewId="0">
      <pane xSplit="1" ySplit="1" topLeftCell="D68" activePane="bottomRight" state="frozenSplit"/>
      <selection pane="topRight" activeCell="O1" sqref="O1"/>
      <selection pane="bottomLeft" activeCell="A23" sqref="A23"/>
      <selection pane="bottomRight" activeCell="I75" sqref="I75"/>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3426</v>
      </c>
      <c r="S1" s="139" t="s">
        <v>2974</v>
      </c>
      <c r="T1" s="139" t="s">
        <v>2680</v>
      </c>
      <c r="U1" s="139" t="s">
        <v>2681</v>
      </c>
      <c r="V1" s="139" t="s">
        <v>2684</v>
      </c>
      <c r="W1" s="139" t="s">
        <v>2838</v>
      </c>
      <c r="X1" s="139" t="s">
        <v>1087</v>
      </c>
      <c r="Y1" s="181" t="s">
        <v>2748</v>
      </c>
      <c r="Z1" s="93"/>
    </row>
    <row r="2" spans="1:27">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249"/>
      <c r="S2" s="179" t="s">
        <v>2951</v>
      </c>
      <c r="T2" s="179" t="s">
        <v>2688</v>
      </c>
      <c r="U2" s="179"/>
      <c r="V2" s="179" t="s">
        <v>2782</v>
      </c>
      <c r="W2" s="179"/>
      <c r="X2" s="179"/>
      <c r="Y2" s="141" t="s">
        <v>2784</v>
      </c>
      <c r="Z2" s="89"/>
      <c r="AA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2969</v>
      </c>
      <c r="Q3" s="250">
        <v>3</v>
      </c>
      <c r="R3" s="250"/>
      <c r="S3" s="180" t="s">
        <v>2951</v>
      </c>
      <c r="T3" s="180" t="s">
        <v>2682</v>
      </c>
      <c r="U3" s="180" t="s">
        <v>2685</v>
      </c>
      <c r="V3" s="180" t="s">
        <v>2781</v>
      </c>
      <c r="W3" s="180"/>
      <c r="X3" s="180"/>
      <c r="Y3" s="142" t="s">
        <v>2786</v>
      </c>
      <c r="Z3" s="89"/>
      <c r="AA3" t="str">
        <f t="shared" ref="AA3:AA13"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2970</v>
      </c>
      <c r="Q4" s="249">
        <v>1</v>
      </c>
      <c r="R4" s="249"/>
      <c r="S4" s="179" t="s">
        <v>2951</v>
      </c>
      <c r="T4" s="179" t="s">
        <v>2682</v>
      </c>
      <c r="U4" s="179"/>
      <c r="V4" s="179" t="s">
        <v>2782</v>
      </c>
      <c r="W4" s="179"/>
      <c r="X4" s="179"/>
      <c r="Y4" s="141" t="s">
        <v>2788</v>
      </c>
      <c r="Z4" s="89"/>
      <c r="AA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2971</v>
      </c>
      <c r="Q5" s="250">
        <v>2</v>
      </c>
      <c r="R5" s="250"/>
      <c r="S5" s="180" t="s">
        <v>2951</v>
      </c>
      <c r="T5" s="180"/>
      <c r="U5" s="180" t="s">
        <v>2687</v>
      </c>
      <c r="V5" s="180" t="s">
        <v>2782</v>
      </c>
      <c r="W5" s="180" t="s">
        <v>2837</v>
      </c>
      <c r="X5" s="180" t="s">
        <v>2837</v>
      </c>
      <c r="Y5" s="142" t="s">
        <v>2789</v>
      </c>
      <c r="Z5" s="89"/>
      <c r="AA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249"/>
      <c r="S6" s="179" t="s">
        <v>2951</v>
      </c>
      <c r="T6" s="179"/>
      <c r="U6" s="179" t="s">
        <v>2686</v>
      </c>
      <c r="V6" s="179"/>
      <c r="W6" s="179"/>
      <c r="X6" s="179"/>
      <c r="Y6" s="141" t="s">
        <v>2790</v>
      </c>
      <c r="Z6" s="89"/>
      <c r="AA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3383</v>
      </c>
      <c r="Q7" s="250">
        <v>3</v>
      </c>
      <c r="R7" s="250">
        <v>1</v>
      </c>
      <c r="S7" s="180" t="s">
        <v>2950</v>
      </c>
      <c r="T7" s="180" t="s">
        <v>2688</v>
      </c>
      <c r="U7" s="180"/>
      <c r="V7" s="180" t="s">
        <v>2783</v>
      </c>
      <c r="W7" s="180"/>
      <c r="X7" s="180"/>
      <c r="Y7" s="142" t="s">
        <v>2784</v>
      </c>
      <c r="Z7" s="89"/>
      <c r="AA7" t="str">
        <f t="shared" si="0"/>
        <v>"WARRIOR":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2975</v>
      </c>
      <c r="Q8" s="249">
        <v>2</v>
      </c>
      <c r="R8" s="249"/>
      <c r="S8" s="179" t="s">
        <v>2951</v>
      </c>
      <c r="T8" s="179"/>
      <c r="U8" s="179" t="s">
        <v>2686</v>
      </c>
      <c r="V8" s="179"/>
      <c r="W8" s="179"/>
      <c r="X8" s="179" t="s">
        <v>2839</v>
      </c>
      <c r="Y8" s="141" t="s">
        <v>2789</v>
      </c>
      <c r="Z8" s="89"/>
      <c r="AA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250"/>
      <c r="S9" s="180" t="s">
        <v>2951</v>
      </c>
      <c r="T9" s="180" t="s">
        <v>2682</v>
      </c>
      <c r="U9" s="180" t="s">
        <v>2683</v>
      </c>
      <c r="V9" s="180"/>
      <c r="W9" s="180"/>
      <c r="X9" s="180"/>
      <c r="Y9" s="142" t="s">
        <v>2785</v>
      </c>
      <c r="Z9" s="89"/>
      <c r="AA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3381</v>
      </c>
      <c r="Q10" s="249">
        <v>3</v>
      </c>
      <c r="R10" s="249">
        <v>2</v>
      </c>
      <c r="S10" s="179" t="s">
        <v>2951</v>
      </c>
      <c r="T10" s="190" t="s">
        <v>2688</v>
      </c>
      <c r="U10" s="179"/>
      <c r="V10" s="179" t="s">
        <v>2783</v>
      </c>
      <c r="W10" s="179"/>
      <c r="X10" s="179"/>
      <c r="Y10" s="141" t="s">
        <v>2788</v>
      </c>
      <c r="Z10" s="89"/>
      <c r="AA10" t="str">
        <f t="shared" si="0"/>
        <v>"PALADIN":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3382</v>
      </c>
      <c r="Q11" s="250">
        <v>3</v>
      </c>
      <c r="R11" s="250">
        <v>2</v>
      </c>
      <c r="S11" s="180" t="s">
        <v>2951</v>
      </c>
      <c r="T11" s="180" t="s">
        <v>2688</v>
      </c>
      <c r="U11" s="180"/>
      <c r="V11" s="218" t="s">
        <v>2782</v>
      </c>
      <c r="W11" s="218" t="s">
        <v>2840</v>
      </c>
      <c r="X11" s="218" t="s">
        <v>2840</v>
      </c>
      <c r="Y11" s="191" t="s">
        <v>2785</v>
      </c>
      <c r="Z11" s="89"/>
      <c r="AA11" t="str">
        <f t="shared" si="0"/>
        <v>"PROWLER":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2951</v>
      </c>
      <c r="T12" s="179" t="s">
        <v>2682</v>
      </c>
      <c r="U12" s="179" t="s">
        <v>2685</v>
      </c>
      <c r="V12" s="179" t="s">
        <v>2781</v>
      </c>
      <c r="W12" s="179"/>
      <c r="X12" s="179"/>
      <c r="Y12" s="141" t="s">
        <v>2787</v>
      </c>
      <c r="Z12" s="89"/>
      <c r="AA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251"/>
      <c r="S13" s="182" t="s">
        <v>2951</v>
      </c>
      <c r="T13" s="182" t="s">
        <v>2682</v>
      </c>
      <c r="U13" s="182"/>
      <c r="V13" s="219" t="s">
        <v>2781</v>
      </c>
      <c r="W13" s="219"/>
      <c r="X13" s="219"/>
      <c r="Y13" s="192" t="s">
        <v>2788</v>
      </c>
      <c r="Z13" s="89"/>
      <c r="AA13" t="str">
        <f t="shared" si="0"/>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2981</v>
      </c>
      <c r="C16" s="255" t="s">
        <v>2967</v>
      </c>
      <c r="D16" s="292" t="s">
        <v>1167</v>
      </c>
      <c r="E16" s="293"/>
      <c r="F16" s="256" t="s">
        <v>2979</v>
      </c>
      <c r="G16" s="257"/>
    </row>
    <row r="17" spans="1:9">
      <c r="A17" s="84" t="s">
        <v>2994</v>
      </c>
      <c r="B17" s="85" t="s">
        <v>371</v>
      </c>
      <c r="C17" s="85" t="s">
        <v>2982</v>
      </c>
      <c r="D17" s="294">
        <v>0</v>
      </c>
      <c r="E17" s="294"/>
      <c r="F17" s="297"/>
      <c r="G17" s="297"/>
      <c r="I17" t="str">
        <f>""""&amp;A17&amp;""":  {
 ""Code"" : """&amp;A17&amp;""",
 ""Class"" : """&amp;B17&amp;""",
 ""Name"" : """&amp;C17&amp;""",
 "&amp;IF(ISBLANK(F17),"","""ACBonusArmor"" : "&amp;F17&amp;",")
&amp;" ""ACBonus"" : "&amp;D17&amp;"
  }"</f>
        <v>"BERSERKER":  {
 "Code" : "BERSERKER",
 "Class" : "BARBARIAN",
 "Name" : "Voie du berserker",
  "ACBonus" : 0
  }</v>
      </c>
    </row>
    <row r="18" spans="1:9">
      <c r="A18" s="84" t="s">
        <v>2995</v>
      </c>
      <c r="B18" s="85" t="s">
        <v>371</v>
      </c>
      <c r="C18" s="85" t="s">
        <v>2983</v>
      </c>
      <c r="D18" s="294">
        <v>0</v>
      </c>
      <c r="E18" s="294"/>
      <c r="F18" s="297"/>
      <c r="G18" s="297"/>
      <c r="I18" t="str">
        <f t="shared" ref="I18:I58" si="1">""""&amp;A18&amp;""":  {
 ""Code"" : """&amp;A18&amp;""",
 ""Class"" : """&amp;B18&amp;""",
 ""Name"" : """&amp;C18&amp;""",
 "&amp;IF(ISBLANK(F18),"","""ACBonusArmor"" : "&amp;F18&amp;",")
&amp;" ""ACBonus"" : "&amp;D18&amp;"
  }"</f>
        <v>"TOTEM_WARRIOR":  {
 "Code" : "TOTEM_WARRIOR",
 "Class" : "BARBARIAN",
 "Name" : "Voie du guerrier totem",
  "ACBonus" : 0
  }</v>
      </c>
    </row>
    <row r="19" spans="1:9">
      <c r="A19" s="79" t="s">
        <v>3002</v>
      </c>
      <c r="B19" s="18" t="s">
        <v>372</v>
      </c>
      <c r="C19" s="18" t="s">
        <v>2984</v>
      </c>
      <c r="D19" s="295">
        <v>0</v>
      </c>
      <c r="E19" s="295"/>
      <c r="F19" s="296"/>
      <c r="G19" s="296"/>
      <c r="I19" t="str">
        <f t="shared" si="1"/>
        <v>"KNOWLEDGE_SCHOOL":  {
 "Code" : "KNOWLEDGE_SCHOOL",
 "Class" : "BARD",
 "Name" : "Collège du savoir",
  "ACBonus" : 0
  }</v>
      </c>
    </row>
    <row r="20" spans="1:9">
      <c r="A20" s="79" t="s">
        <v>2996</v>
      </c>
      <c r="B20" s="18" t="s">
        <v>372</v>
      </c>
      <c r="C20" s="18" t="s">
        <v>2985</v>
      </c>
      <c r="D20" s="295">
        <v>0</v>
      </c>
      <c r="E20" s="295"/>
      <c r="F20" s="296"/>
      <c r="G20" s="296"/>
      <c r="I20" t="str">
        <f t="shared" si="1"/>
        <v>"BRAVERY_SCHOOL":  {
 "Code" : "BRAVERY_SCHOOL",
 "Class" : "BARD",
 "Name" : "Collège de la vaillance",
  "ACBonus" : 0
  }</v>
      </c>
    </row>
    <row r="21" spans="1:9">
      <c r="A21" s="84" t="s">
        <v>2997</v>
      </c>
      <c r="B21" s="85" t="s">
        <v>373</v>
      </c>
      <c r="C21" s="85" t="s">
        <v>2986</v>
      </c>
      <c r="D21" s="294">
        <v>0</v>
      </c>
      <c r="E21" s="294"/>
      <c r="F21" s="297"/>
      <c r="G21" s="297"/>
      <c r="I21" t="str">
        <f t="shared" si="1"/>
        <v>"DECEPTION_FIELD":  {
 "Code" : "DECEPTION_FIELD",
 "Class" : "CLERK",
 "Name" : "Domaine de la duperie",
  "ACBonus" : 0
  }</v>
      </c>
    </row>
    <row r="22" spans="1:9">
      <c r="A22" s="84" t="s">
        <v>2998</v>
      </c>
      <c r="B22" s="85" t="s">
        <v>373</v>
      </c>
      <c r="C22" s="85" t="s">
        <v>2987</v>
      </c>
      <c r="D22" s="294">
        <v>0</v>
      </c>
      <c r="E22" s="294"/>
      <c r="F22" s="299"/>
      <c r="G22" s="297"/>
      <c r="I22" t="str">
        <f t="shared" si="1"/>
        <v>"WAR_FIELD":  {
 "Code" : "WAR_FIELD",
 "Class" : "CLERK",
 "Name" : "Domaine de la guerre",
  "ACBonus" : 0
  }</v>
      </c>
    </row>
    <row r="23" spans="1:9">
      <c r="A23" s="84" t="s">
        <v>2999</v>
      </c>
      <c r="B23" s="85" t="s">
        <v>373</v>
      </c>
      <c r="C23" s="85" t="s">
        <v>2988</v>
      </c>
      <c r="D23" s="294">
        <v>0</v>
      </c>
      <c r="E23" s="294"/>
      <c r="F23" s="299"/>
      <c r="G23" s="297"/>
      <c r="I23" t="str">
        <f t="shared" si="1"/>
        <v>"LIGHT_FIELD":  {
 "Code" : "LIGHT_FIELD",
 "Class" : "CLERK",
 "Name" : "Domaine de la lumière",
  "ACBonus" : 0
  }</v>
      </c>
    </row>
    <row r="24" spans="1:9">
      <c r="A24" s="84" t="s">
        <v>3000</v>
      </c>
      <c r="B24" s="85" t="s">
        <v>373</v>
      </c>
      <c r="C24" s="85" t="s">
        <v>2989</v>
      </c>
      <c r="D24" s="294">
        <v>0</v>
      </c>
      <c r="E24" s="294"/>
      <c r="F24" s="297"/>
      <c r="G24" s="297"/>
      <c r="I24" t="str">
        <f t="shared" si="1"/>
        <v>"NATURE_FIELD":  {
 "Code" : "NATURE_FIELD",
 "Class" : "CLERK",
 "Name" : "Domaine de la nature",
  "ACBonus" : 0
  }</v>
      </c>
    </row>
    <row r="25" spans="1:9">
      <c r="A25" s="84" t="s">
        <v>3001</v>
      </c>
      <c r="B25" s="85" t="s">
        <v>373</v>
      </c>
      <c r="C25" s="85" t="s">
        <v>2990</v>
      </c>
      <c r="D25" s="294">
        <v>0</v>
      </c>
      <c r="E25" s="294"/>
      <c r="F25" s="297"/>
      <c r="G25" s="297"/>
      <c r="I25" t="str">
        <f t="shared" si="1"/>
        <v>"KNOWLEDGE_FIELD":  {
 "Code" : "KNOWLEDGE_FIELD",
 "Class" : "CLERK",
 "Name" : "Domaine du savoir",
  "ACBonus" : 0
  }</v>
      </c>
    </row>
    <row r="26" spans="1:9">
      <c r="A26" s="84" t="s">
        <v>3003</v>
      </c>
      <c r="B26" s="85" t="s">
        <v>373</v>
      </c>
      <c r="C26" s="85" t="s">
        <v>2991</v>
      </c>
      <c r="D26" s="294">
        <v>0</v>
      </c>
      <c r="E26" s="294"/>
      <c r="F26" s="297"/>
      <c r="G26" s="297"/>
      <c r="I26" t="str">
        <f t="shared" si="1"/>
        <v>"STORM_FIELD":  {
 "Code" : "STORM_FIELD",
 "Class" : "CLERK",
 "Name" : "Domaine de la tempête",
  "ACBonus" : 0
  }</v>
      </c>
    </row>
    <row r="27" spans="1:9">
      <c r="A27" s="84" t="s">
        <v>3004</v>
      </c>
      <c r="B27" s="85" t="s">
        <v>373</v>
      </c>
      <c r="C27" s="85" t="s">
        <v>2992</v>
      </c>
      <c r="D27" s="294">
        <v>0</v>
      </c>
      <c r="E27" s="294"/>
      <c r="F27" s="297"/>
      <c r="G27" s="297"/>
      <c r="I27" t="str">
        <f t="shared" si="1"/>
        <v>"LIFE_FIELD":  {
 "Code" : "LIFE_FIELD",
 "Class" : "CLERK",
 "Name" : "Domaine de la vie",
  "ACBonus" : 0
  }</v>
      </c>
    </row>
    <row r="28" spans="1:9">
      <c r="A28" s="84" t="s">
        <v>3005</v>
      </c>
      <c r="B28" s="85" t="s">
        <v>373</v>
      </c>
      <c r="C28" s="85" t="s">
        <v>2993</v>
      </c>
      <c r="D28" s="294">
        <v>0</v>
      </c>
      <c r="E28" s="294"/>
      <c r="F28" s="297"/>
      <c r="G28" s="297"/>
      <c r="I28" t="str">
        <f t="shared" si="1"/>
        <v>"FORGE_FIELD":  {
 "Code" : "FORGE_FIELD",
 "Class" : "CLERK",
 "Name" : "Domaine de la forge",
  "ACBonus" : 0
  }</v>
      </c>
    </row>
    <row r="29" spans="1:9">
      <c r="A29" s="79" t="s">
        <v>3008</v>
      </c>
      <c r="B29" s="18" t="s">
        <v>374</v>
      </c>
      <c r="C29" s="86" t="s">
        <v>3006</v>
      </c>
      <c r="D29" s="295">
        <v>0</v>
      </c>
      <c r="E29" s="295"/>
      <c r="F29" s="296"/>
      <c r="G29" s="296"/>
      <c r="I29" t="str">
        <f t="shared" si="1"/>
        <v>"EARTH_GROUP":  {
 "Code" : "EARTH_GROUP",
 "Class" : "DRUID",
 "Name" : "Cercle de la terre",
  "ACBonus" : 0
  }</v>
      </c>
    </row>
    <row r="30" spans="1:9">
      <c r="A30" s="79" t="s">
        <v>3009</v>
      </c>
      <c r="B30" s="18" t="s">
        <v>374</v>
      </c>
      <c r="C30" s="86" t="s">
        <v>3007</v>
      </c>
      <c r="D30" s="295">
        <v>0</v>
      </c>
      <c r="E30" s="295"/>
      <c r="F30" s="296"/>
      <c r="G30" s="296"/>
      <c r="I30" t="str">
        <f t="shared" si="1"/>
        <v>"MOON_GROUP":  {
 "Code" : "MOON_GROUP",
 "Class" : "DRUID",
 "Name" : "Cercle de la lune",
  "ACBonus" : 0
  }</v>
      </c>
    </row>
    <row r="31" spans="1:9">
      <c r="A31" s="84" t="s">
        <v>365</v>
      </c>
      <c r="B31" s="85" t="s">
        <v>375</v>
      </c>
      <c r="C31" s="85" t="s">
        <v>3010</v>
      </c>
      <c r="D31" s="294">
        <v>3</v>
      </c>
      <c r="E31" s="294"/>
      <c r="F31" s="297" t="s">
        <v>2951</v>
      </c>
      <c r="G31" s="297"/>
      <c r="I31" t="str">
        <f t="shared" si="1"/>
        <v>"DRAGON_BORN":  {
 "Code" : "DRAGON_BORN",
 "Class" : "SORCERER",
 "Name" : "Lignée draconique",
 "ACBonusArmor" : false, "ACBonus" : 3
  }</v>
      </c>
    </row>
    <row r="32" spans="1:9">
      <c r="A32" s="84" t="s">
        <v>3012</v>
      </c>
      <c r="B32" s="85" t="s">
        <v>375</v>
      </c>
      <c r="C32" s="85" t="s">
        <v>3011</v>
      </c>
      <c r="D32" s="294">
        <v>0</v>
      </c>
      <c r="E32" s="294"/>
      <c r="F32" s="297"/>
      <c r="G32" s="297"/>
      <c r="I32" t="str">
        <f t="shared" si="1"/>
        <v>"WILD_MAGIC":  {
 "Code" : "WILD_MAGIC",
 "Class" : "SORCERER",
 "Name" : "Magie sauvage",
  "ACBonus" : 0
  }</v>
      </c>
    </row>
    <row r="33" spans="1:9">
      <c r="A33" s="283" t="s">
        <v>3402</v>
      </c>
      <c r="B33" s="284" t="s">
        <v>376</v>
      </c>
      <c r="C33" s="284" t="s">
        <v>3403</v>
      </c>
      <c r="D33" s="298">
        <v>0</v>
      </c>
      <c r="E33" s="298"/>
      <c r="F33" s="282"/>
      <c r="G33" s="261"/>
      <c r="I33" t="str">
        <f t="shared" si="1"/>
        <v>"CHAMPION":  {
 "Code" : "CHAMPION",
 "Class" : "WARRIOR",
 "Name" : "Champion",
  "ACBonus" : 0
  }</v>
      </c>
    </row>
    <row r="34" spans="1:9">
      <c r="A34" s="283" t="s">
        <v>3404</v>
      </c>
      <c r="B34" s="284" t="s">
        <v>376</v>
      </c>
      <c r="C34" s="284" t="s">
        <v>3406</v>
      </c>
      <c r="D34" s="298">
        <v>0</v>
      </c>
      <c r="E34" s="298"/>
      <c r="F34" s="282"/>
      <c r="G34" s="261"/>
      <c r="I34" t="str">
        <f t="shared" si="1"/>
        <v>"WAR_MASTER":  {
 "Code" : "WAR_MASTER",
 "Class" : "WARRIOR",
 "Name" : "Maître de guerre",
  "ACBonus" : 0
  }</v>
      </c>
    </row>
    <row r="35" spans="1:9">
      <c r="A35" s="283" t="s">
        <v>3405</v>
      </c>
      <c r="B35" s="284" t="s">
        <v>376</v>
      </c>
      <c r="C35" s="284" t="s">
        <v>3407</v>
      </c>
      <c r="D35" s="298">
        <v>0</v>
      </c>
      <c r="E35" s="298"/>
      <c r="F35" s="282"/>
      <c r="G35" s="261"/>
      <c r="I35" t="str">
        <f t="shared" si="1"/>
        <v>"OCCULT_KNIGHT":  {
 "Code" : "OCCULT_KNIGHT",
 "Class" : "WARRIOR",
 "Name" : "Chevalier occulte",
  "ACBonus" : 0
  }</v>
      </c>
    </row>
    <row r="36" spans="1:9">
      <c r="A36" s="84" t="s">
        <v>3105</v>
      </c>
      <c r="B36" s="85" t="s">
        <v>377</v>
      </c>
      <c r="C36" s="85" t="s">
        <v>3025</v>
      </c>
      <c r="D36" s="294">
        <v>0</v>
      </c>
      <c r="E36" s="294"/>
      <c r="F36" s="297"/>
      <c r="G36" s="297"/>
      <c r="I36" t="str">
        <f t="shared" si="1"/>
        <v>"ABJURATION":  {
 "Code" : "ABJURATION",
 "Class" : "MAGICIAN",
 "Name" : "Abjuration",
  "ACBonus" : 0
  }</v>
      </c>
    </row>
    <row r="37" spans="1:9">
      <c r="A37" s="84" t="s">
        <v>3043</v>
      </c>
      <c r="B37" s="85" t="s">
        <v>377</v>
      </c>
      <c r="C37" s="85" t="s">
        <v>1645</v>
      </c>
      <c r="D37" s="294">
        <v>0</v>
      </c>
      <c r="E37" s="294"/>
      <c r="F37" s="297"/>
      <c r="G37" s="297"/>
      <c r="I37" t="str">
        <f t="shared" si="1"/>
        <v>"DIVINATION":  {
 "Code" : "DIVINATION",
 "Class" : "MAGICIAN",
 "Name" : "Divination",
  "ACBonus" : 0
  }</v>
      </c>
    </row>
    <row r="38" spans="1:9">
      <c r="A38" s="84" t="s">
        <v>3044</v>
      </c>
      <c r="B38" s="85" t="s">
        <v>377</v>
      </c>
      <c r="C38" s="85" t="s">
        <v>3026</v>
      </c>
      <c r="D38" s="294">
        <v>0</v>
      </c>
      <c r="E38" s="294"/>
      <c r="F38" s="297"/>
      <c r="G38" s="297"/>
      <c r="I38" t="str">
        <f t="shared" si="1"/>
        <v>"ENCHANTMENT":  {
 "Code" : "ENCHANTMENT",
 "Class" : "MAGICIAN",
 "Name" : "Enchantement",
  "ACBonus" : 0
  }</v>
      </c>
    </row>
    <row r="39" spans="1:9">
      <c r="A39" s="84" t="s">
        <v>3045</v>
      </c>
      <c r="B39" s="85" t="s">
        <v>377</v>
      </c>
      <c r="C39" s="85" t="s">
        <v>3027</v>
      </c>
      <c r="D39" s="294">
        <v>0</v>
      </c>
      <c r="E39" s="294"/>
      <c r="F39" s="297"/>
      <c r="G39" s="297"/>
      <c r="I39" t="str">
        <f t="shared" si="1"/>
        <v>"EVOCATION":  {
 "Code" : "EVOCATION",
 "Class" : "MAGICIAN",
 "Name" : "Evocation",
  "ACBonus" : 0
  }</v>
      </c>
    </row>
    <row r="40" spans="1:9">
      <c r="A40" s="84" t="s">
        <v>3104</v>
      </c>
      <c r="B40" s="85" t="s">
        <v>377</v>
      </c>
      <c r="C40" s="85" t="s">
        <v>3028</v>
      </c>
      <c r="D40" s="294">
        <v>0</v>
      </c>
      <c r="E40" s="294"/>
      <c r="F40" s="297"/>
      <c r="G40" s="297"/>
      <c r="I40" t="str">
        <f t="shared" si="1"/>
        <v>"ILLUSION":  {
 "Code" : "ILLUSION",
 "Class" : "MAGICIAN",
 "Name" : "Illusion",
  "ACBonus" : 0
  }</v>
      </c>
    </row>
    <row r="41" spans="1:9">
      <c r="A41" s="84" t="s">
        <v>3046</v>
      </c>
      <c r="B41" s="85" t="s">
        <v>377</v>
      </c>
      <c r="C41" s="85" t="s">
        <v>3029</v>
      </c>
      <c r="D41" s="294">
        <v>0</v>
      </c>
      <c r="E41" s="294"/>
      <c r="F41" s="297"/>
      <c r="G41" s="297"/>
      <c r="I41" t="str">
        <f t="shared" si="1"/>
        <v>"INVOCATION":  {
 "Code" : "INVOCATION",
 "Class" : "MAGICIAN",
 "Name" : "Invocation",
  "ACBonus" : 0
  }</v>
      </c>
    </row>
    <row r="42" spans="1:9">
      <c r="A42" s="84" t="s">
        <v>3047</v>
      </c>
      <c r="B42" s="85" t="s">
        <v>377</v>
      </c>
      <c r="C42" s="85" t="s">
        <v>3030</v>
      </c>
      <c r="D42" s="294">
        <v>0</v>
      </c>
      <c r="E42" s="294"/>
      <c r="F42" s="297"/>
      <c r="G42" s="297"/>
      <c r="I42" t="str">
        <f>""""&amp;A42&amp;""":  {
 ""Code"" : """&amp;A42&amp;""",
 ""Class"" : """&amp;B42&amp;""",
 ""Name"" : """&amp;C42&amp;""",
 "&amp;IF(ISBLANK(F42),"","""ACBonusArmor"" : "&amp;F42&amp;",")
&amp;" ""ACBonus"" : "&amp;D42&amp;"
  }"</f>
        <v>"NECROMANCY":  {
 "Code" : "NECROMANCY",
 "Class" : "MAGICIAN",
 "Name" : "Nécromancie ",
  "ACBonus" : 0
  }</v>
      </c>
    </row>
    <row r="43" spans="1:9">
      <c r="A43" s="84" t="s">
        <v>3048</v>
      </c>
      <c r="B43" s="85" t="s">
        <v>377</v>
      </c>
      <c r="C43" s="85" t="s">
        <v>3031</v>
      </c>
      <c r="D43" s="294">
        <v>0</v>
      </c>
      <c r="E43" s="294"/>
      <c r="F43" s="297"/>
      <c r="G43" s="297"/>
      <c r="I43" t="str">
        <f t="shared" ref="I43:I49" si="2">""""&amp;A43&amp;""":  {
 ""Code"" : """&amp;A43&amp;""",
 ""Class"" : """&amp;B43&amp;""",
 ""Name"" : """&amp;C43&amp;""",
 "&amp;IF(ISBLANK(F43),"","""ACBonusArmor"" : "&amp;F43&amp;",")
&amp;" ""ACBonus"" : "&amp;D43&amp;"
  }"</f>
        <v>"TRANSMUTATION":  {
 "Code" : "TRANSMUTATION",
 "Class" : "MAGICIAN",
 "Name" : "Transmutation",
  "ACBonus" : 0
  }</v>
      </c>
    </row>
    <row r="44" spans="1:9">
      <c r="A44" s="79" t="s">
        <v>3032</v>
      </c>
      <c r="B44" s="18" t="s">
        <v>379</v>
      </c>
      <c r="C44" s="86" t="s">
        <v>294</v>
      </c>
      <c r="D44" s="295">
        <v>0</v>
      </c>
      <c r="E44" s="295"/>
      <c r="F44" s="296"/>
      <c r="G44" s="296"/>
      <c r="I44" t="str">
        <f t="shared" si="2"/>
        <v>"OPENED_HAND_WAY":  {
 "Code" : "OPENED_HAND_WAY",
 "Class" : "MONK",
 "Name" : "Voie de la main ouverte",
  "ACBonus" : 0
  }</v>
      </c>
    </row>
    <row r="45" spans="1:9">
      <c r="A45" s="79" t="s">
        <v>3033</v>
      </c>
      <c r="B45" s="18" t="s">
        <v>379</v>
      </c>
      <c r="C45" s="86" t="s">
        <v>310</v>
      </c>
      <c r="D45" s="295">
        <v>0</v>
      </c>
      <c r="E45" s="295"/>
      <c r="F45" s="296"/>
      <c r="G45" s="296"/>
      <c r="I45" t="str">
        <f t="shared" si="2"/>
        <v>"SHADOW_WAY":  {
 "Code" : "SHADOW_WAY",
 "Class" : "MONK",
 "Name" : "Voie de l'ombre",
  "ACBonus" : 0
  }</v>
      </c>
    </row>
    <row r="46" spans="1:9">
      <c r="A46" s="79" t="s">
        <v>3034</v>
      </c>
      <c r="B46" s="18" t="s">
        <v>379</v>
      </c>
      <c r="C46" s="86" t="s">
        <v>320</v>
      </c>
      <c r="D46" s="295">
        <v>0</v>
      </c>
      <c r="E46" s="295"/>
      <c r="F46" s="296"/>
      <c r="G46" s="296"/>
      <c r="I46" t="str">
        <f t="shared" si="2"/>
        <v>"ELEMENTS_WAY":  {
 "Code" : "ELEMENTS_WAY",
 "Class" : "MONK",
 "Name" : "Voie des quatre éléments",
  "ACBonus" : 0
  }</v>
      </c>
    </row>
    <row r="47" spans="1:9">
      <c r="A47" s="84" t="s">
        <v>3385</v>
      </c>
      <c r="B47" s="85" t="s">
        <v>12</v>
      </c>
      <c r="C47" s="85" t="s">
        <v>3384</v>
      </c>
      <c r="D47" s="294">
        <v>0</v>
      </c>
      <c r="E47" s="294"/>
      <c r="F47" s="262"/>
      <c r="G47" s="260"/>
      <c r="I47" t="str">
        <f t="shared" si="2"/>
        <v>"DEVOTION":  {
 "Code" : "DEVOTION",
 "Class" : "PALADIN",
 "Name" : "Serment de dévotion",
  "ACBonus" : 0
  }</v>
      </c>
    </row>
    <row r="48" spans="1:9">
      <c r="A48" s="84" t="s">
        <v>3391</v>
      </c>
      <c r="B48" s="85" t="s">
        <v>12</v>
      </c>
      <c r="C48" s="85" t="s">
        <v>3392</v>
      </c>
      <c r="D48" s="294">
        <v>0</v>
      </c>
      <c r="E48" s="294"/>
      <c r="F48" s="262"/>
      <c r="G48" s="260"/>
      <c r="I48" t="str">
        <f t="shared" si="2"/>
        <v>"OLD":  {
 "Code" : "OLD",
 "Class" : "PALADIN",
 "Name" : "Serment des anciens",
  "ACBonus" : 0
  }</v>
      </c>
    </row>
    <row r="49" spans="1:11">
      <c r="A49" s="84" t="s">
        <v>3396</v>
      </c>
      <c r="B49" s="85" t="s">
        <v>12</v>
      </c>
      <c r="C49" s="85" t="s">
        <v>3397</v>
      </c>
      <c r="D49" s="294">
        <v>0</v>
      </c>
      <c r="E49" s="294"/>
      <c r="F49" s="262"/>
      <c r="G49" s="260"/>
      <c r="I49" t="str">
        <f t="shared" si="2"/>
        <v>"REVENGE":  {
 "Code" : "REVENGE",
 "Class" : "PALADIN",
 "Name" : "Serment de vengeance",
  "ACBonus" : 0
  }</v>
      </c>
    </row>
    <row r="50" spans="1:11">
      <c r="A50" s="79" t="s">
        <v>3369</v>
      </c>
      <c r="B50" s="86" t="s">
        <v>380</v>
      </c>
      <c r="C50" s="284" t="s">
        <v>3370</v>
      </c>
      <c r="D50" s="295">
        <v>0</v>
      </c>
      <c r="E50" s="295"/>
      <c r="F50" s="282"/>
      <c r="G50" s="261"/>
      <c r="I50" t="str">
        <f t="shared" si="1"/>
        <v>"HUNTER":  {
 "Code" : "HUNTER",
 "Class" : "PROWLER",
 "Name" : "Chasseur",
  "ACBonus" : 0
  }</v>
      </c>
    </row>
    <row r="51" spans="1:11">
      <c r="A51" s="79" t="s">
        <v>3375</v>
      </c>
      <c r="B51" s="86" t="s">
        <v>380</v>
      </c>
      <c r="C51" s="284" t="s">
        <v>3376</v>
      </c>
      <c r="D51" s="295">
        <v>0</v>
      </c>
      <c r="E51" s="295"/>
      <c r="F51" s="282"/>
      <c r="G51" s="261"/>
      <c r="I51" t="str">
        <f t="shared" si="1"/>
        <v>"BEAST_MASTER":  {
 "Code" : "BEAST_MASTER",
 "Class" : "PROWLER",
 "Name" : "Maître des bêtes",
  "ACBonus" : 0
  }</v>
      </c>
    </row>
    <row r="52" spans="1:11">
      <c r="A52" s="84" t="s">
        <v>3053</v>
      </c>
      <c r="B52" s="85" t="s">
        <v>381</v>
      </c>
      <c r="C52" s="85" t="s">
        <v>3049</v>
      </c>
      <c r="D52" s="294">
        <v>0</v>
      </c>
      <c r="E52" s="294"/>
      <c r="F52" s="297"/>
      <c r="G52" s="297"/>
      <c r="I52" t="str">
        <f t="shared" si="1"/>
        <v>"ASSASSIN":  {
 "Code" : "ASSASSIN",
 "Class" : "WILY",
 "Name" : "Assassin",
  "ACBonus" : 0
  }</v>
      </c>
    </row>
    <row r="53" spans="1:11">
      <c r="A53" s="84" t="s">
        <v>3054</v>
      </c>
      <c r="B53" s="85" t="s">
        <v>381</v>
      </c>
      <c r="C53" s="85" t="s">
        <v>3050</v>
      </c>
      <c r="D53" s="294">
        <v>0</v>
      </c>
      <c r="E53" s="294"/>
      <c r="F53" s="297"/>
      <c r="G53" s="297"/>
      <c r="I53" t="str">
        <f t="shared" si="1"/>
        <v>"ROBBER":  {
 "Code" : "ROBBER",
 "Class" : "WILY",
 "Name" : "Voleur",
  "ACBonus" : 0
  }</v>
      </c>
    </row>
    <row r="54" spans="1:11">
      <c r="A54" s="84" t="s">
        <v>3055</v>
      </c>
      <c r="B54" s="85" t="s">
        <v>381</v>
      </c>
      <c r="C54" s="85" t="s">
        <v>3051</v>
      </c>
      <c r="D54" s="294">
        <v>0</v>
      </c>
      <c r="E54" s="294"/>
      <c r="F54" s="297"/>
      <c r="G54" s="297"/>
      <c r="I54" t="str">
        <f t="shared" si="1"/>
        <v>"ARCANE_SWINDLER":  {
 "Code" : "ARCANE_SWINDLER",
 "Class" : "WILY",
 "Name" : "Escroc arcanique",
  "ACBonus" : 0
  }</v>
      </c>
    </row>
    <row r="55" spans="1:11">
      <c r="A55" s="84" t="s">
        <v>3056</v>
      </c>
      <c r="B55" s="85" t="s">
        <v>381</v>
      </c>
      <c r="C55" s="85" t="s">
        <v>3052</v>
      </c>
      <c r="D55" s="294">
        <v>0</v>
      </c>
      <c r="E55" s="294"/>
      <c r="F55" s="297"/>
      <c r="G55" s="297"/>
      <c r="I55" t="str">
        <f t="shared" si="1"/>
        <v>"CONSPIRATOR":  {
 "Code" : "CONSPIRATOR",
 "Class" : "WILY",
 "Name" : "Conspirateur",
  "ACBonus" : 0
  }</v>
      </c>
    </row>
    <row r="56" spans="1:11">
      <c r="A56" s="79" t="s">
        <v>3060</v>
      </c>
      <c r="B56" s="18" t="s">
        <v>378</v>
      </c>
      <c r="C56" s="86" t="s">
        <v>3057</v>
      </c>
      <c r="D56" s="295">
        <v>0</v>
      </c>
      <c r="E56" s="295"/>
      <c r="F56" s="296"/>
      <c r="G56" s="296"/>
      <c r="I56" t="str">
        <f t="shared" si="1"/>
        <v>"ARCHFAIRY":  {
 "Code" : "ARCHFAIRY",
 "Class" : "WIZARD",
 "Name" : "Archifée",
  "ACBonus" : 0
  }</v>
      </c>
    </row>
    <row r="57" spans="1:11">
      <c r="A57" s="79" t="s">
        <v>3061</v>
      </c>
      <c r="B57" s="18" t="s">
        <v>378</v>
      </c>
      <c r="C57" s="86" t="s">
        <v>3058</v>
      </c>
      <c r="D57" s="295">
        <v>0</v>
      </c>
      <c r="E57" s="295"/>
      <c r="F57" s="296"/>
      <c r="G57" s="296"/>
      <c r="I57" t="str">
        <f t="shared" si="1"/>
        <v>"FIENDISH":  {
 "Code" : "FIENDISH",
 "Class" : "WIZARD",
 "Name" : "Fiélon",
  "ACBonus" : 0
  }</v>
      </c>
    </row>
    <row r="58" spans="1:11">
      <c r="A58" s="82" t="s">
        <v>3062</v>
      </c>
      <c r="B58" s="83" t="s">
        <v>378</v>
      </c>
      <c r="C58" s="215" t="s">
        <v>3059</v>
      </c>
      <c r="D58" s="302">
        <v>0</v>
      </c>
      <c r="E58" s="302"/>
      <c r="F58" s="301"/>
      <c r="G58" s="301"/>
      <c r="I58" t="str">
        <f t="shared" si="1"/>
        <v>"GREAT_OLD":  {
 "Code" : "GREAT_OLD",
 "Class" : "WIZARD",
 "Name" : "Grand Ancien",
  "ACBonus" : 0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v>
      </c>
    </row>
    <row r="62" spans="1:11">
      <c r="A62" s="254" t="s">
        <v>442</v>
      </c>
      <c r="B62" s="263" t="s">
        <v>2981</v>
      </c>
      <c r="C62" s="263" t="s">
        <v>2973</v>
      </c>
      <c r="D62" s="292" t="s">
        <v>1167</v>
      </c>
      <c r="E62" s="293"/>
      <c r="F62" s="264" t="s">
        <v>2979</v>
      </c>
      <c r="G62" s="257"/>
      <c r="H62" s="257" t="s">
        <v>1207</v>
      </c>
      <c r="I62" s="139" t="s">
        <v>3480</v>
      </c>
      <c r="J62" s="139" t="s">
        <v>3481</v>
      </c>
    </row>
    <row r="63" spans="1:11">
      <c r="A63" s="283" t="s">
        <v>3019</v>
      </c>
      <c r="B63" s="285" t="s">
        <v>376</v>
      </c>
      <c r="C63" s="284" t="s">
        <v>3013</v>
      </c>
      <c r="D63" s="298">
        <v>0</v>
      </c>
      <c r="E63" s="298"/>
      <c r="F63" s="300"/>
      <c r="G63" s="300"/>
      <c r="H63" s="284" t="s">
        <v>3478</v>
      </c>
      <c r="I63" s="323">
        <v>2</v>
      </c>
      <c r="J63" s="323">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3020</v>
      </c>
      <c r="B64" s="285" t="s">
        <v>376</v>
      </c>
      <c r="C64" s="284" t="s">
        <v>3014</v>
      </c>
      <c r="D64" s="298">
        <v>0</v>
      </c>
      <c r="E64" s="298"/>
      <c r="F64" s="300"/>
      <c r="G64" s="300"/>
      <c r="H64" s="284" t="s">
        <v>3474</v>
      </c>
      <c r="I64" s="323">
        <v>0</v>
      </c>
      <c r="J64" s="323">
        <v>0</v>
      </c>
      <c r="K64" t="str">
        <f t="shared" ref="K64:K76" si="3">""""&amp;A64&amp;""":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3021</v>
      </c>
      <c r="B65" s="285" t="s">
        <v>376</v>
      </c>
      <c r="C65" s="284" t="s">
        <v>3015</v>
      </c>
      <c r="D65" s="298">
        <v>0</v>
      </c>
      <c r="E65" s="298"/>
      <c r="F65" s="300"/>
      <c r="G65" s="300"/>
      <c r="H65" s="284" t="s">
        <v>3479</v>
      </c>
      <c r="I65" s="323">
        <v>0</v>
      </c>
      <c r="J65" s="323">
        <v>0</v>
      </c>
      <c r="K65" t="str">
        <f t="shared" si="3"/>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3022</v>
      </c>
      <c r="B66" s="285" t="s">
        <v>376</v>
      </c>
      <c r="C66" s="284" t="s">
        <v>3016</v>
      </c>
      <c r="D66" s="298">
        <v>1</v>
      </c>
      <c r="E66" s="298"/>
      <c r="F66" s="300" t="s">
        <v>2950</v>
      </c>
      <c r="G66" s="300"/>
      <c r="H66" s="284" t="s">
        <v>3475</v>
      </c>
      <c r="I66" s="323">
        <v>0</v>
      </c>
      <c r="J66" s="323">
        <v>0</v>
      </c>
      <c r="K66" t="str">
        <f t="shared" si="3"/>
        <v>"WARRIOR_DEFENSE":  {
 "Code" : "WARRIOR_DEFENSE",
 "Class" : "WARRIOR",
 "Name" : "Défense",
 "ACBonusArmor" : true, "ACBonus" : 1, "DistanceBonus" : 0, "weaponBonus" : 0, "Description" : "Si vous portez une armure, vous obtenez un bonus de +1 à la CA."
  }</v>
      </c>
    </row>
    <row r="67" spans="1:11">
      <c r="A67" s="283" t="s">
        <v>3023</v>
      </c>
      <c r="B67" s="285" t="s">
        <v>376</v>
      </c>
      <c r="C67" s="284" t="s">
        <v>3017</v>
      </c>
      <c r="D67" s="298">
        <v>0</v>
      </c>
      <c r="E67" s="298"/>
      <c r="F67" s="300"/>
      <c r="G67" s="300"/>
      <c r="H67" s="284" t="s">
        <v>3476</v>
      </c>
      <c r="I67" s="323">
        <v>0</v>
      </c>
      <c r="J67" s="323">
        <v>2</v>
      </c>
      <c r="K67" t="str">
        <f t="shared" si="3"/>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3024</v>
      </c>
      <c r="B68" s="285" t="s">
        <v>376</v>
      </c>
      <c r="C68" s="284" t="s">
        <v>3018</v>
      </c>
      <c r="D68" s="298">
        <v>0</v>
      </c>
      <c r="E68" s="298"/>
      <c r="F68" s="300"/>
      <c r="G68" s="300"/>
      <c r="H68" s="284" t="s">
        <v>3477</v>
      </c>
      <c r="I68" s="323">
        <v>0</v>
      </c>
      <c r="J68" s="323">
        <v>0</v>
      </c>
      <c r="K68" t="str">
        <f t="shared" si="3"/>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3035</v>
      </c>
      <c r="B69" s="287" t="s">
        <v>12</v>
      </c>
      <c r="C69" s="287" t="s">
        <v>3014</v>
      </c>
      <c r="D69" s="305">
        <v>0</v>
      </c>
      <c r="E69" s="305"/>
      <c r="F69" s="306"/>
      <c r="G69" s="306"/>
      <c r="H69" s="284" t="s">
        <v>3474</v>
      </c>
      <c r="I69" s="323">
        <v>0</v>
      </c>
      <c r="J69" s="323">
        <v>0</v>
      </c>
      <c r="K69" t="str">
        <f t="shared" si="3"/>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3036</v>
      </c>
      <c r="B70" s="287" t="s">
        <v>12</v>
      </c>
      <c r="C70" s="287" t="s">
        <v>3016</v>
      </c>
      <c r="D70" s="305">
        <v>1</v>
      </c>
      <c r="E70" s="305"/>
      <c r="F70" s="306" t="s">
        <v>2950</v>
      </c>
      <c r="G70" s="306"/>
      <c r="H70" s="287" t="s">
        <v>3475</v>
      </c>
      <c r="I70" s="323">
        <v>0</v>
      </c>
      <c r="J70" s="323">
        <v>0</v>
      </c>
      <c r="K70" t="str">
        <f t="shared" si="3"/>
        <v>"PALADIN_DEFENSE":  {
 "Code" : "PALADIN_DEFENSE",
 "Class" : "PALADIN",
 "Name" : "Défense",
 "ACBonusArmor" : true, "ACBonus" : 1, "DistanceBonus" : 0, "weaponBonus" : 0, "Description" : "Si vous portez une armure, vous obtenez un bonus de +1 à la CA."
  }</v>
      </c>
    </row>
    <row r="71" spans="1:11">
      <c r="A71" s="286" t="s">
        <v>3037</v>
      </c>
      <c r="B71" s="287" t="s">
        <v>12</v>
      </c>
      <c r="C71" s="287" t="s">
        <v>3017</v>
      </c>
      <c r="D71" s="305">
        <v>0</v>
      </c>
      <c r="E71" s="305"/>
      <c r="F71" s="306"/>
      <c r="G71" s="306"/>
      <c r="H71" s="287" t="s">
        <v>3476</v>
      </c>
      <c r="I71" s="323">
        <v>0</v>
      </c>
      <c r="J71" s="323">
        <v>2</v>
      </c>
      <c r="K71" t="str">
        <f t="shared" si="3"/>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3038</v>
      </c>
      <c r="B72" s="287" t="s">
        <v>12</v>
      </c>
      <c r="C72" s="287" t="s">
        <v>3018</v>
      </c>
      <c r="D72" s="305">
        <v>0</v>
      </c>
      <c r="E72" s="305"/>
      <c r="F72" s="306"/>
      <c r="G72" s="306"/>
      <c r="H72" s="287" t="s">
        <v>3477</v>
      </c>
      <c r="I72" s="323">
        <v>0</v>
      </c>
      <c r="J72" s="323">
        <v>0</v>
      </c>
      <c r="K72" t="str">
        <f t="shared" si="3"/>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3039</v>
      </c>
      <c r="B73" s="285" t="s">
        <v>380</v>
      </c>
      <c r="C73" s="284" t="s">
        <v>3013</v>
      </c>
      <c r="D73" s="298">
        <v>0</v>
      </c>
      <c r="E73" s="298"/>
      <c r="F73" s="300"/>
      <c r="G73" s="300"/>
      <c r="H73" s="284" t="s">
        <v>3478</v>
      </c>
      <c r="I73" s="323">
        <v>2</v>
      </c>
      <c r="J73" s="323">
        <v>0</v>
      </c>
      <c r="K73" t="str">
        <f t="shared" si="3"/>
        <v>"PROWLER_ARCHERY":  {
 "Code" : "PROWLER_ARCHERY",
 "Class" : "PROWLER",
 "Name" : "Archerie",
  "ACBonus" : 0, "DistanceBonus" : 2, "weaponBonus" : 0, "Description" : "Vous obtenez un bonus de +2 aux jets d'attaque avec une arme à distance."
  }</v>
      </c>
    </row>
    <row r="74" spans="1:11">
      <c r="A74" s="283" t="s">
        <v>3040</v>
      </c>
      <c r="B74" s="285" t="s">
        <v>380</v>
      </c>
      <c r="C74" s="284" t="s">
        <v>3015</v>
      </c>
      <c r="D74" s="298">
        <v>0</v>
      </c>
      <c r="E74" s="298"/>
      <c r="F74" s="300"/>
      <c r="G74" s="300"/>
      <c r="H74" s="287" t="s">
        <v>3479</v>
      </c>
      <c r="I74" s="323">
        <v>0</v>
      </c>
      <c r="J74" s="323">
        <v>0</v>
      </c>
      <c r="K74" t="str">
        <f t="shared" si="3"/>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3041</v>
      </c>
      <c r="B75" s="285" t="s">
        <v>380</v>
      </c>
      <c r="C75" s="284" t="s">
        <v>3016</v>
      </c>
      <c r="D75" s="298">
        <v>1</v>
      </c>
      <c r="E75" s="298"/>
      <c r="F75" s="300" t="s">
        <v>2950</v>
      </c>
      <c r="G75" s="300"/>
      <c r="H75" s="284" t="s">
        <v>3475</v>
      </c>
      <c r="I75" s="323">
        <v>0</v>
      </c>
      <c r="J75" s="323">
        <v>0</v>
      </c>
      <c r="K75" t="str">
        <f t="shared" si="3"/>
        <v>"PROWLER_DEFENSE":  {
 "Code" : "PROWLER_DEFENSE",
 "Class" : "PROWLER",
 "Name" : "Défense",
 "ACBonusArmor" : true, "ACBonus" : 1, "DistanceBonus" : 0, "weaponBonus" : 0, "Description" : "Si vous portez une armure, vous obtenez un bonus de +1 à la CA."
  }</v>
      </c>
    </row>
    <row r="76" spans="1:11">
      <c r="A76" s="288" t="s">
        <v>3042</v>
      </c>
      <c r="B76" s="289" t="s">
        <v>380</v>
      </c>
      <c r="C76" s="290" t="s">
        <v>3017</v>
      </c>
      <c r="D76" s="303">
        <v>0</v>
      </c>
      <c r="E76" s="303"/>
      <c r="F76" s="304"/>
      <c r="G76" s="304"/>
      <c r="H76" s="284" t="s">
        <v>3476</v>
      </c>
      <c r="I76" s="323">
        <v>0</v>
      </c>
      <c r="J76" s="323">
        <v>2</v>
      </c>
      <c r="K76" t="str">
        <f t="shared" si="3"/>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D74:E74"/>
    <mergeCell ref="F74:G74"/>
    <mergeCell ref="D75:E75"/>
    <mergeCell ref="F75:G75"/>
    <mergeCell ref="D76:E76"/>
    <mergeCell ref="F76:G76"/>
    <mergeCell ref="D71:E71"/>
    <mergeCell ref="F71:G71"/>
    <mergeCell ref="D72:E72"/>
    <mergeCell ref="F72:G72"/>
    <mergeCell ref="D73:E73"/>
    <mergeCell ref="F73:G73"/>
    <mergeCell ref="F68:G68"/>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27:E27"/>
    <mergeCell ref="D24:E24"/>
    <mergeCell ref="D28:E28"/>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P37"/>
  <sheetViews>
    <sheetView zoomScale="115" zoomScaleNormal="115" workbookViewId="0">
      <pane xSplit="1" ySplit="2" topLeftCell="B29" activePane="bottomRight" state="frozenSplit"/>
      <selection pane="topRight" activeCell="W1" sqref="W1"/>
      <selection pane="bottomLeft" activeCell="A3" sqref="A3"/>
      <selection pane="bottomRight" activeCell="B32" sqref="B32"/>
    </sheetView>
  </sheetViews>
  <sheetFormatPr baseColWidth="10" defaultRowHeight="15"/>
  <cols>
    <col min="6" max="6" width="14" customWidth="1"/>
  </cols>
  <sheetData>
    <row r="1" spans="1:120">
      <c r="A1" s="169"/>
      <c r="B1" s="309" t="s">
        <v>371</v>
      </c>
      <c r="C1" s="309"/>
      <c r="D1" s="309"/>
      <c r="E1" s="309"/>
      <c r="F1" s="311"/>
      <c r="G1" s="310" t="s">
        <v>372</v>
      </c>
      <c r="H1" s="309"/>
      <c r="I1" s="309"/>
      <c r="J1" s="309"/>
      <c r="K1" s="309"/>
      <c r="L1" s="309"/>
      <c r="M1" s="309"/>
      <c r="N1" s="309"/>
      <c r="O1" s="309"/>
      <c r="P1" s="309"/>
      <c r="Q1" s="309"/>
      <c r="R1" s="309"/>
      <c r="S1" s="309"/>
      <c r="T1" s="157"/>
      <c r="U1" s="309" t="s">
        <v>373</v>
      </c>
      <c r="V1" s="309"/>
      <c r="W1" s="309"/>
      <c r="X1" s="309"/>
      <c r="Y1" s="309"/>
      <c r="Z1" s="309"/>
      <c r="AA1" s="309"/>
      <c r="AB1" s="309"/>
      <c r="AC1" s="309"/>
      <c r="AD1" s="309"/>
      <c r="AE1" s="309"/>
      <c r="AF1" s="309"/>
      <c r="AG1" s="143"/>
      <c r="AH1" s="310" t="s">
        <v>374</v>
      </c>
      <c r="AI1" s="309"/>
      <c r="AJ1" s="309"/>
      <c r="AK1" s="309"/>
      <c r="AL1" s="309"/>
      <c r="AM1" s="309"/>
      <c r="AN1" s="309"/>
      <c r="AO1" s="309"/>
      <c r="AP1" s="309"/>
      <c r="AQ1" s="309"/>
      <c r="AR1" s="309"/>
      <c r="AS1" s="311"/>
      <c r="AT1" s="143"/>
      <c r="AU1" s="308" t="s">
        <v>375</v>
      </c>
      <c r="AV1" s="308"/>
      <c r="AW1" s="308"/>
      <c r="AX1" s="308"/>
      <c r="AY1" s="308"/>
      <c r="AZ1" s="308"/>
      <c r="BA1" s="308"/>
      <c r="BB1" s="308"/>
      <c r="BC1" s="308"/>
      <c r="BD1" s="308"/>
      <c r="BE1" s="308"/>
      <c r="BF1" s="308"/>
      <c r="BG1" s="308"/>
      <c r="BH1" s="308"/>
      <c r="BI1" s="153"/>
      <c r="BJ1" s="310" t="s">
        <v>376</v>
      </c>
      <c r="BK1" s="309"/>
      <c r="BL1" s="157"/>
      <c r="BM1" s="309" t="s">
        <v>377</v>
      </c>
      <c r="BN1" s="309"/>
      <c r="BO1" s="309"/>
      <c r="BP1" s="309"/>
      <c r="BQ1" s="309"/>
      <c r="BR1" s="309"/>
      <c r="BS1" s="309"/>
      <c r="BT1" s="309"/>
      <c r="BU1" s="309"/>
      <c r="BV1" s="309"/>
      <c r="BW1" s="309"/>
      <c r="BX1" s="309"/>
      <c r="BY1" s="143"/>
      <c r="BZ1" s="310" t="s">
        <v>379</v>
      </c>
      <c r="CA1" s="309"/>
      <c r="CB1" s="309"/>
      <c r="CC1" s="309"/>
      <c r="CD1" s="309"/>
      <c r="CE1" s="157"/>
      <c r="CF1" s="310" t="s">
        <v>12</v>
      </c>
      <c r="CG1" s="309"/>
      <c r="CH1" s="309"/>
      <c r="CI1" s="309"/>
      <c r="CJ1" s="309"/>
      <c r="CK1" s="309"/>
      <c r="CL1" s="309"/>
      <c r="CM1" s="309"/>
      <c r="CN1" s="309"/>
      <c r="CO1" s="157"/>
      <c r="CP1" s="309" t="s">
        <v>380</v>
      </c>
      <c r="CQ1" s="309"/>
      <c r="CR1" s="309"/>
      <c r="CS1" s="309"/>
      <c r="CT1" s="309"/>
      <c r="CU1" s="309"/>
      <c r="CV1" s="309"/>
      <c r="CW1" s="309"/>
      <c r="CX1" s="143"/>
      <c r="CY1" s="307" t="s">
        <v>381</v>
      </c>
      <c r="CZ1" s="308"/>
      <c r="DA1" s="308"/>
      <c r="DB1" s="276"/>
      <c r="DC1" s="276"/>
      <c r="DD1" s="276"/>
      <c r="DE1" s="276"/>
      <c r="DF1" s="276"/>
      <c r="DG1" s="276"/>
      <c r="DH1" s="167"/>
      <c r="DI1" s="309" t="s">
        <v>378</v>
      </c>
      <c r="DJ1" s="309"/>
      <c r="DK1" s="309"/>
      <c r="DL1" s="309"/>
      <c r="DM1" s="309"/>
      <c r="DN1" s="309"/>
      <c r="DO1" s="309"/>
      <c r="DP1" s="178"/>
    </row>
    <row r="2" spans="1:120"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61"/>
      <c r="BM2" s="152" t="s">
        <v>355</v>
      </c>
      <c r="BN2" s="144" t="s">
        <v>237</v>
      </c>
      <c r="BO2" s="144" t="s">
        <v>1146</v>
      </c>
      <c r="BP2" s="144">
        <v>1</v>
      </c>
      <c r="BQ2" s="144">
        <v>2</v>
      </c>
      <c r="BR2" s="144">
        <v>3</v>
      </c>
      <c r="BS2" s="144">
        <v>4</v>
      </c>
      <c r="BT2" s="144">
        <v>5</v>
      </c>
      <c r="BU2" s="144">
        <v>6</v>
      </c>
      <c r="BV2" s="144">
        <v>7</v>
      </c>
      <c r="BW2" s="144">
        <v>8</v>
      </c>
      <c r="BX2" s="144">
        <v>9</v>
      </c>
      <c r="BY2" s="144"/>
      <c r="BZ2" s="160" t="s">
        <v>355</v>
      </c>
      <c r="CA2" s="152" t="s">
        <v>356</v>
      </c>
      <c r="CB2" s="152" t="s">
        <v>236</v>
      </c>
      <c r="CC2" s="152" t="s">
        <v>357</v>
      </c>
      <c r="CD2" s="152" t="s">
        <v>237</v>
      </c>
      <c r="CE2" s="158"/>
      <c r="CF2" s="160" t="s">
        <v>355</v>
      </c>
      <c r="CG2" s="144" t="s">
        <v>237</v>
      </c>
      <c r="CH2" s="144" t="s">
        <v>1145</v>
      </c>
      <c r="CI2" s="144" t="s">
        <v>3472</v>
      </c>
      <c r="CJ2" s="144">
        <v>1</v>
      </c>
      <c r="CK2" s="144">
        <v>2</v>
      </c>
      <c r="CL2" s="144">
        <v>3</v>
      </c>
      <c r="CM2" s="144">
        <v>4</v>
      </c>
      <c r="CN2" s="144">
        <v>5</v>
      </c>
      <c r="CO2" s="161"/>
      <c r="CP2" s="152" t="s">
        <v>355</v>
      </c>
      <c r="CQ2" s="144" t="s">
        <v>237</v>
      </c>
      <c r="CR2" s="144" t="s">
        <v>1145</v>
      </c>
      <c r="CS2" s="144">
        <v>1</v>
      </c>
      <c r="CT2" s="144">
        <v>2</v>
      </c>
      <c r="CU2" s="144">
        <v>3</v>
      </c>
      <c r="CV2" s="144">
        <v>4</v>
      </c>
      <c r="CW2" s="144">
        <v>5</v>
      </c>
      <c r="CX2" s="144"/>
      <c r="CY2" s="160" t="s">
        <v>355</v>
      </c>
      <c r="CZ2" s="144" t="s">
        <v>1141</v>
      </c>
      <c r="DA2" s="144" t="s">
        <v>237</v>
      </c>
      <c r="DB2" s="144" t="s">
        <v>1147</v>
      </c>
      <c r="DC2" s="144" t="s">
        <v>1145</v>
      </c>
      <c r="DD2" s="144">
        <v>1</v>
      </c>
      <c r="DE2" s="144">
        <v>2</v>
      </c>
      <c r="DF2" s="144">
        <v>3</v>
      </c>
      <c r="DG2" s="144">
        <v>4</v>
      </c>
      <c r="DH2" s="161"/>
      <c r="DI2" s="152" t="s">
        <v>355</v>
      </c>
      <c r="DJ2" s="168" t="s">
        <v>237</v>
      </c>
      <c r="DK2" s="144" t="s">
        <v>1147</v>
      </c>
      <c r="DL2" s="144" t="s">
        <v>1145</v>
      </c>
      <c r="DM2" s="144" t="s">
        <v>1144</v>
      </c>
      <c r="DN2" s="144" t="s">
        <v>1142</v>
      </c>
      <c r="DO2" s="144" t="s">
        <v>1143</v>
      </c>
      <c r="DP2" s="145"/>
    </row>
    <row r="3" spans="1:120" ht="15" customHeight="1">
      <c r="A3" s="154">
        <v>1</v>
      </c>
      <c r="B3" s="5">
        <v>2</v>
      </c>
      <c r="C3" s="35" t="s">
        <v>3112</v>
      </c>
      <c r="D3" s="5">
        <v>2</v>
      </c>
      <c r="E3" s="5">
        <v>2</v>
      </c>
      <c r="F3" s="173" t="str">
        <f>""""&amp;$B$1&amp;"-"&amp;$A3&amp;""": {
""Capacities"": ["&amp;C3&amp;"],
""Specials"": "&amp;D3&amp;",
""Damages"": "&amp;E3&amp;"
}"</f>
        <v>"BARBARIAN-1": {
"Capacities": ["Rage", "Défense sans armure"],
"Specials": 2,
"Damages": 2
}</v>
      </c>
      <c r="G3" s="162">
        <v>2</v>
      </c>
      <c r="H3" s="35" t="s">
        <v>3218</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3207</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3201</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3196</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3186</v>
      </c>
      <c r="BL3" s="163" t="str">
        <f>""""&amp;$BJ$1&amp;"-"&amp;$A3&amp;""" : {
""Capacities"":["&amp;BK3&amp;"]
}"</f>
        <v>"WARRIOR-1" : {
"Capacities":["Style de combat", "Second souffle"]
}</v>
      </c>
      <c r="BM3" s="5">
        <v>2</v>
      </c>
      <c r="BN3" s="35" t="s">
        <v>3181</v>
      </c>
      <c r="BO3" s="5">
        <v>3</v>
      </c>
      <c r="BP3" s="5">
        <v>2</v>
      </c>
      <c r="BQ3" s="5">
        <v>0</v>
      </c>
      <c r="BR3" s="5">
        <v>0</v>
      </c>
      <c r="BS3" s="5">
        <v>0</v>
      </c>
      <c r="BT3" s="5">
        <v>0</v>
      </c>
      <c r="BU3" s="5">
        <v>0</v>
      </c>
      <c r="BV3" s="5">
        <v>0</v>
      </c>
      <c r="BW3" s="5">
        <v>0</v>
      </c>
      <c r="BX3" s="5">
        <v>0</v>
      </c>
      <c r="BY3" s="5" t="str">
        <f>""""&amp;$BM$1&amp;"-"&amp;$A3&amp;""" : {
""Capacities"":["&amp;BN3&amp;"],
""MinorSpellsNb"": "&amp;BO3&amp;",
""Locations"": {
""1"":"&amp;BP3&amp;",
""2"":"&amp;BQ3&amp;",
""3"":"&amp;BR3&amp;",
""4"":"&amp;BS3&amp;",
""5"":"&amp;BT3&amp;",
""6"":"&amp;BU3&amp;",
""7"":"&amp;BV3&amp;",
""8"":"&amp;BW3&amp;",
""9"":"&amp;BX3&amp;"}
}"</f>
        <v>"MAGICIAN-1" : {
"Capacities":["Incantations", "Récupération arcanique"],
"MinorSpellsNb": 3,
"Locations": {
"1":2,
"2":0,
"3":0,
"4":0,
"5":0,
"6":0,
"7":0,
"8":0,
"9":0}
}</v>
      </c>
      <c r="BZ3" s="170">
        <v>2</v>
      </c>
      <c r="CA3" s="146" t="s">
        <v>238</v>
      </c>
      <c r="CB3" s="146">
        <v>0</v>
      </c>
      <c r="CC3" s="202">
        <v>0</v>
      </c>
      <c r="CD3" s="175" t="s">
        <v>3168</v>
      </c>
      <c r="CE3" s="159" t="str">
        <f>""""&amp;$BZ$1&amp;"-"&amp;$A3&amp;""" : {
""Capacities"":["&amp;CD3&amp;"],
""Specials"": "&amp;CB3&amp;",
""BonusAttack"": """&amp;CA3&amp;""",
""ArmourlessSpeed"": """&amp;CC3&amp;"""
}"</f>
        <v>"MONK-1" : {
"Capacities":["Défense sans armure", "Arts martiaux"],
"Specials": 0,
"BonusAttack": "1d4",
"ArmourlessSpeed": "0"
}</v>
      </c>
      <c r="CF3" s="162">
        <v>2</v>
      </c>
      <c r="CG3" s="35" t="s">
        <v>3159</v>
      </c>
      <c r="CH3" s="35">
        <v>1</v>
      </c>
      <c r="CI3" s="35" t="s">
        <v>3473</v>
      </c>
      <c r="CJ3" s="5">
        <v>0</v>
      </c>
      <c r="CK3" s="5">
        <v>0</v>
      </c>
      <c r="CL3" s="5">
        <v>0</v>
      </c>
      <c r="CM3" s="5">
        <v>0</v>
      </c>
      <c r="CN3" s="5">
        <v>0</v>
      </c>
      <c r="CO3" s="166" t="str">
        <f>""""&amp;$CF$1&amp;"-"&amp;$A3&amp;""" : {
""Capacities"":["&amp;CG3&amp;"],
""SpellsNb"": "&amp;CH3&amp;",
""BonusSpellsNb"": """&amp;CI3&amp;""",
""Locations"": {
""1"":"&amp;CJ3&amp;",
""2"":"&amp;CK3&amp;",
""3"":"&amp;CL3&amp;",
""4"":"&amp;CM3&amp;",
""5"":"&amp;CN3&amp;"}
}"</f>
        <v>"PALADIN-1" : {
"Capacities":["Sens divin", "Imposition des mains"],
"SpellsNb": 1,
"BonusSpellsNb": "CHA",
"Locations": {
"1":0,
"2":0,
"3":0,
"4":0,
"5":0}
}</v>
      </c>
      <c r="CP3" s="5">
        <v>2</v>
      </c>
      <c r="CQ3" s="35" t="s">
        <v>3148</v>
      </c>
      <c r="CR3" s="5">
        <v>0</v>
      </c>
      <c r="CS3" s="5">
        <v>0</v>
      </c>
      <c r="CT3" s="5">
        <v>0</v>
      </c>
      <c r="CU3" s="5">
        <v>0</v>
      </c>
      <c r="CV3" s="5">
        <v>0</v>
      </c>
      <c r="CW3" s="5">
        <v>0</v>
      </c>
      <c r="CX3" s="5" t="str">
        <f>""""&amp;$CP$1&amp;"-"&amp;$A3&amp;""" : {
""Capacities"":["&amp;CQ3&amp;"],
""SpellsNb"":"&amp;CR3&amp;",
""Locations"": {
""1"":"&amp;CS3&amp;",
""2"":"&amp;CT3&amp;",
""3"":"&amp;CU3&amp;",
""4"":"&amp;CV3&amp;",
""5"":"&amp;CW3&amp;"}
}"</f>
        <v>"PROWLER-1" : {
"Capacities":["Ennemi juré", "Explorateur-né"],
"SpellsNb":0,
"Locations": {
"1":0,
"2":0,
"3":0,
"4":0,
"5":0}
}</v>
      </c>
      <c r="CY3" s="162">
        <v>2</v>
      </c>
      <c r="CZ3" s="5" t="s">
        <v>239</v>
      </c>
      <c r="DA3" s="35" t="s">
        <v>3136</v>
      </c>
      <c r="DB3" s="5">
        <v>0</v>
      </c>
      <c r="DC3" s="5">
        <v>0</v>
      </c>
      <c r="DD3" s="5">
        <v>0</v>
      </c>
      <c r="DE3" s="5">
        <v>0</v>
      </c>
      <c r="DF3" s="5">
        <v>0</v>
      </c>
      <c r="DG3" s="5">
        <v>0</v>
      </c>
      <c r="DH3" s="163" t="str">
        <f>""""&amp;$CY$1&amp;"-"&amp;$A3&amp;""" : {
""Capacities"":["&amp;DA3&amp;"],
""BonusAttack"": """&amp;CZ3&amp;""",
""MinorSpellsNb"": "&amp;DB3&amp;",
""SpellsNb"": "&amp;DC3&amp;",
""Locations"": {
""1"":"&amp;DD3&amp;",
""2"":"&amp;DE3&amp;",
""3"":"&amp;DF3&amp;",
""4"":"&amp;DG3&amp;"
}
}"</f>
        <v>"WILY-1" : {
"Capacities":["Expertise", "Attaque sournoise", "Jargon des voleurs"],
"BonusAttack": "1d6",
"MinorSpellsNb": 0,
"SpellsNb": 0,
"Locations": {
"1":0,
"2":0,
"3":0,
"4":0
}
}</v>
      </c>
      <c r="DI3" s="5">
        <v>2</v>
      </c>
      <c r="DJ3" s="35" t="s">
        <v>3126</v>
      </c>
      <c r="DK3" s="5">
        <v>2</v>
      </c>
      <c r="DL3" s="5">
        <v>2</v>
      </c>
      <c r="DM3" s="5">
        <v>1</v>
      </c>
      <c r="DN3" s="5">
        <v>1</v>
      </c>
      <c r="DO3" s="5">
        <v>0</v>
      </c>
      <c r="DP3" s="147" t="str">
        <f t="shared" ref="DP3:DP22" si="0">""""&amp;$DI$1&amp;"-"&amp;$A3&amp;""" : {
""Capacities"":["&amp;DJ3&amp;"],
""MinorSpellsNb"": "&amp;DK3&amp;",
""SpellsNb"": "&amp;DL3&amp;",
""Locations"": {"""&amp;DN3&amp;""":"&amp;DM3&amp;"},
""Invocations"": "&amp;DO3&amp;"
}"</f>
        <v>"WIZARD-1" : {
"Capacities":["Patron d'Outremonde", "Magie de pacte"],
"MinorSpellsNb": 2,
"SpellsNb": 2,
"Locations": {"1":1},
"Invocations": 0
}</v>
      </c>
    </row>
    <row r="4" spans="1:120" ht="15" customHeight="1">
      <c r="A4" s="155">
        <v>2</v>
      </c>
      <c r="B4" s="4">
        <v>2</v>
      </c>
      <c r="C4" s="32" t="s">
        <v>3113</v>
      </c>
      <c r="D4" s="4">
        <v>2</v>
      </c>
      <c r="E4" s="4">
        <v>2</v>
      </c>
      <c r="F4" s="173" t="str">
        <f t="shared" ref="F4:F22" si="1">""""&amp;$B$1&amp;"-"&amp;$A4&amp;""": {
""Capacities"": ["&amp;C4&amp;"],
""Specials"": "&amp;D4&amp;",
""Damages"": "&amp;E4&amp;"
}"</f>
        <v>"BARBARIAN-2": {
"Capacities": ["Attaque téméraire", "Sens du danger"],
"Specials": 2,
"Damages": 2
}</v>
      </c>
      <c r="G4" s="164">
        <v>2</v>
      </c>
      <c r="H4" s="32" t="s">
        <v>3219</v>
      </c>
      <c r="I4" s="4">
        <v>2</v>
      </c>
      <c r="J4" s="4">
        <v>5</v>
      </c>
      <c r="K4" s="32">
        <v>3</v>
      </c>
      <c r="L4" s="32">
        <v>0</v>
      </c>
      <c r="M4" s="32">
        <v>0</v>
      </c>
      <c r="N4" s="32">
        <v>0</v>
      </c>
      <c r="O4" s="32">
        <v>0</v>
      </c>
      <c r="P4" s="32">
        <v>0</v>
      </c>
      <c r="Q4" s="32">
        <v>0</v>
      </c>
      <c r="R4" s="32">
        <v>0</v>
      </c>
      <c r="S4" s="32">
        <v>0</v>
      </c>
      <c r="T4" s="163" t="str">
        <f t="shared" ref="T4:T22" si="2">""""&amp;$G$1&amp;"-"&amp;$A4&amp;"""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3208</v>
      </c>
      <c r="W4" s="122">
        <v>3</v>
      </c>
      <c r="X4" s="109">
        <v>3</v>
      </c>
      <c r="Y4" s="109">
        <v>0</v>
      </c>
      <c r="Z4" s="109">
        <v>0</v>
      </c>
      <c r="AA4" s="109">
        <v>0</v>
      </c>
      <c r="AB4" s="109">
        <v>0</v>
      </c>
      <c r="AC4" s="109">
        <v>0</v>
      </c>
      <c r="AD4" s="109">
        <v>0</v>
      </c>
      <c r="AE4" s="109">
        <v>0</v>
      </c>
      <c r="AF4" s="109">
        <v>0</v>
      </c>
      <c r="AG4" s="111" t="str">
        <f t="shared" ref="AG4:AG22" si="3">""""&amp;$U$1&amp;"-"&amp;$A4&amp;""" : {
""Capacities"":["&amp;V4&amp;"],
""MinorSpellsNb"": "&amp;W4&amp;",
""Locations"": {
""1"":"&amp;X4&amp;",
""2"":"&amp;Y4&amp;",
""3"":"&amp;Z4&amp;",
""4"":"&amp;AA4&amp;",
""5"":"&amp;AB4&amp;",
""6"":"&amp;AC4&amp;",
""7"":"&amp;AD4&amp;",
""8"":"&amp;AE4&amp;",
""9"":"&amp;AF4&amp;"}
}"</f>
        <v>"CLERK-2" : {
"Capacities":["Canalisation d’énergie divine (1)", "Capacité de domaine divin"],
"MinorSpellsNb": 3,
"Locations": {
"1":3,
"2":0,
"3":0,
"4":0,
"5":0,
"6":0,
"7":0,
"8":0,
"9":0}
}</v>
      </c>
      <c r="AH4" s="164">
        <v>2</v>
      </c>
      <c r="AI4" s="32" t="s">
        <v>3202</v>
      </c>
      <c r="AJ4" s="4">
        <v>2</v>
      </c>
      <c r="AK4" s="32">
        <v>3</v>
      </c>
      <c r="AL4" s="32">
        <v>0</v>
      </c>
      <c r="AM4" s="32">
        <v>0</v>
      </c>
      <c r="AN4" s="32">
        <v>0</v>
      </c>
      <c r="AO4" s="32">
        <v>0</v>
      </c>
      <c r="AP4" s="32">
        <v>0</v>
      </c>
      <c r="AQ4" s="32">
        <v>0</v>
      </c>
      <c r="AR4" s="32">
        <v>0</v>
      </c>
      <c r="AS4" s="32">
        <v>0</v>
      </c>
      <c r="AT4" s="163" t="str">
        <f t="shared" ref="AT4:AT22" si="4">""""&amp;$AH$1&amp;"-"&amp;$A4&amp;"""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3197</v>
      </c>
      <c r="AX4" s="4">
        <v>4</v>
      </c>
      <c r="AY4" s="4">
        <v>3</v>
      </c>
      <c r="AZ4" s="32">
        <v>3</v>
      </c>
      <c r="BA4" s="32">
        <v>0</v>
      </c>
      <c r="BB4" s="32">
        <v>0</v>
      </c>
      <c r="BC4" s="32">
        <v>0</v>
      </c>
      <c r="BD4" s="32">
        <v>0</v>
      </c>
      <c r="BE4" s="32">
        <v>0</v>
      </c>
      <c r="BF4" s="32">
        <v>0</v>
      </c>
      <c r="BG4" s="32">
        <v>0</v>
      </c>
      <c r="BH4" s="32">
        <v>0</v>
      </c>
      <c r="BI4" s="35" t="str">
        <f t="shared" ref="BI4:BI22" si="5">""""&amp;$AU$1&amp;"-"&amp;$A4&amp;"""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3187</v>
      </c>
      <c r="BL4" s="163" t="str">
        <f t="shared" ref="BL4:BL22" si="6">""""&amp;$BJ$1&amp;"-"&amp;$A4&amp;""" : {
""Capacities"":["&amp;BK4&amp;"]
}"</f>
        <v>"WARRIOR-2" : {
"Capacities":["Sursaut (1)"]
}</v>
      </c>
      <c r="BM4" s="4">
        <v>2</v>
      </c>
      <c r="BN4" s="32" t="s">
        <v>3182</v>
      </c>
      <c r="BO4" s="4">
        <v>3</v>
      </c>
      <c r="BP4" s="4">
        <v>3</v>
      </c>
      <c r="BQ4" s="4">
        <v>0</v>
      </c>
      <c r="BR4" s="4">
        <v>0</v>
      </c>
      <c r="BS4" s="4">
        <v>0</v>
      </c>
      <c r="BT4" s="4">
        <v>0</v>
      </c>
      <c r="BU4" s="4">
        <v>0</v>
      </c>
      <c r="BV4" s="4">
        <v>0</v>
      </c>
      <c r="BW4" s="4">
        <v>0</v>
      </c>
      <c r="BX4" s="4">
        <v>0</v>
      </c>
      <c r="BY4" s="5" t="str">
        <f t="shared" ref="BY4:BY22" si="7">""""&amp;$BM$1&amp;"-"&amp;$A4&amp;""" : {
""Capacities"":["&amp;BN4&amp;"],
""MinorSpellsNb"": "&amp;BO4&amp;",
""Locations"": {
""1"":"&amp;BP4&amp;",
""2"":"&amp;BQ4&amp;",
""3"":"&amp;BR4&amp;",
""4"":"&amp;BS4&amp;",
""5"":"&amp;BT4&amp;",
""6"":"&amp;BU4&amp;",
""7"":"&amp;BV4&amp;",
""8"":"&amp;BW4&amp;",
""9"":"&amp;BX4&amp;"}
}"</f>
        <v>"MAGICIAN-2" : {
"Capacities":["Tradition arcanique"],
"MinorSpellsNb": 3,
"Locations": {
"1":3,
"2":0,
"3":0,
"4":0,
"5":0,
"6":0,
"7":0,
"8":0,
"9":0}
}</v>
      </c>
      <c r="BZ4" s="171">
        <v>2</v>
      </c>
      <c r="CA4" s="148" t="s">
        <v>238</v>
      </c>
      <c r="CB4" s="148">
        <v>2</v>
      </c>
      <c r="CC4" s="203">
        <v>3</v>
      </c>
      <c r="CD4" s="176" t="s">
        <v>3231</v>
      </c>
      <c r="CE4" s="159" t="str">
        <f t="shared" ref="CE4:CE22" si="8">""""&amp;$BZ$1&amp;"-"&amp;$A4&amp;""" : {
""Capacities"":["&amp;CD4&amp;"],
""Specials"": "&amp;CB4&amp;",
""BonusAttack"": """&amp;CA4&amp;""",
""ArmourlessSpeed"": """&amp;CC4&amp;"""
}"</f>
        <v>"MONK-2" : {
"Capacities":["Défense patiente", "Déluge de coups", "Déplacement aérien", "Déplacement sans armure"],
"Specials": 2,
"BonusAttack": "1d4",
"ArmourlessSpeed": "3"
}</v>
      </c>
      <c r="CF4" s="164">
        <v>2</v>
      </c>
      <c r="CG4" s="32" t="s">
        <v>3160</v>
      </c>
      <c r="CH4" s="32">
        <v>1</v>
      </c>
      <c r="CI4" s="32" t="s">
        <v>3473</v>
      </c>
      <c r="CJ4" s="4">
        <v>2</v>
      </c>
      <c r="CK4" s="4">
        <v>0</v>
      </c>
      <c r="CL4" s="4">
        <v>0</v>
      </c>
      <c r="CM4" s="4">
        <v>0</v>
      </c>
      <c r="CN4" s="4">
        <v>0</v>
      </c>
      <c r="CO4" s="166" t="str">
        <f t="shared" ref="CO4:CO22" si="9">""""&amp;$CF$1&amp;"-"&amp;$A4&amp;""" : {
""Capacities"":["&amp;CG4&amp;"],
""SpellsNb"": "&amp;CH4&amp;",
""BonusSpellsNb"": """&amp;CI4&amp;""",
""Locations"": {
""1"":"&amp;CJ4&amp;",
""2"":"&amp;CK4&amp;",
""3"":"&amp;CL4&amp;",
""4"":"&amp;CM4&amp;",
""5"":"&amp;CN4&amp;"}
}"</f>
        <v>"PALADIN-2" : {
"Capacities":["Style de combat", "Incantations", "Châtiment divin"],
"SpellsNb": 1,
"BonusSpellsNb": "CHA",
"Locations": {
"1":2,
"2":0,
"3":0,
"4":0,
"5":0}
}</v>
      </c>
      <c r="CP4" s="4">
        <v>2</v>
      </c>
      <c r="CQ4" s="32" t="s">
        <v>3149</v>
      </c>
      <c r="CR4" s="4">
        <v>2</v>
      </c>
      <c r="CS4" s="4">
        <v>2</v>
      </c>
      <c r="CT4" s="4">
        <v>0</v>
      </c>
      <c r="CU4" s="4">
        <v>0</v>
      </c>
      <c r="CV4" s="4">
        <v>0</v>
      </c>
      <c r="CW4" s="4">
        <v>0</v>
      </c>
      <c r="CX4" s="5" t="str">
        <f t="shared" ref="CX4:CX22" si="10">""""&amp;$CP$1&amp;"-"&amp;$A4&amp;""" : {
""Capacities"":["&amp;CQ4&amp;"],
""SpellsNb"":"&amp;CR4&amp;",
""Locations"": {
""1"":"&amp;CS4&amp;",
""2"":"&amp;CT4&amp;",
""3"":"&amp;CU4&amp;",
""4"":"&amp;CV4&amp;",
""5"":"&amp;CW4&amp;"}
}"</f>
        <v>"PROWLER-2" : {
"Capacities":["Style de combat", "Incantations"],
"SpellsNb":2,
"Locations": {
"1":2,
"2":0,
"3":0,
"4":0,
"5":0}
}</v>
      </c>
      <c r="CY4" s="164">
        <v>2</v>
      </c>
      <c r="CZ4" s="4" t="s">
        <v>239</v>
      </c>
      <c r="DA4" s="32" t="s">
        <v>3137</v>
      </c>
      <c r="DB4" s="4">
        <v>0</v>
      </c>
      <c r="DC4" s="4">
        <v>0</v>
      </c>
      <c r="DD4" s="4">
        <v>0</v>
      </c>
      <c r="DE4" s="4">
        <v>0</v>
      </c>
      <c r="DF4" s="4">
        <v>0</v>
      </c>
      <c r="DG4" s="4">
        <v>0</v>
      </c>
      <c r="DH4" s="163" t="str">
        <f t="shared" ref="DH4:DH22" si="11">""""&amp;$CY$1&amp;"-"&amp;$A4&amp;""" : {
""Capacities"":["&amp;DA4&amp;"],
""BonusAttack"": """&amp;CZ4&amp;""",
""MinorSpellsNb"": "&amp;DB4&amp;",
""SpellsNb"": "&amp;DC4&amp;",
""Locations"": {
""1"":"&amp;DD4&amp;",
""2"":"&amp;DE4&amp;",
""3"":"&amp;DF4&amp;",
""4"":"&amp;DG4&amp;"
}
}"</f>
        <v>"WILY-2" : {
"Capacities":["Ruse"],
"BonusAttack": "1d6",
"MinorSpellsNb": 0,
"SpellsNb": 0,
"Locations": {
"1":0,
"2":0,
"3":0,
"4":0
}
}</v>
      </c>
      <c r="DI4" s="4">
        <v>2</v>
      </c>
      <c r="DJ4" s="32" t="s">
        <v>3127</v>
      </c>
      <c r="DK4" s="4">
        <v>2</v>
      </c>
      <c r="DL4" s="4">
        <v>3</v>
      </c>
      <c r="DM4" s="4">
        <v>2</v>
      </c>
      <c r="DN4" s="4">
        <v>1</v>
      </c>
      <c r="DO4" s="4">
        <v>2</v>
      </c>
      <c r="DP4" s="147" t="str">
        <f t="shared" si="0"/>
        <v>"WIZARD-2" : {
"Capacities":["Invocations occultes"],
"MinorSpellsNb": 2,
"SpellsNb": 3,
"Locations": {"1":2},
"Invocations": 2
}</v>
      </c>
    </row>
    <row r="5" spans="1:120" ht="15" customHeight="1">
      <c r="A5" s="154">
        <v>3</v>
      </c>
      <c r="B5" s="5">
        <v>2</v>
      </c>
      <c r="C5" s="35" t="s">
        <v>3114</v>
      </c>
      <c r="D5" s="5">
        <v>3</v>
      </c>
      <c r="E5" s="5">
        <v>2</v>
      </c>
      <c r="F5" s="173" t="str">
        <f t="shared" si="1"/>
        <v>"BARBARIAN-3": {
"Capacities": ["Voie primitive"],
"Specials": 3,
"Damages": 2
}</v>
      </c>
      <c r="G5" s="162">
        <v>2</v>
      </c>
      <c r="H5" s="35" t="s">
        <v>3220</v>
      </c>
      <c r="I5" s="5">
        <v>2</v>
      </c>
      <c r="J5" s="5">
        <v>6</v>
      </c>
      <c r="K5" s="35">
        <v>4</v>
      </c>
      <c r="L5" s="35">
        <v>2</v>
      </c>
      <c r="M5" s="35">
        <v>0</v>
      </c>
      <c r="N5" s="35">
        <v>0</v>
      </c>
      <c r="O5" s="35">
        <v>0</v>
      </c>
      <c r="P5" s="35">
        <v>0</v>
      </c>
      <c r="Q5" s="35">
        <v>0</v>
      </c>
      <c r="R5" s="35">
        <v>0</v>
      </c>
      <c r="S5" s="35">
        <v>0</v>
      </c>
      <c r="T5" s="163" t="str">
        <f t="shared" si="2"/>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3"/>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4"/>
        <v>"DRUID-3" : {
"Capacities":[],
"MinorSpellsNb": 2,
"Locations": {
"1":4,
"2":2,
"3":0,
"4":0,
"5":0,
"6":0,
"7":0,
"8":0,
"9":0}
}</v>
      </c>
      <c r="AU5" s="5">
        <v>2</v>
      </c>
      <c r="AV5" s="5">
        <v>3</v>
      </c>
      <c r="AW5" s="35" t="s">
        <v>3198</v>
      </c>
      <c r="AX5" s="5">
        <v>4</v>
      </c>
      <c r="AY5" s="5">
        <v>4</v>
      </c>
      <c r="AZ5" s="35">
        <v>4</v>
      </c>
      <c r="BA5" s="35">
        <v>2</v>
      </c>
      <c r="BB5" s="35">
        <v>0</v>
      </c>
      <c r="BC5" s="35">
        <v>0</v>
      </c>
      <c r="BD5" s="35">
        <v>0</v>
      </c>
      <c r="BE5" s="35">
        <v>0</v>
      </c>
      <c r="BF5" s="35">
        <v>0</v>
      </c>
      <c r="BG5" s="35">
        <v>0</v>
      </c>
      <c r="BH5" s="35">
        <v>0</v>
      </c>
      <c r="BI5" s="35" t="str">
        <f t="shared" si="5"/>
        <v>"SORCERER-3" : {
"Capacities":["Métamagie"],
"MinorSpellsNb": 4,
"SpellsNb": 4,
"Specials": 3,
"Locations": {
"1":4,
"2":2,
"3":0,
"4":0,
"5":0,
"6":0,
"7":0,
"8":0,
"9":0}
}</v>
      </c>
      <c r="BJ5" s="162">
        <v>2</v>
      </c>
      <c r="BK5" s="35" t="s">
        <v>3188</v>
      </c>
      <c r="BL5" s="163" t="str">
        <f t="shared" si="6"/>
        <v>"WARRIOR-3" : {
"Capacities":["Archétype martial"]
}</v>
      </c>
      <c r="BM5" s="5">
        <v>2</v>
      </c>
      <c r="BN5" s="35"/>
      <c r="BO5" s="5">
        <v>3</v>
      </c>
      <c r="BP5" s="5">
        <v>4</v>
      </c>
      <c r="BQ5" s="5">
        <v>2</v>
      </c>
      <c r="BR5" s="5">
        <v>0</v>
      </c>
      <c r="BS5" s="5">
        <v>0</v>
      </c>
      <c r="BT5" s="5">
        <v>0</v>
      </c>
      <c r="BU5" s="5">
        <v>0</v>
      </c>
      <c r="BV5" s="5">
        <v>0</v>
      </c>
      <c r="BW5" s="5">
        <v>0</v>
      </c>
      <c r="BX5" s="5">
        <v>0</v>
      </c>
      <c r="BY5" s="5" t="str">
        <f t="shared" si="7"/>
        <v>"MAGICIAN-3" : {
"Capacities":[],
"MinorSpellsNb": 3,
"Locations": {
"1":4,
"2":2,
"3":0,
"4":0,
"5":0,
"6":0,
"7":0,
"8":0,
"9":0}
}</v>
      </c>
      <c r="BZ5" s="170">
        <v>2</v>
      </c>
      <c r="CA5" s="146" t="s">
        <v>238</v>
      </c>
      <c r="CB5" s="146">
        <v>3</v>
      </c>
      <c r="CC5" s="202">
        <v>3</v>
      </c>
      <c r="CD5" s="175" t="s">
        <v>3243</v>
      </c>
      <c r="CE5" s="159" t="str">
        <f t="shared" si="8"/>
        <v>"MONK-3" : {
"Capacities":["Parade de projectiles"],
"Specials": 3,
"BonusAttack": "1d4",
"ArmourlessSpeed": "3"
}</v>
      </c>
      <c r="CF5" s="162">
        <v>2</v>
      </c>
      <c r="CG5" s="35" t="s">
        <v>3161</v>
      </c>
      <c r="CH5" s="35">
        <v>1</v>
      </c>
      <c r="CI5" s="35" t="s">
        <v>3473</v>
      </c>
      <c r="CJ5" s="5">
        <v>3</v>
      </c>
      <c r="CK5" s="5">
        <v>0</v>
      </c>
      <c r="CL5" s="5">
        <v>0</v>
      </c>
      <c r="CM5" s="5">
        <v>0</v>
      </c>
      <c r="CN5" s="5">
        <v>0</v>
      </c>
      <c r="CO5" s="166" t="str">
        <f t="shared" si="9"/>
        <v>"PALADIN-3" : {
"Capacities":["Santé divine", "Serment sacré"],
"SpellsNb": 1,
"BonusSpellsNb": "CHA",
"Locations": {
"1":3,
"2":0,
"3":0,
"4":0,
"5":0}
}</v>
      </c>
      <c r="CP5" s="5">
        <v>2</v>
      </c>
      <c r="CQ5" s="35" t="s">
        <v>3150</v>
      </c>
      <c r="CR5" s="5">
        <v>3</v>
      </c>
      <c r="CS5" s="5">
        <v>3</v>
      </c>
      <c r="CT5" s="5">
        <v>0</v>
      </c>
      <c r="CU5" s="5">
        <v>0</v>
      </c>
      <c r="CV5" s="5">
        <v>0</v>
      </c>
      <c r="CW5" s="5">
        <v>0</v>
      </c>
      <c r="CX5" s="5" t="str">
        <f t="shared" si="10"/>
        <v>"PROWLER-3" : {
"Capacities":["Archétype de rôdeur", "Sens primitifs"],
"SpellsNb":3,
"Locations": {
"1":3,
"2":0,
"3":0,
"4":0,
"5":0}
}</v>
      </c>
      <c r="CY5" s="162">
        <v>2</v>
      </c>
      <c r="CZ5" s="5" t="s">
        <v>1130</v>
      </c>
      <c r="DA5" s="35" t="s">
        <v>3138</v>
      </c>
      <c r="DB5" s="121">
        <v>3</v>
      </c>
      <c r="DC5" s="121">
        <v>3</v>
      </c>
      <c r="DD5" s="121">
        <v>2</v>
      </c>
      <c r="DE5" s="121">
        <v>0</v>
      </c>
      <c r="DF5" s="121">
        <v>0</v>
      </c>
      <c r="DG5" s="121">
        <v>0</v>
      </c>
      <c r="DH5" s="163" t="str">
        <f t="shared" si="11"/>
        <v>"WILY-3" : {
"Capacities":["Archétype de roublard"],
"BonusAttack": "2d6",
"MinorSpellsNb": 3,
"SpellsNb": 3,
"Locations": {
"1":2,
"2":0,
"3":0,
"4":0
}
}</v>
      </c>
      <c r="DI5" s="5">
        <v>2</v>
      </c>
      <c r="DJ5" s="35" t="s">
        <v>3128</v>
      </c>
      <c r="DK5" s="5">
        <v>2</v>
      </c>
      <c r="DL5" s="5">
        <v>4</v>
      </c>
      <c r="DM5" s="5">
        <v>2</v>
      </c>
      <c r="DN5" s="5">
        <v>2</v>
      </c>
      <c r="DO5" s="5">
        <v>2</v>
      </c>
      <c r="DP5" s="147" t="str">
        <f t="shared" si="0"/>
        <v>"WIZARD-3" : {
"Capacities":["Faveur de pacte"],
"MinorSpellsNb": 2,
"SpellsNb": 4,
"Locations": {"2":2},
"Invocations": 2
}</v>
      </c>
    </row>
    <row r="6" spans="1:120" ht="15" customHeight="1">
      <c r="A6" s="155">
        <v>4</v>
      </c>
      <c r="B6" s="4">
        <v>2</v>
      </c>
      <c r="C6" s="32" t="s">
        <v>3115</v>
      </c>
      <c r="D6" s="4">
        <v>3</v>
      </c>
      <c r="E6" s="4">
        <v>2</v>
      </c>
      <c r="F6" s="173" t="str">
        <f t="shared" si="1"/>
        <v>"BARBARIAN-4": {
"Capacities": ["Amélioration de caractéristiques"],
"Specials": 3,
"Damages": 2
}</v>
      </c>
      <c r="G6" s="164">
        <v>2</v>
      </c>
      <c r="H6" s="32" t="s">
        <v>3115</v>
      </c>
      <c r="I6" s="4">
        <v>3</v>
      </c>
      <c r="J6" s="4">
        <v>7</v>
      </c>
      <c r="K6" s="32">
        <v>4</v>
      </c>
      <c r="L6" s="32">
        <v>3</v>
      </c>
      <c r="M6" s="32">
        <v>0</v>
      </c>
      <c r="N6" s="32">
        <v>0</v>
      </c>
      <c r="O6" s="32">
        <v>0</v>
      </c>
      <c r="P6" s="32">
        <v>0</v>
      </c>
      <c r="Q6" s="32">
        <v>0</v>
      </c>
      <c r="R6" s="32">
        <v>0</v>
      </c>
      <c r="S6" s="32">
        <v>0</v>
      </c>
      <c r="T6" s="163" t="str">
        <f t="shared" si="2"/>
        <v>"BARD-4" : {
"Capacities":["Amélioration de caractéristiques"],
"MinorSpellsNb": 3,
"SpellsNb": 7,
"Locations": {
"1":4,
"2":3,
"3":0,
"4":0,
"5":0,
"6":0,
"7":0,
"8":0,
"9":0}
}</v>
      </c>
      <c r="U6" s="122">
        <v>2</v>
      </c>
      <c r="V6" s="109" t="s">
        <v>3115</v>
      </c>
      <c r="W6" s="122">
        <v>4</v>
      </c>
      <c r="X6" s="109">
        <v>4</v>
      </c>
      <c r="Y6" s="109">
        <v>3</v>
      </c>
      <c r="Z6" s="109">
        <v>0</v>
      </c>
      <c r="AA6" s="109">
        <v>0</v>
      </c>
      <c r="AB6" s="109">
        <v>0</v>
      </c>
      <c r="AC6" s="109">
        <v>0</v>
      </c>
      <c r="AD6" s="109">
        <v>0</v>
      </c>
      <c r="AE6" s="109">
        <v>0</v>
      </c>
      <c r="AF6" s="109">
        <v>0</v>
      </c>
      <c r="AG6" s="111" t="str">
        <f t="shared" si="3"/>
        <v>"CLERK-4" : {
"Capacities":["Amélioration de caractéristiques"],
"MinorSpellsNb": 4,
"Locations": {
"1":4,
"2":3,
"3":0,
"4":0,
"5":0,
"6":0,
"7":0,
"8":0,
"9":0}
}</v>
      </c>
      <c r="AH6" s="164">
        <v>2</v>
      </c>
      <c r="AI6" s="32" t="s">
        <v>3203</v>
      </c>
      <c r="AJ6" s="4">
        <v>3</v>
      </c>
      <c r="AK6" s="32">
        <v>4</v>
      </c>
      <c r="AL6" s="32">
        <v>3</v>
      </c>
      <c r="AM6" s="32">
        <v>0</v>
      </c>
      <c r="AN6" s="32">
        <v>0</v>
      </c>
      <c r="AO6" s="32">
        <v>0</v>
      </c>
      <c r="AP6" s="32">
        <v>0</v>
      </c>
      <c r="AQ6" s="32">
        <v>0</v>
      </c>
      <c r="AR6" s="32">
        <v>0</v>
      </c>
      <c r="AS6" s="32">
        <v>0</v>
      </c>
      <c r="AT6" s="163" t="str">
        <f t="shared" si="4"/>
        <v>"DRUID-4" : {
"Capacities":["Forme sauvage améliorée, Amélioration de caractéristiques"],
"MinorSpellsNb": 3,
"Locations": {
"1":4,
"2":3,
"3":0,
"4":0,
"5":0,
"6":0,
"7":0,
"8":0,
"9":0}
}</v>
      </c>
      <c r="AU6" s="4">
        <v>2</v>
      </c>
      <c r="AV6" s="4">
        <v>4</v>
      </c>
      <c r="AW6" s="32" t="s">
        <v>3115</v>
      </c>
      <c r="AX6" s="4">
        <v>5</v>
      </c>
      <c r="AY6" s="4">
        <v>5</v>
      </c>
      <c r="AZ6" s="32">
        <v>4</v>
      </c>
      <c r="BA6" s="32">
        <v>3</v>
      </c>
      <c r="BB6" s="32">
        <v>0</v>
      </c>
      <c r="BC6" s="32">
        <v>0</v>
      </c>
      <c r="BD6" s="32">
        <v>0</v>
      </c>
      <c r="BE6" s="32">
        <v>0</v>
      </c>
      <c r="BF6" s="32">
        <v>0</v>
      </c>
      <c r="BG6" s="32">
        <v>0</v>
      </c>
      <c r="BH6" s="32">
        <v>0</v>
      </c>
      <c r="BI6" s="35" t="str">
        <f t="shared" si="5"/>
        <v>"SORCERER-4" : {
"Capacities":["Amélioration de caractéristiques"],
"MinorSpellsNb": 5,
"SpellsNb": 5,
"Specials": 4,
"Locations": {
"1":4,
"2":3,
"3":0,
"4":0,
"5":0,
"6":0,
"7":0,
"8":0,
"9":0}
}</v>
      </c>
      <c r="BJ6" s="164">
        <v>2</v>
      </c>
      <c r="BK6" s="32" t="s">
        <v>3115</v>
      </c>
      <c r="BL6" s="163" t="str">
        <f t="shared" si="6"/>
        <v>"WARRIOR-4" : {
"Capacities":["Amélioration de caractéristiques"]
}</v>
      </c>
      <c r="BM6" s="4">
        <v>2</v>
      </c>
      <c r="BN6" s="32" t="s">
        <v>3115</v>
      </c>
      <c r="BO6" s="4">
        <v>4</v>
      </c>
      <c r="BP6" s="4">
        <v>4</v>
      </c>
      <c r="BQ6" s="4">
        <v>3</v>
      </c>
      <c r="BR6" s="4">
        <v>0</v>
      </c>
      <c r="BS6" s="4">
        <v>0</v>
      </c>
      <c r="BT6" s="4">
        <v>0</v>
      </c>
      <c r="BU6" s="4">
        <v>0</v>
      </c>
      <c r="BV6" s="4">
        <v>0</v>
      </c>
      <c r="BW6" s="4">
        <v>0</v>
      </c>
      <c r="BX6" s="4">
        <v>0</v>
      </c>
      <c r="BY6" s="5" t="str">
        <f t="shared" si="7"/>
        <v>"MAGICIAN-4" : {
"Capacities":["Amélioration de caractéristiques"],
"MinorSpellsNb": 4,
"Locations": {
"1":4,
"2":3,
"3":0,
"4":0,
"5":0,
"6":0,
"7":0,
"8":0,
"9":0}
}</v>
      </c>
      <c r="BZ6" s="171">
        <v>2</v>
      </c>
      <c r="CA6" s="148" t="s">
        <v>238</v>
      </c>
      <c r="CB6" s="148">
        <v>4</v>
      </c>
      <c r="CC6" s="203">
        <v>3</v>
      </c>
      <c r="CD6" s="176" t="s">
        <v>3169</v>
      </c>
      <c r="CE6" s="159" t="str">
        <f t="shared" si="8"/>
        <v>"MONK-4" : {
"Capacities":["Amélioration de caractéristiques", "Chute ralentie"],
"Specials": 4,
"BonusAttack": "1d4",
"ArmourlessSpeed": "3"
}</v>
      </c>
      <c r="CF6" s="164">
        <v>2</v>
      </c>
      <c r="CG6" s="32" t="s">
        <v>3115</v>
      </c>
      <c r="CH6" s="32">
        <v>2</v>
      </c>
      <c r="CI6" s="32" t="s">
        <v>3473</v>
      </c>
      <c r="CJ6" s="4">
        <v>3</v>
      </c>
      <c r="CK6" s="4">
        <v>0</v>
      </c>
      <c r="CL6" s="4">
        <v>0</v>
      </c>
      <c r="CM6" s="4">
        <v>0</v>
      </c>
      <c r="CN6" s="4">
        <v>0</v>
      </c>
      <c r="CO6" s="166" t="str">
        <f t="shared" si="9"/>
        <v>"PALADIN-4" : {
"Capacities":["Amélioration de caractéristiques"],
"SpellsNb": 2,
"BonusSpellsNb": "CHA",
"Locations": {
"1":3,
"2":0,
"3":0,
"4":0,
"5":0}
}</v>
      </c>
      <c r="CP6" s="4">
        <v>2</v>
      </c>
      <c r="CQ6" s="32" t="s">
        <v>3115</v>
      </c>
      <c r="CR6" s="4">
        <v>3</v>
      </c>
      <c r="CS6" s="4">
        <v>3</v>
      </c>
      <c r="CT6" s="4">
        <v>0</v>
      </c>
      <c r="CU6" s="4">
        <v>0</v>
      </c>
      <c r="CV6" s="4">
        <v>0</v>
      </c>
      <c r="CW6" s="4">
        <v>0</v>
      </c>
      <c r="CX6" s="5" t="str">
        <f t="shared" si="10"/>
        <v>"PROWLER-4" : {
"Capacities":["Amélioration de caractéristiques"],
"SpellsNb":3,
"Locations": {
"1":3,
"2":0,
"3":0,
"4":0,
"5":0}
}</v>
      </c>
      <c r="CY6" s="164">
        <v>2</v>
      </c>
      <c r="CZ6" s="4" t="s">
        <v>1130</v>
      </c>
      <c r="DA6" s="32" t="s">
        <v>3115</v>
      </c>
      <c r="DB6" s="122">
        <v>3</v>
      </c>
      <c r="DC6" s="122">
        <v>4</v>
      </c>
      <c r="DD6" s="122">
        <v>3</v>
      </c>
      <c r="DE6" s="122">
        <v>0</v>
      </c>
      <c r="DF6" s="122">
        <v>0</v>
      </c>
      <c r="DG6" s="122">
        <v>0</v>
      </c>
      <c r="DH6" s="163" t="str">
        <f t="shared" si="11"/>
        <v>"WILY-4" : {
"Capacities":["Amélioration de caractéristiques"],
"BonusAttack": "2d6",
"MinorSpellsNb": 3,
"SpellsNb": 4,
"Locations": {
"1":3,
"2":0,
"3":0,
"4":0
}
}</v>
      </c>
      <c r="DI6" s="4">
        <v>2</v>
      </c>
      <c r="DJ6" s="32" t="s">
        <v>3115</v>
      </c>
      <c r="DK6" s="4">
        <v>3</v>
      </c>
      <c r="DL6" s="4">
        <v>5</v>
      </c>
      <c r="DM6" s="4">
        <v>2</v>
      </c>
      <c r="DN6" s="4">
        <v>2</v>
      </c>
      <c r="DO6" s="4">
        <v>2</v>
      </c>
      <c r="DP6" s="147" t="str">
        <f t="shared" si="0"/>
        <v>"WIZARD-4" : {
"Capacities":["Amélioration de caractéristiques"],
"MinorSpellsNb": 3,
"SpellsNb": 5,
"Locations": {"2":2},
"Invocations": 2
}</v>
      </c>
    </row>
    <row r="7" spans="1:120" ht="15" customHeight="1">
      <c r="A7" s="154">
        <v>5</v>
      </c>
      <c r="B7" s="5">
        <v>3</v>
      </c>
      <c r="C7" s="35" t="s">
        <v>3116</v>
      </c>
      <c r="D7" s="5">
        <v>3</v>
      </c>
      <c r="E7" s="5">
        <v>2</v>
      </c>
      <c r="F7" s="173" t="str">
        <f t="shared" si="1"/>
        <v>"BARBARIAN-5": {
"Capacities": ["Attaque supplémentaire", "Déplacement rapide"],
"Specials": 3,
"Damages": 2
}</v>
      </c>
      <c r="G7" s="162">
        <v>3</v>
      </c>
      <c r="H7" s="35" t="s">
        <v>3221</v>
      </c>
      <c r="I7" s="5">
        <v>3</v>
      </c>
      <c r="J7" s="5">
        <v>8</v>
      </c>
      <c r="K7" s="35">
        <v>4</v>
      </c>
      <c r="L7" s="35">
        <v>3</v>
      </c>
      <c r="M7" s="35">
        <v>2</v>
      </c>
      <c r="N7" s="35">
        <v>0</v>
      </c>
      <c r="O7" s="35">
        <v>0</v>
      </c>
      <c r="P7" s="35">
        <v>0</v>
      </c>
      <c r="Q7" s="35">
        <v>0</v>
      </c>
      <c r="R7" s="35">
        <v>0</v>
      </c>
      <c r="S7" s="35">
        <v>0</v>
      </c>
      <c r="T7" s="163" t="str">
        <f t="shared" si="2"/>
        <v>"BARD-5" : {
"Capacities":["Inspiration bardique (d8)", "Source d'inspiration"],
"MinorSpellsNb": 3,
"SpellsNb": 8,
"Locations": {
"1":4,
"2":3,
"3":2,
"4":0,
"5":0,
"6":0,
"7":0,
"8":0,
"9":0}
}</v>
      </c>
      <c r="U7" s="121">
        <v>3</v>
      </c>
      <c r="V7" s="111" t="s">
        <v>3209</v>
      </c>
      <c r="W7" s="121">
        <v>4</v>
      </c>
      <c r="X7" s="111">
        <v>4</v>
      </c>
      <c r="Y7" s="111">
        <v>3</v>
      </c>
      <c r="Z7" s="111">
        <v>2</v>
      </c>
      <c r="AA7" s="111">
        <v>0</v>
      </c>
      <c r="AB7" s="111">
        <v>0</v>
      </c>
      <c r="AC7" s="111">
        <v>0</v>
      </c>
      <c r="AD7" s="111">
        <v>0</v>
      </c>
      <c r="AE7" s="111">
        <v>0</v>
      </c>
      <c r="AF7" s="111">
        <v>0</v>
      </c>
      <c r="AG7" s="111" t="str">
        <f t="shared" si="3"/>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4"/>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5"/>
        <v>"SORCERER-5" : {
"Capacities":[],
"MinorSpellsNb": 5,
"SpellsNb": 6,
"Specials": 5,
"Locations": {
"1":4,
"2":3,
"3":2,
"4":0,
"5":0,
"6":0,
"7":0,
"8":0,
"9":0}
}</v>
      </c>
      <c r="BJ7" s="162">
        <v>3</v>
      </c>
      <c r="BK7" s="35" t="s">
        <v>3189</v>
      </c>
      <c r="BL7" s="163" t="str">
        <f t="shared" si="6"/>
        <v>"WARRIOR-5" : {
"Capacities":["Attaque supplémentaire (1)"]
}</v>
      </c>
      <c r="BM7" s="5">
        <v>3</v>
      </c>
      <c r="BN7" s="35"/>
      <c r="BO7" s="5">
        <v>4</v>
      </c>
      <c r="BP7" s="5">
        <v>4</v>
      </c>
      <c r="BQ7" s="5">
        <v>3</v>
      </c>
      <c r="BR7" s="5">
        <v>2</v>
      </c>
      <c r="BS7" s="5">
        <v>0</v>
      </c>
      <c r="BT7" s="5">
        <v>0</v>
      </c>
      <c r="BU7" s="5">
        <v>0</v>
      </c>
      <c r="BV7" s="5">
        <v>0</v>
      </c>
      <c r="BW7" s="5">
        <v>0</v>
      </c>
      <c r="BX7" s="5">
        <v>0</v>
      </c>
      <c r="BY7" s="5" t="str">
        <f t="shared" si="7"/>
        <v>"MAGICIAN-5" : {
"Capacities":[],
"MinorSpellsNb": 4,
"Locations": {
"1":4,
"2":3,
"3":2,
"4":0,
"5":0,
"6":0,
"7":0,
"8":0,
"9":0}
}</v>
      </c>
      <c r="BZ7" s="170">
        <v>3</v>
      </c>
      <c r="CA7" s="146" t="s">
        <v>239</v>
      </c>
      <c r="CB7" s="146">
        <v>5</v>
      </c>
      <c r="CC7" s="202">
        <v>3</v>
      </c>
      <c r="CD7" s="175" t="s">
        <v>3170</v>
      </c>
      <c r="CE7" s="159" t="str">
        <f t="shared" si="8"/>
        <v>"MONK-5" : {
"Capacities":["Attaque supplémentaire", "Frappe étourdissante"],
"Specials": 5,
"BonusAttack": "1d6",
"ArmourlessSpeed": "3"
}</v>
      </c>
      <c r="CF7" s="162">
        <v>3</v>
      </c>
      <c r="CG7" s="35" t="s">
        <v>3151</v>
      </c>
      <c r="CH7" s="35">
        <v>2</v>
      </c>
      <c r="CI7" s="35" t="s">
        <v>3473</v>
      </c>
      <c r="CJ7" s="5">
        <v>4</v>
      </c>
      <c r="CK7" s="5">
        <v>2</v>
      </c>
      <c r="CL7" s="5">
        <v>0</v>
      </c>
      <c r="CM7" s="5">
        <v>0</v>
      </c>
      <c r="CN7" s="5">
        <v>0</v>
      </c>
      <c r="CO7" s="166" t="str">
        <f t="shared" si="9"/>
        <v>"PALADIN-5" : {
"Capacities":["Attaque supplémentaire"],
"SpellsNb": 2,
"BonusSpellsNb": "CHA",
"Locations": {
"1":4,
"2":2,
"3":0,
"4":0,
"5":0}
}</v>
      </c>
      <c r="CP7" s="5">
        <v>3</v>
      </c>
      <c r="CQ7" s="35" t="s">
        <v>3151</v>
      </c>
      <c r="CR7" s="5">
        <v>4</v>
      </c>
      <c r="CS7" s="5">
        <v>4</v>
      </c>
      <c r="CT7" s="5">
        <v>2</v>
      </c>
      <c r="CU7" s="5">
        <v>0</v>
      </c>
      <c r="CV7" s="5">
        <v>0</v>
      </c>
      <c r="CW7" s="5">
        <v>0</v>
      </c>
      <c r="CX7" s="5" t="str">
        <f t="shared" si="10"/>
        <v>"PROWLER-5" : {
"Capacities":["Attaque supplémentaire"],
"SpellsNb":4,
"Locations": {
"1":4,
"2":2,
"3":0,
"4":0,
"5":0}
}</v>
      </c>
      <c r="CY7" s="162">
        <v>3</v>
      </c>
      <c r="CZ7" s="5" t="s">
        <v>1132</v>
      </c>
      <c r="DA7" s="35" t="s">
        <v>3139</v>
      </c>
      <c r="DB7" s="121">
        <v>3</v>
      </c>
      <c r="DC7" s="121">
        <v>4</v>
      </c>
      <c r="DD7" s="121">
        <v>3</v>
      </c>
      <c r="DE7" s="121">
        <v>0</v>
      </c>
      <c r="DF7" s="121">
        <v>0</v>
      </c>
      <c r="DG7" s="121">
        <v>0</v>
      </c>
      <c r="DH7" s="163" t="str">
        <f t="shared" si="11"/>
        <v>"WILY-5" : {
"Capacities":["Esquive instinctive"],
"BonusAttack": "3d6",
"MinorSpellsNb": 3,
"SpellsNb": 4,
"Locations": {
"1":3,
"2":0,
"3":0,
"4":0
}
}</v>
      </c>
      <c r="DI7" s="5">
        <v>3</v>
      </c>
      <c r="DJ7" s="35" t="s">
        <v>3129</v>
      </c>
      <c r="DK7" s="5">
        <v>3</v>
      </c>
      <c r="DL7" s="5">
        <v>6</v>
      </c>
      <c r="DM7" s="5">
        <v>2</v>
      </c>
      <c r="DN7" s="5">
        <v>3</v>
      </c>
      <c r="DO7" s="5">
        <v>3</v>
      </c>
      <c r="DP7" s="147" t="str">
        <f t="shared" si="0"/>
        <v>"WIZARD-5" : {
"Capacities":["-"],
"MinorSpellsNb": 3,
"SpellsNb": 6,
"Locations": {"3":2},
"Invocations": 3
}</v>
      </c>
    </row>
    <row r="8" spans="1:120" ht="15" customHeight="1">
      <c r="A8" s="155">
        <v>6</v>
      </c>
      <c r="B8" s="4">
        <v>3</v>
      </c>
      <c r="C8" s="32" t="s">
        <v>3117</v>
      </c>
      <c r="D8" s="4">
        <v>4</v>
      </c>
      <c r="E8" s="4">
        <v>2</v>
      </c>
      <c r="F8" s="173" t="str">
        <f t="shared" si="1"/>
        <v>"BARBARIAN-6": {
"Capacities": ["Capacité de voie"],
"Specials": 4,
"Damages": 2
}</v>
      </c>
      <c r="G8" s="164">
        <v>3</v>
      </c>
      <c r="H8" s="32" t="s">
        <v>3222</v>
      </c>
      <c r="I8" s="4">
        <v>3</v>
      </c>
      <c r="J8" s="4">
        <v>9</v>
      </c>
      <c r="K8" s="32">
        <v>4</v>
      </c>
      <c r="L8" s="32">
        <v>3</v>
      </c>
      <c r="M8" s="32">
        <v>3</v>
      </c>
      <c r="N8" s="32">
        <v>0</v>
      </c>
      <c r="O8" s="32">
        <v>0</v>
      </c>
      <c r="P8" s="32">
        <v>0</v>
      </c>
      <c r="Q8" s="32">
        <v>0</v>
      </c>
      <c r="R8" s="32">
        <v>0</v>
      </c>
      <c r="S8" s="32">
        <v>0</v>
      </c>
      <c r="T8" s="163" t="str">
        <f t="shared" si="2"/>
        <v>"BARD-6" : {
"Capacities":["Contre charme", "Capacité de collège bardique"],
"MinorSpellsNb": 3,
"SpellsNb": 9,
"Locations": {
"1":4,
"2":3,
"3":3,
"4":0,
"5":0,
"6":0,
"7":0,
"8":0,
"9":0}
}</v>
      </c>
      <c r="U8" s="122">
        <v>3</v>
      </c>
      <c r="V8" s="109" t="s">
        <v>3210</v>
      </c>
      <c r="W8" s="122">
        <v>4</v>
      </c>
      <c r="X8" s="109">
        <v>4</v>
      </c>
      <c r="Y8" s="109">
        <v>3</v>
      </c>
      <c r="Z8" s="109">
        <v>3</v>
      </c>
      <c r="AA8" s="109">
        <v>0</v>
      </c>
      <c r="AB8" s="109">
        <v>0</v>
      </c>
      <c r="AC8" s="109">
        <v>0</v>
      </c>
      <c r="AD8" s="109">
        <v>0</v>
      </c>
      <c r="AE8" s="109">
        <v>0</v>
      </c>
      <c r="AF8" s="109">
        <v>0</v>
      </c>
      <c r="AG8" s="111" t="str">
        <f t="shared" si="3"/>
        <v>"CLERK-6" : {
"Capacities":["Canalisation d’énergie divine (2)", "Capacité de domaine divin"],
"MinorSpellsNb": 4,
"Locations": {
"1":4,
"2":3,
"3":3,
"4":0,
"5":0,
"6":0,
"7":0,
"8":0,
"9":0}
}</v>
      </c>
      <c r="AH8" s="164">
        <v>3</v>
      </c>
      <c r="AI8" s="32" t="s">
        <v>3204</v>
      </c>
      <c r="AJ8" s="4">
        <v>3</v>
      </c>
      <c r="AK8" s="32">
        <v>4</v>
      </c>
      <c r="AL8" s="32">
        <v>3</v>
      </c>
      <c r="AM8" s="32">
        <v>3</v>
      </c>
      <c r="AN8" s="32">
        <v>0</v>
      </c>
      <c r="AO8" s="32">
        <v>0</v>
      </c>
      <c r="AP8" s="32">
        <v>0</v>
      </c>
      <c r="AQ8" s="32">
        <v>0</v>
      </c>
      <c r="AR8" s="32">
        <v>0</v>
      </c>
      <c r="AS8" s="32">
        <v>0</v>
      </c>
      <c r="AT8" s="163" t="str">
        <f t="shared" si="4"/>
        <v>"DRUID-6" : {
"Capacities":["Capacité de cercle druidique"],
"MinorSpellsNb": 3,
"Locations": {
"1":4,
"2":3,
"3":3,
"4":0,
"5":0,
"6":0,
"7":0,
"8":0,
"9":0}
}</v>
      </c>
      <c r="AU8" s="4">
        <v>3</v>
      </c>
      <c r="AV8" s="4">
        <v>6</v>
      </c>
      <c r="AW8" s="32" t="s">
        <v>3199</v>
      </c>
      <c r="AX8" s="4">
        <v>5</v>
      </c>
      <c r="AY8" s="4">
        <v>7</v>
      </c>
      <c r="AZ8" s="32">
        <v>4</v>
      </c>
      <c r="BA8" s="32">
        <v>3</v>
      </c>
      <c r="BB8" s="32">
        <v>3</v>
      </c>
      <c r="BC8" s="32">
        <v>0</v>
      </c>
      <c r="BD8" s="32">
        <v>0</v>
      </c>
      <c r="BE8" s="32">
        <v>0</v>
      </c>
      <c r="BF8" s="32">
        <v>0</v>
      </c>
      <c r="BG8" s="32">
        <v>0</v>
      </c>
      <c r="BH8" s="32">
        <v>0</v>
      </c>
      <c r="BI8" s="35" t="str">
        <f t="shared" si="5"/>
        <v>"SORCERER-6" : {
"Capacities":["Capacité de l'origine magique"],
"MinorSpellsNb": 5,
"SpellsNb": 7,
"Specials": 6,
"Locations": {
"1":4,
"2":3,
"3":3,
"4":0,
"5":0,
"6":0,
"7":0,
"8":0,
"9":0}
}</v>
      </c>
      <c r="BJ8" s="164">
        <v>3</v>
      </c>
      <c r="BK8" s="32" t="s">
        <v>3115</v>
      </c>
      <c r="BL8" s="163" t="str">
        <f t="shared" si="6"/>
        <v>"WARRIOR-6" : {
"Capacities":["Amélioration de caractéristiques"]
}</v>
      </c>
      <c r="BM8" s="4">
        <v>3</v>
      </c>
      <c r="BN8" s="32" t="s">
        <v>3183</v>
      </c>
      <c r="BO8" s="4">
        <v>4</v>
      </c>
      <c r="BP8" s="4">
        <v>4</v>
      </c>
      <c r="BQ8" s="4">
        <v>3</v>
      </c>
      <c r="BR8" s="4">
        <v>3</v>
      </c>
      <c r="BS8" s="4">
        <v>0</v>
      </c>
      <c r="BT8" s="4">
        <v>0</v>
      </c>
      <c r="BU8" s="4">
        <v>0</v>
      </c>
      <c r="BV8" s="4">
        <v>0</v>
      </c>
      <c r="BW8" s="4">
        <v>0</v>
      </c>
      <c r="BX8" s="4">
        <v>0</v>
      </c>
      <c r="BY8" s="5" t="str">
        <f t="shared" si="7"/>
        <v>"MAGICIAN-6" : {
"Capacities":["Capacité de la tradition arcanique"],
"MinorSpellsNb": 4,
"Locations": {
"1":4,
"2":3,
"3":3,
"4":0,
"5":0,
"6":0,
"7":0,
"8":0,
"9":0}
}</v>
      </c>
      <c r="BZ8" s="171">
        <v>3</v>
      </c>
      <c r="CA8" s="148" t="s">
        <v>239</v>
      </c>
      <c r="CB8" s="148">
        <v>6</v>
      </c>
      <c r="CC8" s="203">
        <v>4.5</v>
      </c>
      <c r="CD8" s="176" t="s">
        <v>3171</v>
      </c>
      <c r="CE8" s="159" t="str">
        <f t="shared" si="8"/>
        <v>"MONK-6" : {
"Capacities":["Frappes de ki", "Capacité de la tradition monastique"],
"Specials": 6,
"BonusAttack": "1d6",
"ArmourlessSpeed": "4,5"
}</v>
      </c>
      <c r="CF8" s="164">
        <v>3</v>
      </c>
      <c r="CG8" s="32" t="s">
        <v>3162</v>
      </c>
      <c r="CH8" s="32">
        <v>3</v>
      </c>
      <c r="CI8" s="32" t="s">
        <v>3473</v>
      </c>
      <c r="CJ8" s="4">
        <v>4</v>
      </c>
      <c r="CK8" s="4">
        <v>2</v>
      </c>
      <c r="CL8" s="4">
        <v>0</v>
      </c>
      <c r="CM8" s="4">
        <v>0</v>
      </c>
      <c r="CN8" s="4">
        <v>0</v>
      </c>
      <c r="CO8" s="166" t="str">
        <f t="shared" si="9"/>
        <v>"PALADIN-6" : {
"Capacities":["Aura de protection"],
"SpellsNb": 3,
"BonusSpellsNb": "CHA",
"Locations": {
"1":4,
"2":2,
"3":0,
"4":0,
"5":0}
}</v>
      </c>
      <c r="CP8" s="4">
        <v>3</v>
      </c>
      <c r="CQ8" s="32" t="s">
        <v>3152</v>
      </c>
      <c r="CR8" s="4">
        <v>4</v>
      </c>
      <c r="CS8" s="4">
        <v>4</v>
      </c>
      <c r="CT8" s="4">
        <v>2</v>
      </c>
      <c r="CU8" s="4">
        <v>0</v>
      </c>
      <c r="CV8" s="4">
        <v>0</v>
      </c>
      <c r="CW8" s="4">
        <v>0</v>
      </c>
      <c r="CX8" s="5" t="str">
        <f t="shared" si="10"/>
        <v>"PROWLER-6" : {
"Capacities":["Amélioration de l'Ennemi juré et de l'Explorateur-né"],
"SpellsNb":4,
"Locations": {
"1":4,
"2":2,
"3":0,
"4":0,
"5":0}
}</v>
      </c>
      <c r="CY8" s="164">
        <v>3</v>
      </c>
      <c r="CZ8" s="4" t="s">
        <v>1132</v>
      </c>
      <c r="DA8" s="32" t="s">
        <v>3140</v>
      </c>
      <c r="DB8" s="122">
        <v>3</v>
      </c>
      <c r="DC8" s="122">
        <v>4</v>
      </c>
      <c r="DD8" s="122">
        <v>3</v>
      </c>
      <c r="DE8" s="122">
        <v>0</v>
      </c>
      <c r="DF8" s="122">
        <v>0</v>
      </c>
      <c r="DG8" s="122">
        <v>0</v>
      </c>
      <c r="DH8" s="163" t="str">
        <f t="shared" si="11"/>
        <v>"WILY-6" : {
"Capacities":["Expertise"],
"BonusAttack": "3d6",
"MinorSpellsNb": 3,
"SpellsNb": 4,
"Locations": {
"1":3,
"2":0,
"3":0,
"4":0
}
}</v>
      </c>
      <c r="DI8" s="4">
        <v>3</v>
      </c>
      <c r="DJ8" s="32" t="s">
        <v>3130</v>
      </c>
      <c r="DK8" s="4">
        <v>3</v>
      </c>
      <c r="DL8" s="4">
        <v>7</v>
      </c>
      <c r="DM8" s="4">
        <v>2</v>
      </c>
      <c r="DN8" s="4">
        <v>3</v>
      </c>
      <c r="DO8" s="4">
        <v>3</v>
      </c>
      <c r="DP8" s="147" t="str">
        <f t="shared" si="0"/>
        <v>"WIZARD-6" : {
"Capacities":["Capacité de patron d'Outremonde"],
"MinorSpellsNb": 3,
"SpellsNb": 7,
"Locations": {"3":2},
"Invocations": 3
}</v>
      </c>
    </row>
    <row r="9" spans="1:120" ht="15" customHeight="1">
      <c r="A9" s="154">
        <v>7</v>
      </c>
      <c r="B9" s="5">
        <v>3</v>
      </c>
      <c r="C9" s="35" t="s">
        <v>3118</v>
      </c>
      <c r="D9" s="5">
        <v>4</v>
      </c>
      <c r="E9" s="5">
        <v>2</v>
      </c>
      <c r="F9" s="173" t="str">
        <f t="shared" si="1"/>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2"/>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3"/>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4"/>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5"/>
        <v>"SORCERER-7" : {
"Capacities":[],
"MinorSpellsNb": 5,
"SpellsNb": 8,
"Specials": 7,
"Locations": {
"1":4,
"2":3,
"3":3,
"4":1,
"5":0,
"6":0,
"7":0,
"8":0,
"9":0}
}</v>
      </c>
      <c r="BJ9" s="162">
        <v>3</v>
      </c>
      <c r="BK9" s="35" t="s">
        <v>3190</v>
      </c>
      <c r="BL9" s="163" t="str">
        <f t="shared" si="6"/>
        <v>"WARRIOR-7" : {
"Capacities":["Capacité de l'archétype martial"]
}</v>
      </c>
      <c r="BM9" s="5">
        <v>3</v>
      </c>
      <c r="BN9" s="35"/>
      <c r="BO9" s="5">
        <v>4</v>
      </c>
      <c r="BP9" s="5">
        <v>4</v>
      </c>
      <c r="BQ9" s="5">
        <v>3</v>
      </c>
      <c r="BR9" s="5">
        <v>3</v>
      </c>
      <c r="BS9" s="5">
        <v>1</v>
      </c>
      <c r="BT9" s="5">
        <v>0</v>
      </c>
      <c r="BU9" s="5">
        <v>0</v>
      </c>
      <c r="BV9" s="5">
        <v>0</v>
      </c>
      <c r="BW9" s="5">
        <v>0</v>
      </c>
      <c r="BX9" s="5">
        <v>0</v>
      </c>
      <c r="BY9" s="5" t="str">
        <f t="shared" si="7"/>
        <v>"MAGICIAN-7" : {
"Capacities":[],
"MinorSpellsNb": 4,
"Locations": {
"1":4,
"2":3,
"3":3,
"4":1,
"5":0,
"6":0,
"7":0,
"8":0,
"9":0}
}</v>
      </c>
      <c r="BZ9" s="170">
        <v>3</v>
      </c>
      <c r="CA9" s="146" t="s">
        <v>239</v>
      </c>
      <c r="CB9" s="146">
        <v>7</v>
      </c>
      <c r="CC9" s="202">
        <v>4.5</v>
      </c>
      <c r="CD9" s="175" t="s">
        <v>3172</v>
      </c>
      <c r="CE9" s="159" t="str">
        <f t="shared" si="8"/>
        <v>"MONK-7" : {
"Capacities":["Dérobade", "Tranquillité de l'esprit"],
"Specials": 7,
"BonusAttack": "1d6",
"ArmourlessSpeed": "4,5"
}</v>
      </c>
      <c r="CF9" s="162">
        <v>3</v>
      </c>
      <c r="CG9" s="35" t="s">
        <v>3163</v>
      </c>
      <c r="CH9" s="35">
        <v>3</v>
      </c>
      <c r="CI9" s="35" t="s">
        <v>3473</v>
      </c>
      <c r="CJ9" s="5">
        <v>4</v>
      </c>
      <c r="CK9" s="5">
        <v>3</v>
      </c>
      <c r="CL9" s="5">
        <v>0</v>
      </c>
      <c r="CM9" s="5">
        <v>0</v>
      </c>
      <c r="CN9" s="5">
        <v>0</v>
      </c>
      <c r="CO9" s="166" t="str">
        <f t="shared" si="9"/>
        <v>"PALADIN-7" : {
"Capacities":["Capacité de serment sacré"],
"SpellsNb": 3,
"BonusSpellsNb": "CHA",
"Locations": {
"1":4,
"2":3,
"3":0,
"4":0,
"5":0}
}</v>
      </c>
      <c r="CP9" s="5">
        <v>3</v>
      </c>
      <c r="CQ9" s="35" t="s">
        <v>3153</v>
      </c>
      <c r="CR9" s="5">
        <v>5</v>
      </c>
      <c r="CS9" s="5">
        <v>4</v>
      </c>
      <c r="CT9" s="5">
        <v>3</v>
      </c>
      <c r="CU9" s="5">
        <v>0</v>
      </c>
      <c r="CV9" s="5">
        <v>0</v>
      </c>
      <c r="CW9" s="5">
        <v>0</v>
      </c>
      <c r="CX9" s="5" t="str">
        <f t="shared" si="10"/>
        <v>"PROWLER-7" : {
"Capacities":["Capacité de l'archétype de rôdeur"],
"SpellsNb":5,
"Locations": {
"1":4,
"2":3,
"3":0,
"4":0,
"5":0}
}</v>
      </c>
      <c r="CY9" s="162">
        <v>3</v>
      </c>
      <c r="CZ9" s="5" t="s">
        <v>1133</v>
      </c>
      <c r="DA9" s="35" t="s">
        <v>3141</v>
      </c>
      <c r="DB9" s="121">
        <v>3</v>
      </c>
      <c r="DC9" s="121">
        <v>5</v>
      </c>
      <c r="DD9" s="121">
        <v>4</v>
      </c>
      <c r="DE9" s="121">
        <v>2</v>
      </c>
      <c r="DF9" s="121">
        <v>0</v>
      </c>
      <c r="DG9" s="121">
        <v>0</v>
      </c>
      <c r="DH9" s="163" t="str">
        <f t="shared" si="11"/>
        <v>"WILY-7" : {
"Capacities":["Dérobade"],
"BonusAttack": "4d6",
"MinorSpellsNb": 3,
"SpellsNb": 5,
"Locations": {
"1":4,
"2":2,
"3":0,
"4":0
}
}</v>
      </c>
      <c r="DI9" s="5">
        <v>3</v>
      </c>
      <c r="DJ9" s="35" t="s">
        <v>3129</v>
      </c>
      <c r="DK9" s="5">
        <v>3</v>
      </c>
      <c r="DL9" s="5">
        <v>8</v>
      </c>
      <c r="DM9" s="5">
        <v>2</v>
      </c>
      <c r="DN9" s="5">
        <v>4</v>
      </c>
      <c r="DO9" s="5">
        <v>4</v>
      </c>
      <c r="DP9" s="147" t="str">
        <f t="shared" si="0"/>
        <v>"WIZARD-7" : {
"Capacities":["-"],
"MinorSpellsNb": 3,
"SpellsNb": 8,
"Locations": {"4":2},
"Invocations": 4
}</v>
      </c>
    </row>
    <row r="10" spans="1:120" ht="15" customHeight="1">
      <c r="A10" s="155">
        <v>8</v>
      </c>
      <c r="B10" s="4">
        <v>3</v>
      </c>
      <c r="C10" s="32" t="s">
        <v>3115</v>
      </c>
      <c r="D10" s="4">
        <v>4</v>
      </c>
      <c r="E10" s="4">
        <v>2</v>
      </c>
      <c r="F10" s="173" t="str">
        <f t="shared" si="1"/>
        <v>"BARBARIAN-8": {
"Capacities": ["Amélioration de caractéristiques"],
"Specials": 4,
"Damages": 2
}</v>
      </c>
      <c r="G10" s="164">
        <v>3</v>
      </c>
      <c r="H10" s="32" t="s">
        <v>3115</v>
      </c>
      <c r="I10" s="4">
        <v>3</v>
      </c>
      <c r="J10" s="4">
        <v>11</v>
      </c>
      <c r="K10" s="32">
        <v>4</v>
      </c>
      <c r="L10" s="32">
        <v>3</v>
      </c>
      <c r="M10" s="32">
        <v>3</v>
      </c>
      <c r="N10" s="32">
        <v>2</v>
      </c>
      <c r="O10" s="32">
        <v>0</v>
      </c>
      <c r="P10" s="32">
        <v>0</v>
      </c>
      <c r="Q10" s="32">
        <v>0</v>
      </c>
      <c r="R10" s="32">
        <v>0</v>
      </c>
      <c r="S10" s="32">
        <v>0</v>
      </c>
      <c r="T10" s="163" t="str">
        <f t="shared" si="2"/>
        <v>"BARD-8" : {
"Capacities":["Amélioration de caractéristiques"],
"MinorSpellsNb": 3,
"SpellsNb": 11,
"Locations": {
"1":4,
"2":3,
"3":3,
"4":2,
"5":0,
"6":0,
"7":0,
"8":0,
"9":0}
}</v>
      </c>
      <c r="U10" s="122">
        <v>3</v>
      </c>
      <c r="V10" s="109" t="s">
        <v>3211</v>
      </c>
      <c r="W10" s="122">
        <v>4</v>
      </c>
      <c r="X10" s="109">
        <v>4</v>
      </c>
      <c r="Y10" s="109">
        <v>3</v>
      </c>
      <c r="Z10" s="109">
        <v>3</v>
      </c>
      <c r="AA10" s="109">
        <v>2</v>
      </c>
      <c r="AB10" s="109">
        <v>0</v>
      </c>
      <c r="AC10" s="109">
        <v>0</v>
      </c>
      <c r="AD10" s="109">
        <v>0</v>
      </c>
      <c r="AE10" s="109">
        <v>0</v>
      </c>
      <c r="AF10" s="109">
        <v>0</v>
      </c>
      <c r="AG10" s="111" t="str">
        <f t="shared" si="3"/>
        <v>"CLERK-8" : {
"Capacities":["Amélioration de caractéristiques", "Capacité de domaine divin,Destruction des morts-vivants (FP 1)"],
"MinorSpellsNb": 4,
"Locations": {
"1":4,
"2":3,
"3":3,
"4":2,
"5":0,
"6":0,
"7":0,
"8":0,
"9":0}
}</v>
      </c>
      <c r="AH10" s="164">
        <v>3</v>
      </c>
      <c r="AI10" s="32" t="s">
        <v>3203</v>
      </c>
      <c r="AJ10" s="4">
        <v>3</v>
      </c>
      <c r="AK10" s="32">
        <v>4</v>
      </c>
      <c r="AL10" s="32">
        <v>3</v>
      </c>
      <c r="AM10" s="32">
        <v>3</v>
      </c>
      <c r="AN10" s="32">
        <v>2</v>
      </c>
      <c r="AO10" s="32">
        <v>0</v>
      </c>
      <c r="AP10" s="32">
        <v>0</v>
      </c>
      <c r="AQ10" s="32">
        <v>0</v>
      </c>
      <c r="AR10" s="32">
        <v>0</v>
      </c>
      <c r="AS10" s="32">
        <v>0</v>
      </c>
      <c r="AT10" s="163" t="str">
        <f t="shared" si="4"/>
        <v>"DRUID-8" : {
"Capacities":["Forme sauvage améliorée, Amélioration de caractéristiques"],
"MinorSpellsNb": 3,
"Locations": {
"1":4,
"2":3,
"3":3,
"4":2,
"5":0,
"6":0,
"7":0,
"8":0,
"9":0}
}</v>
      </c>
      <c r="AU10" s="4">
        <v>3</v>
      </c>
      <c r="AV10" s="4">
        <v>8</v>
      </c>
      <c r="AW10" s="32" t="s">
        <v>3115</v>
      </c>
      <c r="AX10" s="4">
        <v>5</v>
      </c>
      <c r="AY10" s="4">
        <v>9</v>
      </c>
      <c r="AZ10" s="32">
        <v>4</v>
      </c>
      <c r="BA10" s="32">
        <v>3</v>
      </c>
      <c r="BB10" s="32">
        <v>3</v>
      </c>
      <c r="BC10" s="32">
        <v>2</v>
      </c>
      <c r="BD10" s="32">
        <v>0</v>
      </c>
      <c r="BE10" s="32">
        <v>0</v>
      </c>
      <c r="BF10" s="32">
        <v>0</v>
      </c>
      <c r="BG10" s="32">
        <v>0</v>
      </c>
      <c r="BH10" s="32">
        <v>0</v>
      </c>
      <c r="BI10" s="35" t="str">
        <f t="shared" si="5"/>
        <v>"SORCERER-8" : {
"Capacities":["Amélioration de caractéristiques"],
"MinorSpellsNb": 5,
"SpellsNb": 9,
"Specials": 8,
"Locations": {
"1":4,
"2":3,
"3":3,
"4":2,
"5":0,
"6":0,
"7":0,
"8":0,
"9":0}
}</v>
      </c>
      <c r="BJ10" s="164">
        <v>3</v>
      </c>
      <c r="BK10" s="32" t="s">
        <v>3115</v>
      </c>
      <c r="BL10" s="163" t="str">
        <f t="shared" si="6"/>
        <v>"WARRIOR-8" : {
"Capacities":["Amélioration de caractéristiques"]
}</v>
      </c>
      <c r="BM10" s="4">
        <v>3</v>
      </c>
      <c r="BN10" s="32" t="s">
        <v>3115</v>
      </c>
      <c r="BO10" s="4">
        <v>4</v>
      </c>
      <c r="BP10" s="4">
        <v>4</v>
      </c>
      <c r="BQ10" s="4">
        <v>3</v>
      </c>
      <c r="BR10" s="4">
        <v>3</v>
      </c>
      <c r="BS10" s="4">
        <v>2</v>
      </c>
      <c r="BT10" s="4">
        <v>0</v>
      </c>
      <c r="BU10" s="4">
        <v>0</v>
      </c>
      <c r="BV10" s="4">
        <v>0</v>
      </c>
      <c r="BW10" s="4">
        <v>0</v>
      </c>
      <c r="BX10" s="4">
        <v>0</v>
      </c>
      <c r="BY10" s="5" t="str">
        <f t="shared" si="7"/>
        <v>"MAGICIAN-8" : {
"Capacities":["Amélioration de caractéristiques"],
"MinorSpellsNb": 4,
"Locations": {
"1":4,
"2":3,
"3":3,
"4":2,
"5":0,
"6":0,
"7":0,
"8":0,
"9":0}
}</v>
      </c>
      <c r="BZ10" s="171">
        <v>3</v>
      </c>
      <c r="CA10" s="148" t="s">
        <v>239</v>
      </c>
      <c r="CB10" s="148">
        <v>8</v>
      </c>
      <c r="CC10" s="203">
        <v>4.5</v>
      </c>
      <c r="CD10" s="176" t="s">
        <v>3115</v>
      </c>
      <c r="CE10" s="159" t="str">
        <f t="shared" si="8"/>
        <v>"MONK-8" : {
"Capacities":["Amélioration de caractéristiques"],
"Specials": 8,
"BonusAttack": "1d6",
"ArmourlessSpeed": "4,5"
}</v>
      </c>
      <c r="CF10" s="164">
        <v>3</v>
      </c>
      <c r="CG10" s="32" t="s">
        <v>3115</v>
      </c>
      <c r="CH10" s="32">
        <v>4</v>
      </c>
      <c r="CI10" s="32" t="s">
        <v>3473</v>
      </c>
      <c r="CJ10" s="4">
        <v>4</v>
      </c>
      <c r="CK10" s="4">
        <v>3</v>
      </c>
      <c r="CL10" s="4">
        <v>0</v>
      </c>
      <c r="CM10" s="4">
        <v>0</v>
      </c>
      <c r="CN10" s="4">
        <v>0</v>
      </c>
      <c r="CO10" s="166" t="str">
        <f t="shared" si="9"/>
        <v>"PALADIN-8" : {
"Capacities":["Amélioration de caractéristiques"],
"SpellsNb": 4,
"BonusSpellsNb": "CHA",
"Locations": {
"1":4,
"2":3,
"3":0,
"4":0,
"5":0}
}</v>
      </c>
      <c r="CP10" s="4">
        <v>3</v>
      </c>
      <c r="CQ10" s="32" t="s">
        <v>3154</v>
      </c>
      <c r="CR10" s="4">
        <v>5</v>
      </c>
      <c r="CS10" s="4">
        <v>4</v>
      </c>
      <c r="CT10" s="4">
        <v>3</v>
      </c>
      <c r="CU10" s="4">
        <v>0</v>
      </c>
      <c r="CV10" s="4">
        <v>0</v>
      </c>
      <c r="CW10" s="4">
        <v>0</v>
      </c>
      <c r="CX10" s="5" t="str">
        <f t="shared" si="10"/>
        <v>"PROWLER-8" : {
"Capacities":["Amélioration de caractéristiques", "Traversée des terrains"],
"SpellsNb":5,
"Locations": {
"1":4,
"2":3,
"3":0,
"4":0,
"5":0}
}</v>
      </c>
      <c r="CY10" s="164">
        <v>3</v>
      </c>
      <c r="CZ10" s="4" t="s">
        <v>1133</v>
      </c>
      <c r="DA10" s="32" t="s">
        <v>3115</v>
      </c>
      <c r="DB10" s="122">
        <v>3</v>
      </c>
      <c r="DC10" s="122">
        <v>6</v>
      </c>
      <c r="DD10" s="122">
        <v>4</v>
      </c>
      <c r="DE10" s="122">
        <v>2</v>
      </c>
      <c r="DF10" s="122">
        <v>0</v>
      </c>
      <c r="DG10" s="122">
        <v>0</v>
      </c>
      <c r="DH10" s="163" t="str">
        <f t="shared" si="11"/>
        <v>"WILY-8" : {
"Capacities":["Amélioration de caractéristiques"],
"BonusAttack": "4d6",
"MinorSpellsNb": 3,
"SpellsNb": 6,
"Locations": {
"1":4,
"2":2,
"3":0,
"4":0
}
}</v>
      </c>
      <c r="DI10" s="4">
        <v>3</v>
      </c>
      <c r="DJ10" s="32" t="s">
        <v>3115</v>
      </c>
      <c r="DK10" s="4">
        <v>3</v>
      </c>
      <c r="DL10" s="4">
        <v>9</v>
      </c>
      <c r="DM10" s="4">
        <v>2</v>
      </c>
      <c r="DN10" s="4">
        <v>4</v>
      </c>
      <c r="DO10" s="4">
        <v>4</v>
      </c>
      <c r="DP10" s="147" t="str">
        <f t="shared" si="0"/>
        <v>"WIZARD-8" : {
"Capacities":["Amélioration de caractéristiques"],
"MinorSpellsNb": 3,
"SpellsNb": 9,
"Locations": {"4":2},
"Invocations": 4
}</v>
      </c>
    </row>
    <row r="11" spans="1:120" ht="15" customHeight="1">
      <c r="A11" s="154">
        <v>9</v>
      </c>
      <c r="B11" s="5">
        <v>4</v>
      </c>
      <c r="C11" s="35" t="s">
        <v>3119</v>
      </c>
      <c r="D11" s="5">
        <v>4</v>
      </c>
      <c r="E11" s="5">
        <v>3</v>
      </c>
      <c r="F11" s="173" t="str">
        <f t="shared" si="1"/>
        <v>"BARBARIAN-9": {
"Capacities": ["Critique brutal (1 dé)"],
"Specials": 4,
"Damages": 3
}</v>
      </c>
      <c r="G11" s="162">
        <v>4</v>
      </c>
      <c r="H11" s="35" t="s">
        <v>3223</v>
      </c>
      <c r="I11" s="5">
        <v>3</v>
      </c>
      <c r="J11" s="5">
        <v>12</v>
      </c>
      <c r="K11" s="35">
        <v>4</v>
      </c>
      <c r="L11" s="35">
        <v>3</v>
      </c>
      <c r="M11" s="35">
        <v>3</v>
      </c>
      <c r="N11" s="35">
        <v>3</v>
      </c>
      <c r="O11" s="35">
        <v>1</v>
      </c>
      <c r="P11" s="35">
        <v>0</v>
      </c>
      <c r="Q11" s="35">
        <v>0</v>
      </c>
      <c r="R11" s="35">
        <v>0</v>
      </c>
      <c r="S11" s="35">
        <v>0</v>
      </c>
      <c r="T11" s="163" t="str">
        <f t="shared" si="2"/>
        <v>"BARD-9" : {
"Capacities":["Chant de repos (d8)"],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3"/>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4"/>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5"/>
        <v>"SORCERER-9" : {
"Capacities":[],
"MinorSpellsNb": 5,
"SpellsNb": 10,
"Specials": 9,
"Locations": {
"1":4,
"2":3,
"3":3,
"4":3,
"5":1,
"6":0,
"7":0,
"8":0,
"9":0}
}</v>
      </c>
      <c r="BJ11" s="162">
        <v>4</v>
      </c>
      <c r="BK11" s="35" t="s">
        <v>3191</v>
      </c>
      <c r="BL11" s="163" t="str">
        <f t="shared" si="6"/>
        <v>"WARRIOR-9" : {
"Capacities":["Indomptable (1)"]
}</v>
      </c>
      <c r="BM11" s="5">
        <v>4</v>
      </c>
      <c r="BN11" s="35"/>
      <c r="BO11" s="5">
        <v>4</v>
      </c>
      <c r="BP11" s="5">
        <v>4</v>
      </c>
      <c r="BQ11" s="5">
        <v>3</v>
      </c>
      <c r="BR11" s="5">
        <v>3</v>
      </c>
      <c r="BS11" s="5">
        <v>3</v>
      </c>
      <c r="BT11" s="5">
        <v>1</v>
      </c>
      <c r="BU11" s="5">
        <v>0</v>
      </c>
      <c r="BV11" s="5">
        <v>0</v>
      </c>
      <c r="BW11" s="5">
        <v>0</v>
      </c>
      <c r="BX11" s="5">
        <v>0</v>
      </c>
      <c r="BY11" s="5" t="str">
        <f t="shared" si="7"/>
        <v>"MAGICIAN-9" : {
"Capacities":[],
"MinorSpellsNb": 4,
"Locations": {
"1":4,
"2":3,
"3":3,
"4":3,
"5":1,
"6":0,
"7":0,
"8":0,
"9":0}
}</v>
      </c>
      <c r="BZ11" s="170">
        <v>4</v>
      </c>
      <c r="CA11" s="146" t="s">
        <v>239</v>
      </c>
      <c r="CB11" s="146">
        <v>9</v>
      </c>
      <c r="CC11" s="202">
        <v>4.5</v>
      </c>
      <c r="CD11" s="175" t="s">
        <v>3173</v>
      </c>
      <c r="CE11" s="159" t="str">
        <f t="shared" si="8"/>
        <v>"MONK-9" : {
"Capacities":["Déplacement sans armure amélioré"],
"Specials": 9,
"BonusAttack": "1d6",
"ArmourlessSpeed": "4,5"
}</v>
      </c>
      <c r="CF11" s="162">
        <v>4</v>
      </c>
      <c r="CG11" s="35"/>
      <c r="CH11" s="35">
        <v>4</v>
      </c>
      <c r="CI11" s="35" t="s">
        <v>3473</v>
      </c>
      <c r="CJ11" s="5">
        <v>4</v>
      </c>
      <c r="CK11" s="5">
        <v>3</v>
      </c>
      <c r="CL11" s="5">
        <v>2</v>
      </c>
      <c r="CM11" s="5">
        <v>0</v>
      </c>
      <c r="CN11" s="5">
        <v>0</v>
      </c>
      <c r="CO11" s="166" t="str">
        <f t="shared" si="9"/>
        <v>"PALADIN-9" : {
"Capacities":[],
"SpellsNb": 4,
"BonusSpellsNb": "CHA",
"Locations": {
"1":4,
"2":3,
"3":2,
"4":0,
"5":0}
}</v>
      </c>
      <c r="CP11" s="5">
        <v>4</v>
      </c>
      <c r="CQ11" s="35"/>
      <c r="CR11" s="5">
        <v>6</v>
      </c>
      <c r="CS11" s="5">
        <v>4</v>
      </c>
      <c r="CT11" s="5">
        <v>3</v>
      </c>
      <c r="CU11" s="5">
        <v>2</v>
      </c>
      <c r="CV11" s="5">
        <v>0</v>
      </c>
      <c r="CW11" s="5">
        <v>0</v>
      </c>
      <c r="CX11" s="5" t="str">
        <f t="shared" si="10"/>
        <v>"PROWLER-9" : {
"Capacities":[],
"SpellsNb":6,
"Locations": {
"1":4,
"2":3,
"3":2,
"4":0,
"5":0}
}</v>
      </c>
      <c r="CY11" s="162">
        <v>4</v>
      </c>
      <c r="CZ11" s="5" t="s">
        <v>1134</v>
      </c>
      <c r="DA11" s="35" t="s">
        <v>3142</v>
      </c>
      <c r="DB11" s="121">
        <v>3</v>
      </c>
      <c r="DC11" s="121">
        <v>6</v>
      </c>
      <c r="DD11" s="121">
        <v>4</v>
      </c>
      <c r="DE11" s="121">
        <v>2</v>
      </c>
      <c r="DF11" s="121">
        <v>0</v>
      </c>
      <c r="DG11" s="121">
        <v>0</v>
      </c>
      <c r="DH11" s="163" t="str">
        <f t="shared" si="11"/>
        <v>"WILY-9" : {
"Capacities":["Capacité de l'archétype de roublard"],
"BonusAttack": "5d6",
"MinorSpellsNb": 3,
"SpellsNb": 6,
"Locations": {
"1":4,
"2":2,
"3":0,
"4":0
}
}</v>
      </c>
      <c r="DI11" s="5">
        <v>4</v>
      </c>
      <c r="DJ11" s="35" t="s">
        <v>3129</v>
      </c>
      <c r="DK11" s="5">
        <v>3</v>
      </c>
      <c r="DL11" s="5">
        <v>10</v>
      </c>
      <c r="DM11" s="5">
        <v>2</v>
      </c>
      <c r="DN11" s="5">
        <v>5</v>
      </c>
      <c r="DO11" s="5">
        <v>5</v>
      </c>
      <c r="DP11" s="147" t="str">
        <f t="shared" si="0"/>
        <v>"WIZARD-9" : {
"Capacities":["-"],
"MinorSpellsNb": 3,
"SpellsNb": 10,
"Locations": {"5":2},
"Invocations": 5
}</v>
      </c>
    </row>
    <row r="12" spans="1:120" ht="15" customHeight="1">
      <c r="A12" s="155">
        <v>10</v>
      </c>
      <c r="B12" s="4">
        <v>4</v>
      </c>
      <c r="C12" s="32" t="s">
        <v>3117</v>
      </c>
      <c r="D12" s="4">
        <v>4</v>
      </c>
      <c r="E12" s="4">
        <v>3</v>
      </c>
      <c r="F12" s="173" t="str">
        <f t="shared" si="1"/>
        <v>"BARBARIAN-10": {
"Capacities": ["Capacité de voie"],
"Specials": 4,
"Damages": 3
}</v>
      </c>
      <c r="G12" s="164">
        <v>4</v>
      </c>
      <c r="H12" s="32" t="s">
        <v>3224</v>
      </c>
      <c r="I12" s="4">
        <v>4</v>
      </c>
      <c r="J12" s="4">
        <v>14</v>
      </c>
      <c r="K12" s="32">
        <v>4</v>
      </c>
      <c r="L12" s="32">
        <v>3</v>
      </c>
      <c r="M12" s="32">
        <v>3</v>
      </c>
      <c r="N12" s="32">
        <v>3</v>
      </c>
      <c r="O12" s="32">
        <v>2</v>
      </c>
      <c r="P12" s="32">
        <v>0</v>
      </c>
      <c r="Q12" s="32">
        <v>0</v>
      </c>
      <c r="R12" s="32">
        <v>0</v>
      </c>
      <c r="S12" s="32">
        <v>0</v>
      </c>
      <c r="T12" s="163" t="str">
        <f t="shared" si="2"/>
        <v>"BARD-10" : {
"Capacities":["Inspiration bardique (d10)", "Expertise", "Secrets magiques"],
"MinorSpellsNb": 4,
"SpellsNb": 14,
"Locations": {
"1":4,
"2":3,
"3":3,
"4":3,
"5":2,
"6":0,
"7":0,
"8":0,
"9":0}
}</v>
      </c>
      <c r="U12" s="122">
        <v>4</v>
      </c>
      <c r="V12" s="109" t="s">
        <v>3212</v>
      </c>
      <c r="W12" s="122">
        <v>5</v>
      </c>
      <c r="X12" s="109">
        <v>4</v>
      </c>
      <c r="Y12" s="109">
        <v>3</v>
      </c>
      <c r="Z12" s="109">
        <v>3</v>
      </c>
      <c r="AA12" s="109">
        <v>3</v>
      </c>
      <c r="AB12" s="109">
        <v>2</v>
      </c>
      <c r="AC12" s="109">
        <v>0</v>
      </c>
      <c r="AD12" s="109">
        <v>0</v>
      </c>
      <c r="AE12" s="109">
        <v>0</v>
      </c>
      <c r="AF12" s="109">
        <v>0</v>
      </c>
      <c r="AG12" s="111" t="str">
        <f t="shared" si="3"/>
        <v>"CLERK-10" : {
"Capacities":["Intervention divine"],
"MinorSpellsNb": 5,
"Locations": {
"1":4,
"2":3,
"3":3,
"4":3,
"5":2,
"6":0,
"7":0,
"8":0,
"9":0}
}</v>
      </c>
      <c r="AH12" s="164">
        <v>4</v>
      </c>
      <c r="AI12" s="32" t="s">
        <v>3204</v>
      </c>
      <c r="AJ12" s="4">
        <v>4</v>
      </c>
      <c r="AK12" s="32">
        <v>4</v>
      </c>
      <c r="AL12" s="32">
        <v>3</v>
      </c>
      <c r="AM12" s="32">
        <v>3</v>
      </c>
      <c r="AN12" s="32">
        <v>3</v>
      </c>
      <c r="AO12" s="32">
        <v>2</v>
      </c>
      <c r="AP12" s="32">
        <v>0</v>
      </c>
      <c r="AQ12" s="32">
        <v>0</v>
      </c>
      <c r="AR12" s="32">
        <v>0</v>
      </c>
      <c r="AS12" s="32">
        <v>0</v>
      </c>
      <c r="AT12" s="163" t="str">
        <f t="shared" si="4"/>
        <v>"DRUID-10" : {
"Capacities":["Capacité de cercle druidique"],
"MinorSpellsNb": 4,
"Locations": {
"1":4,
"2":3,
"3":3,
"4":3,
"5":2,
"6":0,
"7":0,
"8":0,
"9":0}
}</v>
      </c>
      <c r="AU12" s="4">
        <v>4</v>
      </c>
      <c r="AV12" s="4">
        <v>10</v>
      </c>
      <c r="AW12" s="32" t="s">
        <v>3198</v>
      </c>
      <c r="AX12" s="4">
        <v>6</v>
      </c>
      <c r="AY12" s="4">
        <v>11</v>
      </c>
      <c r="AZ12" s="32">
        <v>4</v>
      </c>
      <c r="BA12" s="32">
        <v>3</v>
      </c>
      <c r="BB12" s="32">
        <v>3</v>
      </c>
      <c r="BC12" s="32">
        <v>3</v>
      </c>
      <c r="BD12" s="32">
        <v>2</v>
      </c>
      <c r="BE12" s="32">
        <v>0</v>
      </c>
      <c r="BF12" s="32">
        <v>0</v>
      </c>
      <c r="BG12" s="32">
        <v>0</v>
      </c>
      <c r="BH12" s="32">
        <v>0</v>
      </c>
      <c r="BI12" s="35" t="str">
        <f t="shared" si="5"/>
        <v>"SORCERER-10" : {
"Capacities":["Métamagie"],
"MinorSpellsNb": 6,
"SpellsNb": 11,
"Specials": 10,
"Locations": {
"1":4,
"2":3,
"3":3,
"4":3,
"5":2,
"6":0,
"7":0,
"8":0,
"9":0}
}</v>
      </c>
      <c r="BJ12" s="164">
        <v>4</v>
      </c>
      <c r="BK12" s="32" t="s">
        <v>3190</v>
      </c>
      <c r="BL12" s="163" t="str">
        <f t="shared" si="6"/>
        <v>"WARRIOR-10" : {
"Capacities":["Capacité de l'archétype martial"]
}</v>
      </c>
      <c r="BM12" s="4">
        <v>4</v>
      </c>
      <c r="BN12" s="32" t="s">
        <v>3183</v>
      </c>
      <c r="BO12" s="4">
        <v>5</v>
      </c>
      <c r="BP12" s="4">
        <v>4</v>
      </c>
      <c r="BQ12" s="4">
        <v>3</v>
      </c>
      <c r="BR12" s="4">
        <v>3</v>
      </c>
      <c r="BS12" s="4">
        <v>3</v>
      </c>
      <c r="BT12" s="4">
        <v>2</v>
      </c>
      <c r="BU12" s="4">
        <v>0</v>
      </c>
      <c r="BV12" s="4">
        <v>0</v>
      </c>
      <c r="BW12" s="4">
        <v>0</v>
      </c>
      <c r="BX12" s="4">
        <v>0</v>
      </c>
      <c r="BY12" s="5" t="str">
        <f t="shared" si="7"/>
        <v>"MAGICIAN-10" : {
"Capacities":["Capacité de la tradition arcanique"],
"MinorSpellsNb": 5,
"Locations": {
"1":4,
"2":3,
"3":3,
"4":3,
"5":2,
"6":0,
"7":0,
"8":0,
"9":0}
}</v>
      </c>
      <c r="BZ12" s="171">
        <v>4</v>
      </c>
      <c r="CA12" s="148" t="s">
        <v>239</v>
      </c>
      <c r="CB12" s="148">
        <v>10</v>
      </c>
      <c r="CC12" s="203">
        <v>6</v>
      </c>
      <c r="CD12" s="176" t="s">
        <v>3174</v>
      </c>
      <c r="CE12" s="159" t="str">
        <f t="shared" si="8"/>
        <v>"MONK-10" : {
"Capacities":["Pureté du corps"],
"Specials": 10,
"BonusAttack": "1d6",
"ArmourlessSpeed": "6"
}</v>
      </c>
      <c r="CF12" s="164">
        <v>4</v>
      </c>
      <c r="CG12" s="32" t="s">
        <v>3164</v>
      </c>
      <c r="CH12" s="32">
        <v>5</v>
      </c>
      <c r="CI12" s="32" t="s">
        <v>3473</v>
      </c>
      <c r="CJ12" s="4">
        <v>4</v>
      </c>
      <c r="CK12" s="4">
        <v>3</v>
      </c>
      <c r="CL12" s="4">
        <v>2</v>
      </c>
      <c r="CM12" s="4">
        <v>0</v>
      </c>
      <c r="CN12" s="4">
        <v>0</v>
      </c>
      <c r="CO12" s="166" t="str">
        <f t="shared" si="9"/>
        <v>"PALADIN-10" : {
"Capacities":["Aura de courage"],
"SpellsNb": 5,
"BonusSpellsNb": "CHA",
"Locations": {
"1":4,
"2":3,
"3":2,
"4":0,
"5":0}
}</v>
      </c>
      <c r="CP12" s="4">
        <v>4</v>
      </c>
      <c r="CQ12" s="32" t="s">
        <v>3155</v>
      </c>
      <c r="CR12" s="4">
        <v>6</v>
      </c>
      <c r="CS12" s="4">
        <v>4</v>
      </c>
      <c r="CT12" s="4">
        <v>3</v>
      </c>
      <c r="CU12" s="4">
        <v>2</v>
      </c>
      <c r="CV12" s="4">
        <v>0</v>
      </c>
      <c r="CW12" s="4">
        <v>0</v>
      </c>
      <c r="CX12" s="5" t="str">
        <f t="shared" si="10"/>
        <v>"PROWLER-10" : {
"Capacities":["Amélioration de l'Explorateur-né", "Camouflage naturel"],
"SpellsNb":6,
"Locations": {
"1":4,
"2":3,
"3":2,
"4":0,
"5":0}
}</v>
      </c>
      <c r="CY12" s="164">
        <v>4</v>
      </c>
      <c r="CZ12" s="4" t="s">
        <v>1134</v>
      </c>
      <c r="DA12" s="32" t="s">
        <v>3115</v>
      </c>
      <c r="DB12" s="122">
        <v>4</v>
      </c>
      <c r="DC12" s="122">
        <v>7</v>
      </c>
      <c r="DD12" s="122">
        <v>4</v>
      </c>
      <c r="DE12" s="122">
        <v>3</v>
      </c>
      <c r="DF12" s="122">
        <v>0</v>
      </c>
      <c r="DG12" s="122">
        <v>0</v>
      </c>
      <c r="DH12" s="163" t="str">
        <f t="shared" si="11"/>
        <v>"WILY-10" : {
"Capacities":["Amélioration de caractéristiques"],
"BonusAttack": "5d6",
"MinorSpellsNb": 4,
"SpellsNb": 7,
"Locations": {
"1":4,
"2":3,
"3":0,
"4":0
}
}</v>
      </c>
      <c r="DI12" s="4">
        <v>4</v>
      </c>
      <c r="DJ12" s="32" t="s">
        <v>3130</v>
      </c>
      <c r="DK12" s="4">
        <v>4</v>
      </c>
      <c r="DL12" s="4">
        <v>10</v>
      </c>
      <c r="DM12" s="4">
        <v>2</v>
      </c>
      <c r="DN12" s="4">
        <v>5</v>
      </c>
      <c r="DO12" s="4">
        <v>5</v>
      </c>
      <c r="DP12" s="147" t="str">
        <f t="shared" si="0"/>
        <v>"WIZARD-10" : {
"Capacities":["Capacité de patron d'Outremonde"],
"MinorSpellsNb": 4,
"SpellsNb": 10,
"Locations": {"5":2},
"Invocations": 5
}</v>
      </c>
    </row>
    <row r="13" spans="1:120" ht="15" customHeight="1">
      <c r="A13" s="154">
        <v>11</v>
      </c>
      <c r="B13" s="5">
        <v>4</v>
      </c>
      <c r="C13" s="35" t="s">
        <v>3120</v>
      </c>
      <c r="D13" s="5">
        <v>4</v>
      </c>
      <c r="E13" s="5">
        <v>3</v>
      </c>
      <c r="F13" s="173" t="str">
        <f t="shared" si="1"/>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2"/>
        <v>"BARD-11" : {
"Capacities":[],
"MinorSpellsNb": 4,
"SpellsNb": 15,
"Locations": {
"1":4,
"2":3,
"3":3,
"4":3,
"5":2,
"6":1,
"7":0,
"8":0,
"9":0}
}</v>
      </c>
      <c r="U13" s="121">
        <v>4</v>
      </c>
      <c r="V13" s="111" t="s">
        <v>3213</v>
      </c>
      <c r="W13" s="121">
        <v>5</v>
      </c>
      <c r="X13" s="111">
        <v>4</v>
      </c>
      <c r="Y13" s="111">
        <v>3</v>
      </c>
      <c r="Z13" s="111">
        <v>3</v>
      </c>
      <c r="AA13" s="111">
        <v>3</v>
      </c>
      <c r="AB13" s="111">
        <v>2</v>
      </c>
      <c r="AC13" s="111">
        <v>1</v>
      </c>
      <c r="AD13" s="111">
        <v>0</v>
      </c>
      <c r="AE13" s="111">
        <v>0</v>
      </c>
      <c r="AF13" s="111">
        <v>0</v>
      </c>
      <c r="AG13" s="111" t="str">
        <f t="shared" si="3"/>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4"/>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5"/>
        <v>"SORCERER-11" : {
"Capacities":[],
"MinorSpellsNb": 6,
"SpellsNb": 12,
"Specials": 11,
"Locations": {
"1":4,
"2":3,
"3":3,
"4":3,
"5":2,
"6":1,
"7":0,
"8":0,
"9":0}
}</v>
      </c>
      <c r="BJ13" s="162">
        <v>4</v>
      </c>
      <c r="BK13" s="35" t="s">
        <v>3192</v>
      </c>
      <c r="BL13" s="163" t="str">
        <f t="shared" si="6"/>
        <v>"WARRIOR-11" : {
"Capacities":["Attaque supplémentaire (2)"]
}</v>
      </c>
      <c r="BM13" s="5">
        <v>4</v>
      </c>
      <c r="BN13" s="35"/>
      <c r="BO13" s="5">
        <v>5</v>
      </c>
      <c r="BP13" s="5">
        <v>4</v>
      </c>
      <c r="BQ13" s="5">
        <v>3</v>
      </c>
      <c r="BR13" s="5">
        <v>3</v>
      </c>
      <c r="BS13" s="5">
        <v>3</v>
      </c>
      <c r="BT13" s="5">
        <v>2</v>
      </c>
      <c r="BU13" s="5">
        <v>1</v>
      </c>
      <c r="BV13" s="5">
        <v>0</v>
      </c>
      <c r="BW13" s="5">
        <v>0</v>
      </c>
      <c r="BX13" s="5">
        <v>0</v>
      </c>
      <c r="BY13" s="5" t="str">
        <f t="shared" si="7"/>
        <v>"MAGICIAN-11" : {
"Capacities":[],
"MinorSpellsNb": 5,
"Locations": {
"1":4,
"2":3,
"3":3,
"4":3,
"5":2,
"6":1,
"7":0,
"8":0,
"9":0}
}</v>
      </c>
      <c r="BZ13" s="170">
        <v>4</v>
      </c>
      <c r="CA13" s="146" t="s">
        <v>242</v>
      </c>
      <c r="CB13" s="146">
        <v>11</v>
      </c>
      <c r="CC13" s="202">
        <v>6</v>
      </c>
      <c r="CD13" s="175" t="s">
        <v>3175</v>
      </c>
      <c r="CE13" s="159" t="str">
        <f t="shared" si="8"/>
        <v>"MONK-11" : {
"Capacities":["Capacité de la tradition monastique"],
"Specials": 11,
"BonusAttack": "1d8",
"ArmourlessSpeed": "6"
}</v>
      </c>
      <c r="CF13" s="162">
        <v>4</v>
      </c>
      <c r="CG13" s="35" t="s">
        <v>3165</v>
      </c>
      <c r="CH13" s="35">
        <v>5</v>
      </c>
      <c r="CI13" s="35" t="s">
        <v>3473</v>
      </c>
      <c r="CJ13" s="5">
        <v>4</v>
      </c>
      <c r="CK13" s="5">
        <v>3</v>
      </c>
      <c r="CL13" s="5">
        <v>3</v>
      </c>
      <c r="CM13" s="5">
        <v>0</v>
      </c>
      <c r="CN13" s="5">
        <v>0</v>
      </c>
      <c r="CO13" s="166" t="str">
        <f t="shared" si="9"/>
        <v>"PALADIN-11" : {
"Capacities":["Châtiment divin amélioré"],
"SpellsNb": 5,
"BonusSpellsNb": "CHA",
"Locations": {
"1":4,
"2":3,
"3":3,
"4":0,
"5":0}
}</v>
      </c>
      <c r="CP13" s="5">
        <v>4</v>
      </c>
      <c r="CQ13" s="35" t="s">
        <v>3153</v>
      </c>
      <c r="CR13" s="5">
        <v>7</v>
      </c>
      <c r="CS13" s="5">
        <v>4</v>
      </c>
      <c r="CT13" s="5">
        <v>3</v>
      </c>
      <c r="CU13" s="5">
        <v>3</v>
      </c>
      <c r="CV13" s="5">
        <v>0</v>
      </c>
      <c r="CW13" s="5">
        <v>0</v>
      </c>
      <c r="CX13" s="5" t="str">
        <f t="shared" si="10"/>
        <v>"PROWLER-11" : {
"Capacities":["Capacité de l'archétype de rôdeur"],
"SpellsNb":7,
"Locations": {
"1":4,
"2":3,
"3":3,
"4":0,
"5":0}
}</v>
      </c>
      <c r="CY13" s="162">
        <v>4</v>
      </c>
      <c r="CZ13" s="5" t="s">
        <v>1135</v>
      </c>
      <c r="DA13" s="35" t="s">
        <v>3143</v>
      </c>
      <c r="DB13" s="121">
        <v>4</v>
      </c>
      <c r="DC13" s="121">
        <v>8</v>
      </c>
      <c r="DD13" s="121">
        <v>4</v>
      </c>
      <c r="DE13" s="121">
        <v>3</v>
      </c>
      <c r="DF13" s="121">
        <v>0</v>
      </c>
      <c r="DG13" s="121">
        <v>0</v>
      </c>
      <c r="DH13" s="163" t="str">
        <f t="shared" si="11"/>
        <v>"WILY-11" : {
"Capacities":["Talent"],
"BonusAttack": "6d6",
"MinorSpellsNb": 4,
"SpellsNb": 8,
"Locations": {
"1":4,
"2":3,
"3":0,
"4":0
}
}</v>
      </c>
      <c r="DI13" s="5">
        <v>4</v>
      </c>
      <c r="DJ13" s="35" t="s">
        <v>3131</v>
      </c>
      <c r="DK13" s="5">
        <v>4</v>
      </c>
      <c r="DL13" s="5">
        <v>11</v>
      </c>
      <c r="DM13" s="5">
        <v>3</v>
      </c>
      <c r="DN13" s="5">
        <v>5</v>
      </c>
      <c r="DO13" s="5">
        <v>5</v>
      </c>
      <c r="DP13" s="147" t="str">
        <f t="shared" si="0"/>
        <v>"WIZARD-11" : {
"Capacities":["Arcanum mystique (niveau 6)"],
"MinorSpellsNb": 4,
"SpellsNb": 11,
"Locations": {"5":3},
"Invocations": 5
}</v>
      </c>
    </row>
    <row r="14" spans="1:120" ht="15" customHeight="1">
      <c r="A14" s="155">
        <v>12</v>
      </c>
      <c r="B14" s="4">
        <v>4</v>
      </c>
      <c r="C14" s="32" t="s">
        <v>3115</v>
      </c>
      <c r="D14" s="4">
        <v>5</v>
      </c>
      <c r="E14" s="4">
        <v>3</v>
      </c>
      <c r="F14" s="173" t="str">
        <f t="shared" si="1"/>
        <v>"BARBARIAN-12": {
"Capacities": ["Amélioration de caractéristiques"],
"Specials": 5,
"Damages": 3
}</v>
      </c>
      <c r="G14" s="164">
        <v>4</v>
      </c>
      <c r="H14" s="32" t="s">
        <v>3115</v>
      </c>
      <c r="I14" s="4">
        <v>4</v>
      </c>
      <c r="J14" s="4">
        <v>15</v>
      </c>
      <c r="K14" s="32">
        <v>4</v>
      </c>
      <c r="L14" s="32">
        <v>3</v>
      </c>
      <c r="M14" s="32">
        <v>3</v>
      </c>
      <c r="N14" s="32">
        <v>3</v>
      </c>
      <c r="O14" s="32">
        <v>2</v>
      </c>
      <c r="P14" s="32">
        <v>1</v>
      </c>
      <c r="Q14" s="32">
        <v>0</v>
      </c>
      <c r="R14" s="32">
        <v>0</v>
      </c>
      <c r="S14" s="32">
        <v>0</v>
      </c>
      <c r="T14" s="163" t="str">
        <f t="shared" si="2"/>
        <v>"BARD-12" : {
"Capacities":["Amélioration de caractéristiques"],
"MinorSpellsNb": 4,
"SpellsNb": 15,
"Locations": {
"1":4,
"2":3,
"3":3,
"4":3,
"5":2,
"6":1,
"7":0,
"8":0,
"9":0}
}</v>
      </c>
      <c r="U14" s="122">
        <v>4</v>
      </c>
      <c r="V14" s="109" t="s">
        <v>3115</v>
      </c>
      <c r="W14" s="122">
        <v>5</v>
      </c>
      <c r="X14" s="109">
        <v>4</v>
      </c>
      <c r="Y14" s="109">
        <v>3</v>
      </c>
      <c r="Z14" s="109">
        <v>3</v>
      </c>
      <c r="AA14" s="109">
        <v>3</v>
      </c>
      <c r="AB14" s="109">
        <v>2</v>
      </c>
      <c r="AC14" s="109">
        <v>1</v>
      </c>
      <c r="AD14" s="109">
        <v>0</v>
      </c>
      <c r="AE14" s="109">
        <v>0</v>
      </c>
      <c r="AF14" s="109">
        <v>0</v>
      </c>
      <c r="AG14" s="111" t="str">
        <f t="shared" si="3"/>
        <v>"CLERK-12" : {
"Capacities":["Amélioration de caractéristiques"],
"MinorSpellsNb": 5,
"Locations": {
"1":4,
"2":3,
"3":3,
"4":3,
"5":2,
"6":1,
"7":0,
"8":0,
"9":0}
}</v>
      </c>
      <c r="AH14" s="164">
        <v>4</v>
      </c>
      <c r="AI14" s="32" t="s">
        <v>3115</v>
      </c>
      <c r="AJ14" s="4">
        <v>4</v>
      </c>
      <c r="AK14" s="32">
        <v>4</v>
      </c>
      <c r="AL14" s="32">
        <v>3</v>
      </c>
      <c r="AM14" s="32">
        <v>3</v>
      </c>
      <c r="AN14" s="32">
        <v>3</v>
      </c>
      <c r="AO14" s="32">
        <v>2</v>
      </c>
      <c r="AP14" s="32">
        <v>1</v>
      </c>
      <c r="AQ14" s="32">
        <v>0</v>
      </c>
      <c r="AR14" s="32">
        <v>0</v>
      </c>
      <c r="AS14" s="32">
        <v>0</v>
      </c>
      <c r="AT14" s="163" t="str">
        <f t="shared" si="4"/>
        <v>"DRUID-12" : {
"Capacities":["Amélioration de caractéristiques"],
"MinorSpellsNb": 4,
"Locations": {
"1":4,
"2":3,
"3":3,
"4":3,
"5":2,
"6":1,
"7":0,
"8":0,
"9":0}
}</v>
      </c>
      <c r="AU14" s="4">
        <v>4</v>
      </c>
      <c r="AV14" s="4">
        <v>12</v>
      </c>
      <c r="AW14" s="32" t="s">
        <v>3115</v>
      </c>
      <c r="AX14" s="4">
        <v>6</v>
      </c>
      <c r="AY14" s="4">
        <v>12</v>
      </c>
      <c r="AZ14" s="32">
        <v>4</v>
      </c>
      <c r="BA14" s="32">
        <v>3</v>
      </c>
      <c r="BB14" s="32">
        <v>3</v>
      </c>
      <c r="BC14" s="32">
        <v>3</v>
      </c>
      <c r="BD14" s="32">
        <v>2</v>
      </c>
      <c r="BE14" s="32">
        <v>1</v>
      </c>
      <c r="BF14" s="32">
        <v>0</v>
      </c>
      <c r="BG14" s="32">
        <v>0</v>
      </c>
      <c r="BH14" s="32">
        <v>0</v>
      </c>
      <c r="BI14" s="35" t="str">
        <f t="shared" si="5"/>
        <v>"SORCERER-12" : {
"Capacities":["Amélioration de caractéristiques"],
"MinorSpellsNb": 6,
"SpellsNb": 12,
"Specials": 12,
"Locations": {
"1":4,
"2":3,
"3":3,
"4":3,
"5":2,
"6":1,
"7":0,
"8":0,
"9":0}
}</v>
      </c>
      <c r="BJ14" s="164">
        <v>4</v>
      </c>
      <c r="BK14" s="32" t="s">
        <v>3115</v>
      </c>
      <c r="BL14" s="163" t="str">
        <f t="shared" si="6"/>
        <v>"WARRIOR-12" : {
"Capacities":["Amélioration de caractéristiques"]
}</v>
      </c>
      <c r="BM14" s="4">
        <v>4</v>
      </c>
      <c r="BN14" s="32" t="s">
        <v>3115</v>
      </c>
      <c r="BO14" s="4">
        <v>5</v>
      </c>
      <c r="BP14" s="4">
        <v>4</v>
      </c>
      <c r="BQ14" s="4">
        <v>3</v>
      </c>
      <c r="BR14" s="4">
        <v>3</v>
      </c>
      <c r="BS14" s="4">
        <v>3</v>
      </c>
      <c r="BT14" s="4">
        <v>2</v>
      </c>
      <c r="BU14" s="4">
        <v>1</v>
      </c>
      <c r="BV14" s="4">
        <v>0</v>
      </c>
      <c r="BW14" s="4">
        <v>0</v>
      </c>
      <c r="BX14" s="4">
        <v>0</v>
      </c>
      <c r="BY14" s="5" t="str">
        <f t="shared" si="7"/>
        <v>"MAGICIAN-12" : {
"Capacities":["Amélioration de caractéristiques"],
"MinorSpellsNb": 5,
"Locations": {
"1":4,
"2":3,
"3":3,
"4":3,
"5":2,
"6":1,
"7":0,
"8":0,
"9":0}
}</v>
      </c>
      <c r="BZ14" s="171">
        <v>4</v>
      </c>
      <c r="CA14" s="148" t="s">
        <v>242</v>
      </c>
      <c r="CB14" s="148">
        <v>12</v>
      </c>
      <c r="CC14" s="203">
        <v>6</v>
      </c>
      <c r="CD14" s="176" t="s">
        <v>3115</v>
      </c>
      <c r="CE14" s="159" t="str">
        <f t="shared" si="8"/>
        <v>"MONK-12" : {
"Capacities":["Amélioration de caractéristiques"],
"Specials": 12,
"BonusAttack": "1d8",
"ArmourlessSpeed": "6"
}</v>
      </c>
      <c r="CF14" s="164">
        <v>4</v>
      </c>
      <c r="CG14" s="32" t="s">
        <v>3115</v>
      </c>
      <c r="CH14" s="32">
        <v>6</v>
      </c>
      <c r="CI14" s="32" t="s">
        <v>3473</v>
      </c>
      <c r="CJ14" s="4">
        <v>4</v>
      </c>
      <c r="CK14" s="4">
        <v>3</v>
      </c>
      <c r="CL14" s="4">
        <v>3</v>
      </c>
      <c r="CM14" s="4">
        <v>0</v>
      </c>
      <c r="CN14" s="4">
        <v>0</v>
      </c>
      <c r="CO14" s="166" t="str">
        <f t="shared" si="9"/>
        <v>"PALADIN-12" : {
"Capacities":["Amélioration de caractéristiques"],
"SpellsNb": 6,
"BonusSpellsNb": "CHA",
"Locations": {
"1":4,
"2":3,
"3":3,
"4":0,
"5":0}
}</v>
      </c>
      <c r="CP14" s="4">
        <v>4</v>
      </c>
      <c r="CQ14" s="32" t="s">
        <v>3115</v>
      </c>
      <c r="CR14" s="4">
        <v>7</v>
      </c>
      <c r="CS14" s="4">
        <v>4</v>
      </c>
      <c r="CT14" s="4">
        <v>3</v>
      </c>
      <c r="CU14" s="4">
        <v>3</v>
      </c>
      <c r="CV14" s="4">
        <v>0</v>
      </c>
      <c r="CW14" s="4">
        <v>0</v>
      </c>
      <c r="CX14" s="5" t="str">
        <f t="shared" si="10"/>
        <v>"PROWLER-12" : {
"Capacities":["Amélioration de caractéristiques"],
"SpellsNb":7,
"Locations": {
"1":4,
"2":3,
"3":3,
"4":0,
"5":0}
}</v>
      </c>
      <c r="CY14" s="164">
        <v>4</v>
      </c>
      <c r="CZ14" s="4" t="s">
        <v>1135</v>
      </c>
      <c r="DA14" s="32" t="s">
        <v>3115</v>
      </c>
      <c r="DB14" s="122">
        <v>4</v>
      </c>
      <c r="DC14" s="122">
        <v>8</v>
      </c>
      <c r="DD14" s="122">
        <v>4</v>
      </c>
      <c r="DE14" s="122">
        <v>3</v>
      </c>
      <c r="DF14" s="122">
        <v>0</v>
      </c>
      <c r="DG14" s="122">
        <v>0</v>
      </c>
      <c r="DH14" s="163" t="str">
        <f t="shared" si="11"/>
        <v>"WILY-12" : {
"Capacities":["Amélioration de caractéristiques"],
"BonusAttack": "6d6",
"MinorSpellsNb": 4,
"SpellsNb": 8,
"Locations": {
"1":4,
"2":3,
"3":0,
"4":0
}
}</v>
      </c>
      <c r="DI14" s="4">
        <v>4</v>
      </c>
      <c r="DJ14" s="32" t="s">
        <v>3115</v>
      </c>
      <c r="DK14" s="4">
        <v>4</v>
      </c>
      <c r="DL14" s="4">
        <v>11</v>
      </c>
      <c r="DM14" s="4">
        <v>3</v>
      </c>
      <c r="DN14" s="4">
        <v>5</v>
      </c>
      <c r="DO14" s="4">
        <v>6</v>
      </c>
      <c r="DP14" s="147" t="str">
        <f t="shared" si="0"/>
        <v>"WIZARD-12" : {
"Capacities":["Amélioration de caractéristiques"],
"MinorSpellsNb": 4,
"SpellsNb": 11,
"Locations": {"5":3},
"Invocations": 6
}</v>
      </c>
    </row>
    <row r="15" spans="1:120" ht="15" customHeight="1">
      <c r="A15" s="154">
        <v>13</v>
      </c>
      <c r="B15" s="5">
        <v>5</v>
      </c>
      <c r="C15" s="35" t="s">
        <v>3121</v>
      </c>
      <c r="D15" s="5">
        <v>5</v>
      </c>
      <c r="E15" s="5">
        <v>3</v>
      </c>
      <c r="F15" s="173" t="str">
        <f t="shared" si="1"/>
        <v>"BARBARIAN-13": {
"Capacities": ["Critique brutal (2 dés)"],
"Specials": 5,
"Damages": 3
}</v>
      </c>
      <c r="G15" s="162">
        <v>5</v>
      </c>
      <c r="H15" s="35" t="s">
        <v>3225</v>
      </c>
      <c r="I15" s="5">
        <v>4</v>
      </c>
      <c r="J15" s="5">
        <v>16</v>
      </c>
      <c r="K15" s="35">
        <v>4</v>
      </c>
      <c r="L15" s="35">
        <v>3</v>
      </c>
      <c r="M15" s="35">
        <v>3</v>
      </c>
      <c r="N15" s="35">
        <v>3</v>
      </c>
      <c r="O15" s="35">
        <v>2</v>
      </c>
      <c r="P15" s="35">
        <v>1</v>
      </c>
      <c r="Q15" s="35">
        <v>1</v>
      </c>
      <c r="R15" s="35">
        <v>0</v>
      </c>
      <c r="S15" s="35">
        <v>0</v>
      </c>
      <c r="T15" s="163" t="str">
        <f t="shared" si="2"/>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3"/>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4"/>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5"/>
        <v>"SORCERER-13" : {
"Capacities":[],
"MinorSpellsNb": 6,
"SpellsNb": 13,
"Specials": 13,
"Locations": {
"1":4,
"2":3,
"3":3,
"4":3,
"5":2,
"6":1,
"7":1,
"8":0,
"9":0}
}</v>
      </c>
      <c r="BJ15" s="162">
        <v>5</v>
      </c>
      <c r="BK15" s="35" t="s">
        <v>3193</v>
      </c>
      <c r="BL15" s="163" t="str">
        <f t="shared" si="6"/>
        <v>"WARRIOR-13" : {
"Capacities":["Indomptable (2)"]
}</v>
      </c>
      <c r="BM15" s="5">
        <v>5</v>
      </c>
      <c r="BN15" s="35"/>
      <c r="BO15" s="5">
        <v>5</v>
      </c>
      <c r="BP15" s="5">
        <v>4</v>
      </c>
      <c r="BQ15" s="5">
        <v>3</v>
      </c>
      <c r="BR15" s="5">
        <v>3</v>
      </c>
      <c r="BS15" s="5">
        <v>3</v>
      </c>
      <c r="BT15" s="5">
        <v>2</v>
      </c>
      <c r="BU15" s="5">
        <v>1</v>
      </c>
      <c r="BV15" s="5">
        <v>1</v>
      </c>
      <c r="BW15" s="5">
        <v>0</v>
      </c>
      <c r="BX15" s="5">
        <v>0</v>
      </c>
      <c r="BY15" s="5" t="str">
        <f t="shared" si="7"/>
        <v>"MAGICIAN-13" : {
"Capacities":[],
"MinorSpellsNb": 5,
"Locations": {
"1":4,
"2":3,
"3":3,
"4":3,
"5":2,
"6":1,
"7":1,
"8":0,
"9":0}
}</v>
      </c>
      <c r="BZ15" s="170">
        <v>5</v>
      </c>
      <c r="CA15" s="146" t="s">
        <v>242</v>
      </c>
      <c r="CB15" s="146">
        <v>13</v>
      </c>
      <c r="CC15" s="202">
        <v>6</v>
      </c>
      <c r="CD15" s="175" t="s">
        <v>3176</v>
      </c>
      <c r="CE15" s="159" t="str">
        <f t="shared" si="8"/>
        <v>"MONK-13" : {
"Capacities":["Langage du soleil et de la lune"],
"Specials": 13,
"BonusAttack": "1d8",
"ArmourlessSpeed": "6"
}</v>
      </c>
      <c r="CF15" s="162">
        <v>5</v>
      </c>
      <c r="CG15" s="35"/>
      <c r="CH15" s="35">
        <v>6</v>
      </c>
      <c r="CI15" s="35" t="s">
        <v>3473</v>
      </c>
      <c r="CJ15" s="5">
        <v>4</v>
      </c>
      <c r="CK15" s="5">
        <v>3</v>
      </c>
      <c r="CL15" s="5">
        <v>3</v>
      </c>
      <c r="CM15" s="5">
        <v>1</v>
      </c>
      <c r="CN15" s="5">
        <v>0</v>
      </c>
      <c r="CO15" s="166" t="str">
        <f t="shared" si="9"/>
        <v>"PALADIN-13" : {
"Capacities":[],
"SpellsNb": 6,
"BonusSpellsNb": "CHA",
"Locations": {
"1":4,
"2":3,
"3":3,
"4":1,
"5":0}
}</v>
      </c>
      <c r="CP15" s="5">
        <v>5</v>
      </c>
      <c r="CQ15" s="35"/>
      <c r="CR15" s="5">
        <v>8</v>
      </c>
      <c r="CS15" s="5">
        <v>4</v>
      </c>
      <c r="CT15" s="5">
        <v>3</v>
      </c>
      <c r="CU15" s="5">
        <v>3</v>
      </c>
      <c r="CV15" s="5">
        <v>1</v>
      </c>
      <c r="CW15" s="5">
        <v>0</v>
      </c>
      <c r="CX15" s="5" t="str">
        <f t="shared" si="10"/>
        <v>"PROWLER-13" : {
"Capacities":[],
"SpellsNb":8,
"Locations": {
"1":4,
"2":3,
"3":3,
"4":1,
"5":0}
}</v>
      </c>
      <c r="CY15" s="162">
        <v>5</v>
      </c>
      <c r="CZ15" s="5" t="s">
        <v>1136</v>
      </c>
      <c r="DA15" s="35" t="s">
        <v>3142</v>
      </c>
      <c r="DB15" s="121">
        <v>4</v>
      </c>
      <c r="DC15" s="121">
        <v>9</v>
      </c>
      <c r="DD15" s="121">
        <v>4</v>
      </c>
      <c r="DE15" s="121">
        <v>3</v>
      </c>
      <c r="DF15" s="121">
        <v>2</v>
      </c>
      <c r="DG15" s="121">
        <v>0</v>
      </c>
      <c r="DH15" s="163" t="str">
        <f t="shared" si="11"/>
        <v>"WILY-13" : {
"Capacities":["Capacité de l'archétype de roublard"],
"BonusAttack": "7d6",
"MinorSpellsNb": 4,
"SpellsNb": 9,
"Locations": {
"1":4,
"2":3,
"3":2,
"4":0
}
}</v>
      </c>
      <c r="DI15" s="5">
        <v>5</v>
      </c>
      <c r="DJ15" s="35" t="s">
        <v>3132</v>
      </c>
      <c r="DK15" s="5">
        <v>4</v>
      </c>
      <c r="DL15" s="5">
        <v>12</v>
      </c>
      <c r="DM15" s="5">
        <v>3</v>
      </c>
      <c r="DN15" s="5">
        <v>5</v>
      </c>
      <c r="DO15" s="5">
        <v>6</v>
      </c>
      <c r="DP15" s="147" t="str">
        <f t="shared" si="0"/>
        <v>"WIZARD-13" : {
"Capacities":["Arcanum mystique (niveau 7)"],
"MinorSpellsNb": 4,
"SpellsNb": 12,
"Locations": {"5":3},
"Invocations": 6
}</v>
      </c>
    </row>
    <row r="16" spans="1:120" ht="15" customHeight="1">
      <c r="A16" s="155">
        <v>14</v>
      </c>
      <c r="B16" s="4">
        <v>5</v>
      </c>
      <c r="C16" s="32" t="s">
        <v>3117</v>
      </c>
      <c r="D16" s="4">
        <v>5</v>
      </c>
      <c r="E16" s="4">
        <v>3</v>
      </c>
      <c r="F16" s="173" t="str">
        <f t="shared" si="1"/>
        <v>"BARBARIAN-14": {
"Capacities": ["Capacité de voie"],
"Specials": 5,
"Damages": 3
}</v>
      </c>
      <c r="G16" s="164">
        <v>5</v>
      </c>
      <c r="H16" s="32" t="s">
        <v>3226</v>
      </c>
      <c r="I16" s="4">
        <v>4</v>
      </c>
      <c r="J16" s="4">
        <v>18</v>
      </c>
      <c r="K16" s="32">
        <v>4</v>
      </c>
      <c r="L16" s="32">
        <v>3</v>
      </c>
      <c r="M16" s="32">
        <v>3</v>
      </c>
      <c r="N16" s="32">
        <v>3</v>
      </c>
      <c r="O16" s="32">
        <v>2</v>
      </c>
      <c r="P16" s="32">
        <v>1</v>
      </c>
      <c r="Q16" s="32">
        <v>1</v>
      </c>
      <c r="R16" s="32">
        <v>0</v>
      </c>
      <c r="S16" s="32">
        <v>0</v>
      </c>
      <c r="T16" s="163" t="str">
        <f t="shared" si="2"/>
        <v>"BARD-14" : {
"Capacities":["Secrets magiques", "Capacité de collège bardique"],
"MinorSpellsNb": 4,
"SpellsNb": 18,
"Locations": {
"1":4,
"2":3,
"3":3,
"4":3,
"5":2,
"6":1,
"7":1,
"8":0,
"9":0}
}</v>
      </c>
      <c r="U16" s="122">
        <v>5</v>
      </c>
      <c r="V16" s="109" t="s">
        <v>3214</v>
      </c>
      <c r="W16" s="122">
        <v>5</v>
      </c>
      <c r="X16" s="109">
        <v>4</v>
      </c>
      <c r="Y16" s="109">
        <v>3</v>
      </c>
      <c r="Z16" s="109">
        <v>3</v>
      </c>
      <c r="AA16" s="109">
        <v>3</v>
      </c>
      <c r="AB16" s="109">
        <v>2</v>
      </c>
      <c r="AC16" s="109">
        <v>1</v>
      </c>
      <c r="AD16" s="109">
        <v>1</v>
      </c>
      <c r="AE16" s="109">
        <v>0</v>
      </c>
      <c r="AF16" s="109">
        <v>0</v>
      </c>
      <c r="AG16" s="111" t="str">
        <f t="shared" si="3"/>
        <v>"CLERK-14" : {
"Capacities":["Destruction des morts-vivants (FP 3)"],
"MinorSpellsNb": 5,
"Locations": {
"1":4,
"2":3,
"3":3,
"4":3,
"5":2,
"6":1,
"7":1,
"8":0,
"9":0}
}</v>
      </c>
      <c r="AH16" s="164">
        <v>5</v>
      </c>
      <c r="AI16" s="32" t="s">
        <v>3204</v>
      </c>
      <c r="AJ16" s="4">
        <v>4</v>
      </c>
      <c r="AK16" s="32">
        <v>4</v>
      </c>
      <c r="AL16" s="32">
        <v>3</v>
      </c>
      <c r="AM16" s="32">
        <v>3</v>
      </c>
      <c r="AN16" s="32">
        <v>3</v>
      </c>
      <c r="AO16" s="32">
        <v>2</v>
      </c>
      <c r="AP16" s="32">
        <v>1</v>
      </c>
      <c r="AQ16" s="32">
        <v>1</v>
      </c>
      <c r="AR16" s="32">
        <v>0</v>
      </c>
      <c r="AS16" s="32">
        <v>0</v>
      </c>
      <c r="AT16" s="163" t="str">
        <f t="shared" si="4"/>
        <v>"DRUID-14" : {
"Capacities":["Capacité de cercle druidique"],
"MinorSpellsNb": 4,
"Locations": {
"1":4,
"2":3,
"3":3,
"4":3,
"5":2,
"6":1,
"7":1,
"8":0,
"9":0}
}</v>
      </c>
      <c r="AU16" s="4">
        <v>5</v>
      </c>
      <c r="AV16" s="4">
        <v>14</v>
      </c>
      <c r="AW16" s="32" t="s">
        <v>3199</v>
      </c>
      <c r="AX16" s="4">
        <v>6</v>
      </c>
      <c r="AY16" s="4">
        <v>13</v>
      </c>
      <c r="AZ16" s="32">
        <v>4</v>
      </c>
      <c r="BA16" s="32">
        <v>3</v>
      </c>
      <c r="BB16" s="32">
        <v>3</v>
      </c>
      <c r="BC16" s="32">
        <v>3</v>
      </c>
      <c r="BD16" s="32">
        <v>2</v>
      </c>
      <c r="BE16" s="32">
        <v>1</v>
      </c>
      <c r="BF16" s="32">
        <v>1</v>
      </c>
      <c r="BG16" s="32">
        <v>0</v>
      </c>
      <c r="BH16" s="32">
        <v>0</v>
      </c>
      <c r="BI16" s="35" t="str">
        <f t="shared" si="5"/>
        <v>"SORCERER-14" : {
"Capacities":["Capacité de l'origine magique"],
"MinorSpellsNb": 6,
"SpellsNb": 13,
"Specials": 14,
"Locations": {
"1":4,
"2":3,
"3":3,
"4":3,
"5":2,
"6":1,
"7":1,
"8":0,
"9":0}
}</v>
      </c>
      <c r="BJ16" s="164">
        <v>5</v>
      </c>
      <c r="BK16" s="32" t="s">
        <v>3115</v>
      </c>
      <c r="BL16" s="163" t="str">
        <f t="shared" si="6"/>
        <v>"WARRIOR-14" : {
"Capacities":["Amélioration de caractéristiques"]
}</v>
      </c>
      <c r="BM16" s="4">
        <v>5</v>
      </c>
      <c r="BN16" s="32" t="s">
        <v>3183</v>
      </c>
      <c r="BO16" s="4">
        <v>5</v>
      </c>
      <c r="BP16" s="4">
        <v>4</v>
      </c>
      <c r="BQ16" s="4">
        <v>3</v>
      </c>
      <c r="BR16" s="4">
        <v>3</v>
      </c>
      <c r="BS16" s="4">
        <v>3</v>
      </c>
      <c r="BT16" s="4">
        <v>2</v>
      </c>
      <c r="BU16" s="4">
        <v>1</v>
      </c>
      <c r="BV16" s="4">
        <v>1</v>
      </c>
      <c r="BW16" s="4">
        <v>0</v>
      </c>
      <c r="BX16" s="4">
        <v>0</v>
      </c>
      <c r="BY16" s="5" t="str">
        <f t="shared" si="7"/>
        <v>"MAGICIAN-14" : {
"Capacities":["Capacité de la tradition arcanique"],
"MinorSpellsNb": 5,
"Locations": {
"1":4,
"2":3,
"3":3,
"4":3,
"5":2,
"6":1,
"7":1,
"8":0,
"9":0}
}</v>
      </c>
      <c r="BZ16" s="171">
        <v>5</v>
      </c>
      <c r="CA16" s="148" t="s">
        <v>242</v>
      </c>
      <c r="CB16" s="148">
        <v>14</v>
      </c>
      <c r="CC16" s="203">
        <v>7.5</v>
      </c>
      <c r="CD16" s="176" t="s">
        <v>3177</v>
      </c>
      <c r="CE16" s="159" t="str">
        <f t="shared" si="8"/>
        <v>"MONK-14" : {
"Capacities":["Âme de diamant"],
"Specials": 14,
"BonusAttack": "1d8",
"ArmourlessSpeed": "7,5"
}</v>
      </c>
      <c r="CF16" s="164">
        <v>5</v>
      </c>
      <c r="CG16" s="32" t="s">
        <v>3166</v>
      </c>
      <c r="CH16" s="32">
        <v>7</v>
      </c>
      <c r="CI16" s="32" t="s">
        <v>3473</v>
      </c>
      <c r="CJ16" s="4">
        <v>4</v>
      </c>
      <c r="CK16" s="4">
        <v>3</v>
      </c>
      <c r="CL16" s="4">
        <v>3</v>
      </c>
      <c r="CM16" s="4">
        <v>1</v>
      </c>
      <c r="CN16" s="4">
        <v>0</v>
      </c>
      <c r="CO16" s="166" t="str">
        <f t="shared" si="9"/>
        <v>"PALADIN-14" : {
"Capacities":["Contact purifiant"],
"SpellsNb": 7,
"BonusSpellsNb": "CHA",
"Locations": {
"1":4,
"2":3,
"3":3,
"4":1,
"5":0}
}</v>
      </c>
      <c r="CP16" s="4">
        <v>5</v>
      </c>
      <c r="CQ16" s="32" t="s">
        <v>3156</v>
      </c>
      <c r="CR16" s="4">
        <v>8</v>
      </c>
      <c r="CS16" s="4">
        <v>4</v>
      </c>
      <c r="CT16" s="4">
        <v>3</v>
      </c>
      <c r="CU16" s="4">
        <v>3</v>
      </c>
      <c r="CV16" s="4">
        <v>1</v>
      </c>
      <c r="CW16" s="4">
        <v>0</v>
      </c>
      <c r="CX16" s="5" t="str">
        <f t="shared" si="10"/>
        <v>"PROWLER-14" : {
"Capacities":["Amélioration de l'Ennemi juré", "Disparition"],
"SpellsNb":8,
"Locations": {
"1":4,
"2":3,
"3":3,
"4":1,
"5":0}
}</v>
      </c>
      <c r="CY16" s="164">
        <v>5</v>
      </c>
      <c r="CZ16" s="4" t="s">
        <v>1136</v>
      </c>
      <c r="DA16" s="32" t="s">
        <v>3144</v>
      </c>
      <c r="DB16" s="122">
        <v>4</v>
      </c>
      <c r="DC16" s="122">
        <v>10</v>
      </c>
      <c r="DD16" s="122">
        <v>4</v>
      </c>
      <c r="DE16" s="122">
        <v>3</v>
      </c>
      <c r="DF16" s="122">
        <v>2</v>
      </c>
      <c r="DG16" s="122">
        <v>0</v>
      </c>
      <c r="DH16" s="163" t="str">
        <f t="shared" si="11"/>
        <v>"WILY-14" : {
"Capacities":["Ouïe fine"],
"BonusAttack": "7d6",
"MinorSpellsNb": 4,
"SpellsNb": 10,
"Locations": {
"1":4,
"2":3,
"3":2,
"4":0
}
}</v>
      </c>
      <c r="DI16" s="4">
        <v>5</v>
      </c>
      <c r="DJ16" s="32" t="s">
        <v>3130</v>
      </c>
      <c r="DK16" s="4">
        <v>4</v>
      </c>
      <c r="DL16" s="4">
        <v>12</v>
      </c>
      <c r="DM16" s="4">
        <v>3</v>
      </c>
      <c r="DN16" s="4">
        <v>5</v>
      </c>
      <c r="DO16" s="4">
        <v>6</v>
      </c>
      <c r="DP16" s="147" t="str">
        <f t="shared" si="0"/>
        <v>"WIZARD-14" : {
"Capacities":["Capacité de patron d'Outremonde"],
"MinorSpellsNb": 4,
"SpellsNb": 12,
"Locations": {"5":3},
"Invocations": 6
}</v>
      </c>
    </row>
    <row r="17" spans="1:120" ht="15" customHeight="1">
      <c r="A17" s="154">
        <v>15</v>
      </c>
      <c r="B17" s="5">
        <v>5</v>
      </c>
      <c r="C17" s="35" t="s">
        <v>3122</v>
      </c>
      <c r="D17" s="5">
        <v>5</v>
      </c>
      <c r="E17" s="5">
        <v>3</v>
      </c>
      <c r="F17" s="173" t="str">
        <f t="shared" si="1"/>
        <v>"BARBARIAN-15": {
"Capacities": ["Rage ininterrompue"],
"Specials": 5,
"Damages": 3
}</v>
      </c>
      <c r="G17" s="162">
        <v>5</v>
      </c>
      <c r="H17" s="35" t="s">
        <v>3227</v>
      </c>
      <c r="I17" s="5">
        <v>4</v>
      </c>
      <c r="J17" s="5">
        <v>19</v>
      </c>
      <c r="K17" s="35">
        <v>4</v>
      </c>
      <c r="L17" s="35">
        <v>3</v>
      </c>
      <c r="M17" s="35">
        <v>3</v>
      </c>
      <c r="N17" s="35">
        <v>3</v>
      </c>
      <c r="O17" s="35">
        <v>2</v>
      </c>
      <c r="P17" s="35">
        <v>1</v>
      </c>
      <c r="Q17" s="35">
        <v>1</v>
      </c>
      <c r="R17" s="35">
        <v>1</v>
      </c>
      <c r="S17" s="35">
        <v>0</v>
      </c>
      <c r="T17" s="163" t="str">
        <f t="shared" si="2"/>
        <v>"BARD-15" : {
"Capacities":["Inspiration bardique (d12)"],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3"/>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4"/>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5"/>
        <v>"SORCERER-15" : {
"Capacities":[],
"MinorSpellsNb": 6,
"SpellsNb": 14,
"Specials": 15,
"Locations": {
"1":4,
"2":3,
"3":3,
"4":3,
"5":2,
"6":1,
"7":1,
"8":1,
"9":0}
}</v>
      </c>
      <c r="BJ17" s="162">
        <v>5</v>
      </c>
      <c r="BK17" s="35" t="s">
        <v>3190</v>
      </c>
      <c r="BL17" s="163" t="str">
        <f t="shared" si="6"/>
        <v>"WARRIOR-15" : {
"Capacities":["Capacité de l'archétype martial"]
}</v>
      </c>
      <c r="BM17" s="5">
        <v>5</v>
      </c>
      <c r="BN17" s="35"/>
      <c r="BO17" s="5">
        <v>5</v>
      </c>
      <c r="BP17" s="5">
        <v>4</v>
      </c>
      <c r="BQ17" s="5">
        <v>3</v>
      </c>
      <c r="BR17" s="5">
        <v>3</v>
      </c>
      <c r="BS17" s="5">
        <v>3</v>
      </c>
      <c r="BT17" s="5">
        <v>2</v>
      </c>
      <c r="BU17" s="5">
        <v>1</v>
      </c>
      <c r="BV17" s="5">
        <v>1</v>
      </c>
      <c r="BW17" s="5">
        <v>1</v>
      </c>
      <c r="BX17" s="5">
        <v>0</v>
      </c>
      <c r="BY17" s="5" t="str">
        <f t="shared" si="7"/>
        <v>"MAGICIAN-15" : {
"Capacities":[],
"MinorSpellsNb": 5,
"Locations": {
"1":4,
"2":3,
"3":3,
"4":3,
"5":2,
"6":1,
"7":1,
"8":1,
"9":0}
}</v>
      </c>
      <c r="BZ17" s="170">
        <v>5</v>
      </c>
      <c r="CA17" s="146" t="s">
        <v>242</v>
      </c>
      <c r="CB17" s="146">
        <v>15</v>
      </c>
      <c r="CC17" s="202">
        <v>7.5</v>
      </c>
      <c r="CD17" s="175" t="s">
        <v>3178</v>
      </c>
      <c r="CE17" s="159" t="str">
        <f t="shared" si="8"/>
        <v>"MONK-15" : {
"Capacities":["Jeunesse éternelle"],
"Specials": 15,
"BonusAttack": "1d8",
"ArmourlessSpeed": "7,5"
}</v>
      </c>
      <c r="CF17" s="162">
        <v>5</v>
      </c>
      <c r="CG17" s="35" t="s">
        <v>3163</v>
      </c>
      <c r="CH17" s="35">
        <v>7</v>
      </c>
      <c r="CI17" s="35" t="s">
        <v>3473</v>
      </c>
      <c r="CJ17" s="5">
        <v>4</v>
      </c>
      <c r="CK17" s="5">
        <v>3</v>
      </c>
      <c r="CL17" s="5">
        <v>3</v>
      </c>
      <c r="CM17" s="5">
        <v>2</v>
      </c>
      <c r="CN17" s="5">
        <v>0</v>
      </c>
      <c r="CO17" s="166" t="str">
        <f t="shared" si="9"/>
        <v>"PALADIN-15" : {
"Capacities":["Capacité de serment sacré"],
"SpellsNb": 7,
"BonusSpellsNb": "CHA",
"Locations": {
"1":4,
"2":3,
"3":3,
"4":2,
"5":0}
}</v>
      </c>
      <c r="CP17" s="5">
        <v>5</v>
      </c>
      <c r="CQ17" s="35" t="s">
        <v>3153</v>
      </c>
      <c r="CR17" s="5">
        <v>9</v>
      </c>
      <c r="CS17" s="5">
        <v>4</v>
      </c>
      <c r="CT17" s="5">
        <v>3</v>
      </c>
      <c r="CU17" s="5">
        <v>3</v>
      </c>
      <c r="CV17" s="5">
        <v>2</v>
      </c>
      <c r="CW17" s="5">
        <v>0</v>
      </c>
      <c r="CX17" s="5" t="str">
        <f t="shared" si="10"/>
        <v>"PROWLER-15" : {
"Capacities":["Capacité de l'archétype de rôdeur"],
"SpellsNb":9,
"Locations": {
"1":4,
"2":3,
"3":3,
"4":2,
"5":0}
}</v>
      </c>
      <c r="CY17" s="162">
        <v>5</v>
      </c>
      <c r="CZ17" s="5" t="s">
        <v>1137</v>
      </c>
      <c r="DA17" s="35" t="s">
        <v>3145</v>
      </c>
      <c r="DB17" s="121">
        <v>4</v>
      </c>
      <c r="DC17" s="121">
        <v>10</v>
      </c>
      <c r="DD17" s="121">
        <v>4</v>
      </c>
      <c r="DE17" s="121">
        <v>3</v>
      </c>
      <c r="DF17" s="121">
        <v>2</v>
      </c>
      <c r="DG17" s="121">
        <v>0</v>
      </c>
      <c r="DH17" s="163" t="str">
        <f t="shared" si="11"/>
        <v>"WILY-15" : {
"Capacities":["Esprit impénétrable"],
"BonusAttack": "8d6",
"MinorSpellsNb": 4,
"SpellsNb": 10,
"Locations": {
"1":4,
"2":3,
"3":2,
"4":0
}
}</v>
      </c>
      <c r="DI17" s="5">
        <v>5</v>
      </c>
      <c r="DJ17" s="35" t="s">
        <v>3133</v>
      </c>
      <c r="DK17" s="5">
        <v>4</v>
      </c>
      <c r="DL17" s="5">
        <v>13</v>
      </c>
      <c r="DM17" s="5">
        <v>3</v>
      </c>
      <c r="DN17" s="5">
        <v>5</v>
      </c>
      <c r="DO17" s="5">
        <v>7</v>
      </c>
      <c r="DP17" s="147" t="str">
        <f t="shared" si="0"/>
        <v>"WIZARD-15" : {
"Capacities":["Arcanum mystique (niveau 8)"],
"MinorSpellsNb": 4,
"SpellsNb": 13,
"Locations": {"5":3},
"Invocations": 7
}</v>
      </c>
    </row>
    <row r="18" spans="1:120" ht="15" customHeight="1">
      <c r="A18" s="155">
        <v>16</v>
      </c>
      <c r="B18" s="4">
        <v>5</v>
      </c>
      <c r="C18" s="32" t="s">
        <v>3115</v>
      </c>
      <c r="D18" s="4">
        <v>5</v>
      </c>
      <c r="E18" s="4">
        <v>4</v>
      </c>
      <c r="F18" s="173" t="str">
        <f t="shared" si="1"/>
        <v>"BARBARIAN-16": {
"Capacities": ["Amélioration de caractéristiques"],
"Specials": 5,
"Damages": 4
}</v>
      </c>
      <c r="G18" s="164">
        <v>5</v>
      </c>
      <c r="H18" s="32" t="s">
        <v>3115</v>
      </c>
      <c r="I18" s="4">
        <v>4</v>
      </c>
      <c r="J18" s="4">
        <v>19</v>
      </c>
      <c r="K18" s="32">
        <v>4</v>
      </c>
      <c r="L18" s="32">
        <v>3</v>
      </c>
      <c r="M18" s="32">
        <v>3</v>
      </c>
      <c r="N18" s="32">
        <v>3</v>
      </c>
      <c r="O18" s="32">
        <v>2</v>
      </c>
      <c r="P18" s="32">
        <v>1</v>
      </c>
      <c r="Q18" s="32">
        <v>1</v>
      </c>
      <c r="R18" s="32">
        <v>1</v>
      </c>
      <c r="S18" s="32">
        <v>0</v>
      </c>
      <c r="T18" s="163" t="str">
        <f t="shared" si="2"/>
        <v>"BARD-16" : {
"Capacities":["Amélioration de caractéristiques"],
"MinorSpellsNb": 4,
"SpellsNb": 19,
"Locations": {
"1":4,
"2":3,
"3":3,
"4":3,
"5":2,
"6":1,
"7":1,
"8":1,
"9":0}
}</v>
      </c>
      <c r="U18" s="122">
        <v>5</v>
      </c>
      <c r="V18" s="109" t="s">
        <v>3115</v>
      </c>
      <c r="W18" s="122">
        <v>5</v>
      </c>
      <c r="X18" s="109">
        <v>4</v>
      </c>
      <c r="Y18" s="109">
        <v>3</v>
      </c>
      <c r="Z18" s="109">
        <v>3</v>
      </c>
      <c r="AA18" s="109">
        <v>3</v>
      </c>
      <c r="AB18" s="109">
        <v>2</v>
      </c>
      <c r="AC18" s="109">
        <v>1</v>
      </c>
      <c r="AD18" s="109">
        <v>1</v>
      </c>
      <c r="AE18" s="109">
        <v>1</v>
      </c>
      <c r="AF18" s="109">
        <v>0</v>
      </c>
      <c r="AG18" s="111" t="str">
        <f t="shared" si="3"/>
        <v>"CLERK-16" : {
"Capacities":["Amélioration de caractéristiques"],
"MinorSpellsNb": 5,
"Locations": {
"1":4,
"2":3,
"3":3,
"4":3,
"5":2,
"6":1,
"7":1,
"8":1,
"9":0}
}</v>
      </c>
      <c r="AH18" s="164">
        <v>5</v>
      </c>
      <c r="AI18" s="32" t="s">
        <v>3115</v>
      </c>
      <c r="AJ18" s="4">
        <v>4</v>
      </c>
      <c r="AK18" s="32">
        <v>4</v>
      </c>
      <c r="AL18" s="32">
        <v>3</v>
      </c>
      <c r="AM18" s="32">
        <v>3</v>
      </c>
      <c r="AN18" s="32">
        <v>3</v>
      </c>
      <c r="AO18" s="32">
        <v>2</v>
      </c>
      <c r="AP18" s="32">
        <v>1</v>
      </c>
      <c r="AQ18" s="32">
        <v>1</v>
      </c>
      <c r="AR18" s="32">
        <v>1</v>
      </c>
      <c r="AS18" s="32">
        <v>0</v>
      </c>
      <c r="AT18" s="163" t="str">
        <f t="shared" si="4"/>
        <v>"DRUID-16" : {
"Capacities":["Amélioration de caractéristiques"],
"MinorSpellsNb": 4,
"Locations": {
"1":4,
"2":3,
"3":3,
"4":3,
"5":2,
"6":1,
"7":1,
"8":1,
"9":0}
}</v>
      </c>
      <c r="AU18" s="4">
        <v>5</v>
      </c>
      <c r="AV18" s="4">
        <v>16</v>
      </c>
      <c r="AW18" s="32" t="s">
        <v>3115</v>
      </c>
      <c r="AX18" s="4">
        <v>6</v>
      </c>
      <c r="AY18" s="4">
        <v>14</v>
      </c>
      <c r="AZ18" s="32">
        <v>4</v>
      </c>
      <c r="BA18" s="32">
        <v>3</v>
      </c>
      <c r="BB18" s="32">
        <v>3</v>
      </c>
      <c r="BC18" s="32">
        <v>3</v>
      </c>
      <c r="BD18" s="32">
        <v>2</v>
      </c>
      <c r="BE18" s="32">
        <v>1</v>
      </c>
      <c r="BF18" s="32">
        <v>1</v>
      </c>
      <c r="BG18" s="32">
        <v>1</v>
      </c>
      <c r="BH18" s="32">
        <v>0</v>
      </c>
      <c r="BI18" s="35" t="str">
        <f t="shared" si="5"/>
        <v>"SORCERER-16" : {
"Capacities":["Amélioration de caractéristiques"],
"MinorSpellsNb": 6,
"SpellsNb": 14,
"Specials": 16,
"Locations": {
"1":4,
"2":3,
"3":3,
"4":3,
"5":2,
"6":1,
"7":1,
"8":1,
"9":0}
}</v>
      </c>
      <c r="BJ18" s="164">
        <v>5</v>
      </c>
      <c r="BK18" s="32" t="s">
        <v>3115</v>
      </c>
      <c r="BL18" s="163" t="str">
        <f t="shared" si="6"/>
        <v>"WARRIOR-16" : {
"Capacities":["Amélioration de caractéristiques"]
}</v>
      </c>
      <c r="BM18" s="4">
        <v>5</v>
      </c>
      <c r="BN18" s="32" t="s">
        <v>3115</v>
      </c>
      <c r="BO18" s="4">
        <v>5</v>
      </c>
      <c r="BP18" s="4">
        <v>4</v>
      </c>
      <c r="BQ18" s="4">
        <v>3</v>
      </c>
      <c r="BR18" s="4">
        <v>3</v>
      </c>
      <c r="BS18" s="4">
        <v>3</v>
      </c>
      <c r="BT18" s="4">
        <v>2</v>
      </c>
      <c r="BU18" s="4">
        <v>1</v>
      </c>
      <c r="BV18" s="4">
        <v>1</v>
      </c>
      <c r="BW18" s="4">
        <v>1</v>
      </c>
      <c r="BX18" s="4">
        <v>0</v>
      </c>
      <c r="BY18" s="5" t="str">
        <f t="shared" si="7"/>
        <v>"MAGICIAN-16" : {
"Capacities":["Amélioration de caractéristiques"],
"MinorSpellsNb": 5,
"Locations": {
"1":4,
"2":3,
"3":3,
"4":3,
"5":2,
"6":1,
"7":1,
"8":1,
"9":0}
}</v>
      </c>
      <c r="BZ18" s="171">
        <v>5</v>
      </c>
      <c r="CA18" s="148" t="s">
        <v>242</v>
      </c>
      <c r="CB18" s="148">
        <v>16</v>
      </c>
      <c r="CC18" s="203">
        <v>7.5</v>
      </c>
      <c r="CD18" s="176" t="s">
        <v>3115</v>
      </c>
      <c r="CE18" s="159" t="str">
        <f t="shared" si="8"/>
        <v>"MONK-16" : {
"Capacities":["Amélioration de caractéristiques"],
"Specials": 16,
"BonusAttack": "1d8",
"ArmourlessSpeed": "7,5"
}</v>
      </c>
      <c r="CF18" s="164">
        <v>5</v>
      </c>
      <c r="CG18" s="32" t="s">
        <v>3115</v>
      </c>
      <c r="CH18" s="32">
        <v>8</v>
      </c>
      <c r="CI18" s="32" t="s">
        <v>3473</v>
      </c>
      <c r="CJ18" s="4">
        <v>4</v>
      </c>
      <c r="CK18" s="4">
        <v>3</v>
      </c>
      <c r="CL18" s="4">
        <v>3</v>
      </c>
      <c r="CM18" s="4">
        <v>2</v>
      </c>
      <c r="CN18" s="4">
        <v>0</v>
      </c>
      <c r="CO18" s="166" t="str">
        <f t="shared" si="9"/>
        <v>"PALADIN-16" : {
"Capacities":["Amélioration de caractéristiques"],
"SpellsNb": 8,
"BonusSpellsNb": "CHA",
"Locations": {
"1":4,
"2":3,
"3":3,
"4":2,
"5":0}
}</v>
      </c>
      <c r="CP18" s="4">
        <v>5</v>
      </c>
      <c r="CQ18" s="32" t="s">
        <v>3115</v>
      </c>
      <c r="CR18" s="4">
        <v>9</v>
      </c>
      <c r="CS18" s="4">
        <v>4</v>
      </c>
      <c r="CT18" s="4">
        <v>3</v>
      </c>
      <c r="CU18" s="4">
        <v>3</v>
      </c>
      <c r="CV18" s="4">
        <v>2</v>
      </c>
      <c r="CW18" s="4">
        <v>0</v>
      </c>
      <c r="CX18" s="5" t="str">
        <f t="shared" si="10"/>
        <v>"PROWLER-16" : {
"Capacities":["Amélioration de caractéristiques"],
"SpellsNb":9,
"Locations": {
"1":4,
"2":3,
"3":3,
"4":2,
"5":0}
}</v>
      </c>
      <c r="CY18" s="164">
        <v>5</v>
      </c>
      <c r="CZ18" s="4" t="s">
        <v>1137</v>
      </c>
      <c r="DA18" s="32" t="s">
        <v>3115</v>
      </c>
      <c r="DB18" s="122">
        <v>4</v>
      </c>
      <c r="DC18" s="122">
        <v>11</v>
      </c>
      <c r="DD18" s="122">
        <v>4</v>
      </c>
      <c r="DE18" s="122">
        <v>3</v>
      </c>
      <c r="DF18" s="122">
        <v>3</v>
      </c>
      <c r="DG18" s="122">
        <v>0</v>
      </c>
      <c r="DH18" s="163" t="str">
        <f t="shared" si="11"/>
        <v>"WILY-16" : {
"Capacities":["Amélioration de caractéristiques"],
"BonusAttack": "8d6",
"MinorSpellsNb": 4,
"SpellsNb": 11,
"Locations": {
"1":4,
"2":3,
"3":3,
"4":0
}
}</v>
      </c>
      <c r="DI18" s="4">
        <v>5</v>
      </c>
      <c r="DJ18" s="32" t="s">
        <v>3115</v>
      </c>
      <c r="DK18" s="4">
        <v>4</v>
      </c>
      <c r="DL18" s="4">
        <v>13</v>
      </c>
      <c r="DM18" s="4">
        <v>3</v>
      </c>
      <c r="DN18" s="4">
        <v>5</v>
      </c>
      <c r="DO18" s="4">
        <v>7</v>
      </c>
      <c r="DP18" s="147" t="str">
        <f t="shared" si="0"/>
        <v>"WIZARD-16" : {
"Capacities":["Amélioration de caractéristiques"],
"MinorSpellsNb": 4,
"SpellsNb": 13,
"Locations": {"5":3},
"Invocations": 7
}</v>
      </c>
    </row>
    <row r="19" spans="1:120" ht="15" customHeight="1">
      <c r="A19" s="154">
        <v>17</v>
      </c>
      <c r="B19" s="5">
        <v>6</v>
      </c>
      <c r="C19" s="35" t="s">
        <v>3123</v>
      </c>
      <c r="D19" s="5">
        <v>6</v>
      </c>
      <c r="E19" s="5">
        <v>4</v>
      </c>
      <c r="F19" s="173" t="str">
        <f t="shared" si="1"/>
        <v>"BARBARIAN-17": {
"Capacities": ["Critique brutal (3 dés)"],
"Specials": 6,
"Damages": 4
}</v>
      </c>
      <c r="G19" s="162">
        <v>6</v>
      </c>
      <c r="H19" s="35" t="s">
        <v>3228</v>
      </c>
      <c r="I19" s="5">
        <v>4</v>
      </c>
      <c r="J19" s="5">
        <v>20</v>
      </c>
      <c r="K19" s="35">
        <v>4</v>
      </c>
      <c r="L19" s="35">
        <v>3</v>
      </c>
      <c r="M19" s="35">
        <v>3</v>
      </c>
      <c r="N19" s="35">
        <v>3</v>
      </c>
      <c r="O19" s="35">
        <v>2</v>
      </c>
      <c r="P19" s="35">
        <v>1</v>
      </c>
      <c r="Q19" s="35">
        <v>1</v>
      </c>
      <c r="R19" s="35">
        <v>1</v>
      </c>
      <c r="S19" s="35">
        <v>1</v>
      </c>
      <c r="T19" s="163" t="str">
        <f t="shared" si="2"/>
        <v>"BARD-17" : {
"Capacities":["Chant de repos (d12)"],
"MinorSpellsNb": 4,
"SpellsNb": 20,
"Locations": {
"1":4,
"2":3,
"3":3,
"4":3,
"5":2,
"6":1,
"7":1,
"8":1,
"9":1}
}</v>
      </c>
      <c r="U19" s="121">
        <v>6</v>
      </c>
      <c r="V19" s="111" t="s">
        <v>3215</v>
      </c>
      <c r="W19" s="121">
        <v>5</v>
      </c>
      <c r="X19" s="111">
        <v>4</v>
      </c>
      <c r="Y19" s="111">
        <v>3</v>
      </c>
      <c r="Z19" s="111">
        <v>3</v>
      </c>
      <c r="AA19" s="111">
        <v>3</v>
      </c>
      <c r="AB19" s="111">
        <v>2</v>
      </c>
      <c r="AC19" s="111">
        <v>1</v>
      </c>
      <c r="AD19" s="111">
        <v>1</v>
      </c>
      <c r="AE19" s="111">
        <v>1</v>
      </c>
      <c r="AF19" s="111">
        <v>1</v>
      </c>
      <c r="AG19" s="111" t="str">
        <f t="shared" si="3"/>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4"/>
        <v>"DRUID-17" : {
"Capacities":[],
"MinorSpellsNb": 4,
"Locations": {
"1":4,
"2":3,
"3":3,
"4":3,
"5":2,
"6":1,
"7":1,
"8":1,
"9":1}
}</v>
      </c>
      <c r="AU19" s="5">
        <v>6</v>
      </c>
      <c r="AV19" s="5">
        <v>17</v>
      </c>
      <c r="AW19" s="35" t="s">
        <v>3198</v>
      </c>
      <c r="AX19" s="5">
        <v>6</v>
      </c>
      <c r="AY19" s="5">
        <v>15</v>
      </c>
      <c r="AZ19" s="35">
        <v>4</v>
      </c>
      <c r="BA19" s="35">
        <v>3</v>
      </c>
      <c r="BB19" s="35">
        <v>3</v>
      </c>
      <c r="BC19" s="35">
        <v>3</v>
      </c>
      <c r="BD19" s="35">
        <v>2</v>
      </c>
      <c r="BE19" s="35">
        <v>1</v>
      </c>
      <c r="BF19" s="35">
        <v>1</v>
      </c>
      <c r="BG19" s="35">
        <v>1</v>
      </c>
      <c r="BH19" s="35">
        <v>1</v>
      </c>
      <c r="BI19" s="35" t="str">
        <f t="shared" si="5"/>
        <v>"SORCERER-17" : {
"Capacities":["Métamagie"],
"MinorSpellsNb": 6,
"SpellsNb": 15,
"Specials": 17,
"Locations": {
"1":4,
"2":3,
"3":3,
"4":3,
"5":2,
"6":1,
"7":1,
"8":1,
"9":1}
}</v>
      </c>
      <c r="BJ19" s="162">
        <v>6</v>
      </c>
      <c r="BK19" s="35" t="s">
        <v>3194</v>
      </c>
      <c r="BL19" s="163" t="str">
        <f t="shared" si="6"/>
        <v>"WARRIOR-17" : {
"Capacities":["Sursaut (2)", "Indomptable (3)"]
}</v>
      </c>
      <c r="BM19" s="5">
        <v>6</v>
      </c>
      <c r="BN19" s="35"/>
      <c r="BO19" s="5">
        <v>5</v>
      </c>
      <c r="BP19" s="5">
        <v>4</v>
      </c>
      <c r="BQ19" s="5">
        <v>3</v>
      </c>
      <c r="BR19" s="5">
        <v>3</v>
      </c>
      <c r="BS19" s="5">
        <v>3</v>
      </c>
      <c r="BT19" s="5">
        <v>2</v>
      </c>
      <c r="BU19" s="5">
        <v>1</v>
      </c>
      <c r="BV19" s="5">
        <v>1</v>
      </c>
      <c r="BW19" s="5">
        <v>1</v>
      </c>
      <c r="BX19" s="5">
        <v>1</v>
      </c>
      <c r="BY19" s="5" t="str">
        <f t="shared" si="7"/>
        <v>"MAGICIAN-17" : {
"Capacities":[],
"MinorSpellsNb": 5,
"Locations": {
"1":4,
"2":3,
"3":3,
"4":3,
"5":2,
"6":1,
"7":1,
"8":1,
"9":1}
}</v>
      </c>
      <c r="BZ19" s="170">
        <v>6</v>
      </c>
      <c r="CA19" s="146" t="s">
        <v>246</v>
      </c>
      <c r="CB19" s="146">
        <v>17</v>
      </c>
      <c r="CC19" s="202">
        <v>7.5</v>
      </c>
      <c r="CD19" s="175" t="s">
        <v>3175</v>
      </c>
      <c r="CE19" s="159" t="str">
        <f t="shared" si="8"/>
        <v>"MONK-17" : {
"Capacities":["Capacité de la tradition monastique"],
"Specials": 17,
"BonusAttack": "1d10",
"ArmourlessSpeed": "7,5"
}</v>
      </c>
      <c r="CF19" s="162">
        <v>6</v>
      </c>
      <c r="CG19" s="35"/>
      <c r="CH19" s="35">
        <v>8</v>
      </c>
      <c r="CI19" s="35" t="s">
        <v>3473</v>
      </c>
      <c r="CJ19" s="5">
        <v>4</v>
      </c>
      <c r="CK19" s="5">
        <v>3</v>
      </c>
      <c r="CL19" s="5">
        <v>3</v>
      </c>
      <c r="CM19" s="5">
        <v>3</v>
      </c>
      <c r="CN19" s="5">
        <v>1</v>
      </c>
      <c r="CO19" s="166" t="str">
        <f t="shared" si="9"/>
        <v>"PALADIN-17" : {
"Capacities":[],
"SpellsNb": 8,
"BonusSpellsNb": "CHA",
"Locations": {
"1":4,
"2":3,
"3":3,
"4":3,
"5":1}
}</v>
      </c>
      <c r="CP19" s="5">
        <v>6</v>
      </c>
      <c r="CQ19" s="35"/>
      <c r="CR19" s="5">
        <v>10</v>
      </c>
      <c r="CS19" s="5">
        <v>4</v>
      </c>
      <c r="CT19" s="5">
        <v>3</v>
      </c>
      <c r="CU19" s="5">
        <v>3</v>
      </c>
      <c r="CV19" s="5">
        <v>3</v>
      </c>
      <c r="CW19" s="5">
        <v>1</v>
      </c>
      <c r="CX19" s="5" t="str">
        <f t="shared" si="10"/>
        <v>"PROWLER-17" : {
"Capacities":[],
"SpellsNb":10,
"Locations": {
"1":4,
"2":3,
"3":3,
"4":3,
"5":1}
}</v>
      </c>
      <c r="CY19" s="162">
        <v>6</v>
      </c>
      <c r="CZ19" s="5" t="s">
        <v>1139</v>
      </c>
      <c r="DA19" s="35" t="s">
        <v>3142</v>
      </c>
      <c r="DB19" s="121">
        <v>4</v>
      </c>
      <c r="DC19" s="121">
        <v>11</v>
      </c>
      <c r="DD19" s="121">
        <v>4</v>
      </c>
      <c r="DE19" s="121">
        <v>3</v>
      </c>
      <c r="DF19" s="121">
        <v>3</v>
      </c>
      <c r="DG19" s="121">
        <v>0</v>
      </c>
      <c r="DH19" s="163" t="str">
        <f t="shared" si="11"/>
        <v>"WILY-17" : {
"Capacities":["Capacité de l'archétype de roublard"],
"BonusAttack": "9d6",
"MinorSpellsNb": 4,
"SpellsNb": 11,
"Locations": {
"1":4,
"2":3,
"3":3,
"4":0
}
}</v>
      </c>
      <c r="DI19" s="5">
        <v>6</v>
      </c>
      <c r="DJ19" s="35" t="s">
        <v>3134</v>
      </c>
      <c r="DK19" s="5">
        <v>4</v>
      </c>
      <c r="DL19" s="5">
        <v>14</v>
      </c>
      <c r="DM19" s="5">
        <v>4</v>
      </c>
      <c r="DN19" s="5">
        <v>5</v>
      </c>
      <c r="DO19" s="5">
        <v>7</v>
      </c>
      <c r="DP19" s="147" t="str">
        <f t="shared" si="0"/>
        <v>"WIZARD-17" : {
"Capacities":["Arcanum mystique (niveau 9)"],
"MinorSpellsNb": 4,
"SpellsNb": 14,
"Locations": {"5":4},
"Invocations": 7
}</v>
      </c>
    </row>
    <row r="20" spans="1:120" ht="15" customHeight="1">
      <c r="A20" s="155">
        <v>18</v>
      </c>
      <c r="B20" s="4">
        <v>6</v>
      </c>
      <c r="C20" s="32" t="s">
        <v>3124</v>
      </c>
      <c r="D20" s="4">
        <v>6</v>
      </c>
      <c r="E20" s="4">
        <v>4</v>
      </c>
      <c r="F20" s="173" t="str">
        <f t="shared" si="1"/>
        <v>"BARBARIAN-18": {
"Capacities": ["Puissance indomptable"],
"Specials": 6,
"Damages": 4
}</v>
      </c>
      <c r="G20" s="164">
        <v>6</v>
      </c>
      <c r="H20" s="32" t="s">
        <v>3229</v>
      </c>
      <c r="I20" s="4">
        <v>4</v>
      </c>
      <c r="J20" s="4">
        <v>22</v>
      </c>
      <c r="K20" s="32">
        <v>4</v>
      </c>
      <c r="L20" s="32">
        <v>3</v>
      </c>
      <c r="M20" s="32">
        <v>3</v>
      </c>
      <c r="N20" s="32">
        <v>3</v>
      </c>
      <c r="O20" s="32">
        <v>3</v>
      </c>
      <c r="P20" s="32">
        <v>1</v>
      </c>
      <c r="Q20" s="32">
        <v>1</v>
      </c>
      <c r="R20" s="32">
        <v>1</v>
      </c>
      <c r="S20" s="32">
        <v>1</v>
      </c>
      <c r="T20" s="163" t="str">
        <f t="shared" si="2"/>
        <v>"BARD-18" : {
"Capacities":["Secrets magiques"],
"MinorSpellsNb": 4,
"SpellsNb": 22,
"Locations": {
"1":4,
"2":3,
"3":3,
"4":3,
"5":3,
"6":1,
"7":1,
"8":1,
"9":1}
}</v>
      </c>
      <c r="U20" s="122">
        <v>6</v>
      </c>
      <c r="V20" s="109" t="s">
        <v>3216</v>
      </c>
      <c r="W20" s="122">
        <v>5</v>
      </c>
      <c r="X20" s="109">
        <v>4</v>
      </c>
      <c r="Y20" s="109">
        <v>3</v>
      </c>
      <c r="Z20" s="109">
        <v>3</v>
      </c>
      <c r="AA20" s="109">
        <v>3</v>
      </c>
      <c r="AB20" s="109">
        <v>3</v>
      </c>
      <c r="AC20" s="109">
        <v>1</v>
      </c>
      <c r="AD20" s="109">
        <v>1</v>
      </c>
      <c r="AE20" s="109">
        <v>1</v>
      </c>
      <c r="AF20" s="109">
        <v>1</v>
      </c>
      <c r="AG20" s="111" t="str">
        <f t="shared" si="3"/>
        <v>"CLERK-18" : {
"Capacities":["Canalisation d’énergie divine (3)"],
"MinorSpellsNb": 5,
"Locations": {
"1":4,
"2":3,
"3":3,
"4":3,
"5":3,
"6":1,
"7":1,
"8":1,
"9":1}
}</v>
      </c>
      <c r="AH20" s="164">
        <v>6</v>
      </c>
      <c r="AI20" s="32" t="s">
        <v>3205</v>
      </c>
      <c r="AJ20" s="4">
        <v>4</v>
      </c>
      <c r="AK20" s="32">
        <v>4</v>
      </c>
      <c r="AL20" s="32">
        <v>3</v>
      </c>
      <c r="AM20" s="32">
        <v>3</v>
      </c>
      <c r="AN20" s="32">
        <v>3</v>
      </c>
      <c r="AO20" s="32">
        <v>3</v>
      </c>
      <c r="AP20" s="32">
        <v>1</v>
      </c>
      <c r="AQ20" s="32">
        <v>1</v>
      </c>
      <c r="AR20" s="32">
        <v>1</v>
      </c>
      <c r="AS20" s="32">
        <v>1</v>
      </c>
      <c r="AT20" s="163" t="str">
        <f t="shared" si="4"/>
        <v>"DRUID-18" : {
"Capacities":["Jeunesse éternelle", "Incantation animale"],
"MinorSpellsNb": 4,
"Locations": {
"1":4,
"2":3,
"3":3,
"4":3,
"5":3,
"6":1,
"7":1,
"8":1,
"9":1}
}</v>
      </c>
      <c r="AU20" s="4">
        <v>6</v>
      </c>
      <c r="AV20" s="4">
        <v>18</v>
      </c>
      <c r="AW20" s="32" t="s">
        <v>3199</v>
      </c>
      <c r="AX20" s="4">
        <v>6</v>
      </c>
      <c r="AY20" s="4">
        <v>15</v>
      </c>
      <c r="AZ20" s="32">
        <v>4</v>
      </c>
      <c r="BA20" s="32">
        <v>3</v>
      </c>
      <c r="BB20" s="32">
        <v>3</v>
      </c>
      <c r="BC20" s="32">
        <v>3</v>
      </c>
      <c r="BD20" s="32">
        <v>3</v>
      </c>
      <c r="BE20" s="32">
        <v>1</v>
      </c>
      <c r="BF20" s="32">
        <v>1</v>
      </c>
      <c r="BG20" s="32">
        <v>1</v>
      </c>
      <c r="BH20" s="32">
        <v>1</v>
      </c>
      <c r="BI20" s="35" t="str">
        <f t="shared" si="5"/>
        <v>"SORCERER-18" : {
"Capacities":["Capacité de l'origine magique"],
"MinorSpellsNb": 6,
"SpellsNb": 15,
"Specials": 18,
"Locations": {
"1":4,
"2":3,
"3":3,
"4":3,
"5":3,
"6":1,
"7":1,
"8":1,
"9":1}
}</v>
      </c>
      <c r="BJ20" s="164">
        <v>6</v>
      </c>
      <c r="BK20" s="32" t="s">
        <v>3190</v>
      </c>
      <c r="BL20" s="163" t="str">
        <f t="shared" si="6"/>
        <v>"WARRIOR-18" : {
"Capacities":["Capacité de l'archétype martial"]
}</v>
      </c>
      <c r="BM20" s="4">
        <v>6</v>
      </c>
      <c r="BN20" s="32" t="s">
        <v>3184</v>
      </c>
      <c r="BO20" s="4">
        <v>5</v>
      </c>
      <c r="BP20" s="4">
        <v>4</v>
      </c>
      <c r="BQ20" s="4">
        <v>3</v>
      </c>
      <c r="BR20" s="4">
        <v>3</v>
      </c>
      <c r="BS20" s="4">
        <v>3</v>
      </c>
      <c r="BT20" s="4">
        <v>3</v>
      </c>
      <c r="BU20" s="4">
        <v>1</v>
      </c>
      <c r="BV20" s="4">
        <v>1</v>
      </c>
      <c r="BW20" s="4">
        <v>1</v>
      </c>
      <c r="BX20" s="4">
        <v>1</v>
      </c>
      <c r="BY20" s="5" t="str">
        <f t="shared" si="7"/>
        <v>"MAGICIAN-18" : {
"Capacities":["Maîtrise des sorts"],
"MinorSpellsNb": 5,
"Locations": {
"1":4,
"2":3,
"3":3,
"4":3,
"5":3,
"6":1,
"7":1,
"8":1,
"9":1}
}</v>
      </c>
      <c r="BZ20" s="171">
        <v>6</v>
      </c>
      <c r="CA20" s="148" t="s">
        <v>246</v>
      </c>
      <c r="CB20" s="148">
        <v>18</v>
      </c>
      <c r="CC20" s="203">
        <v>9</v>
      </c>
      <c r="CD20" s="176" t="s">
        <v>3179</v>
      </c>
      <c r="CE20" s="159" t="str">
        <f t="shared" si="8"/>
        <v>"MONK-18" : {
"Capacities":["Corps vide"],
"Specials": 18,
"BonusAttack": "1d10",
"ArmourlessSpeed": "9"
}</v>
      </c>
      <c r="CF20" s="164">
        <v>6</v>
      </c>
      <c r="CG20" s="32" t="s">
        <v>3167</v>
      </c>
      <c r="CH20" s="32">
        <v>9</v>
      </c>
      <c r="CI20" s="32" t="s">
        <v>3473</v>
      </c>
      <c r="CJ20" s="4">
        <v>4</v>
      </c>
      <c r="CK20" s="4">
        <v>3</v>
      </c>
      <c r="CL20" s="4">
        <v>3</v>
      </c>
      <c r="CM20" s="4">
        <v>3</v>
      </c>
      <c r="CN20" s="4">
        <v>1</v>
      </c>
      <c r="CO20" s="166" t="str">
        <f t="shared" si="9"/>
        <v>"PALADIN-18" : {
"Capacities":["Amélioration des auras"],
"SpellsNb": 9,
"BonusSpellsNb": "CHA",
"Locations": {
"1":4,
"2":3,
"3":3,
"4":3,
"5":1}
}</v>
      </c>
      <c r="CP20" s="4">
        <v>6</v>
      </c>
      <c r="CQ20" s="32" t="s">
        <v>3157</v>
      </c>
      <c r="CR20" s="4">
        <v>10</v>
      </c>
      <c r="CS20" s="4">
        <v>4</v>
      </c>
      <c r="CT20" s="4">
        <v>3</v>
      </c>
      <c r="CU20" s="4">
        <v>3</v>
      </c>
      <c r="CV20" s="4">
        <v>3</v>
      </c>
      <c r="CW20" s="4">
        <v>1</v>
      </c>
      <c r="CX20" s="5" t="str">
        <f t="shared" si="10"/>
        <v>"PROWLER-18" : {
"Capacities":["Sens sauvages"],
"SpellsNb":10,
"Locations": {
"1":4,
"2":3,
"3":3,
"4":3,
"5":1}
}</v>
      </c>
      <c r="CY20" s="164">
        <v>6</v>
      </c>
      <c r="CZ20" s="4" t="s">
        <v>1139</v>
      </c>
      <c r="DA20" s="32" t="s">
        <v>3146</v>
      </c>
      <c r="DB20" s="122">
        <v>4</v>
      </c>
      <c r="DC20" s="122">
        <v>11</v>
      </c>
      <c r="DD20" s="122">
        <v>4</v>
      </c>
      <c r="DE20" s="122">
        <v>3</v>
      </c>
      <c r="DF20" s="122">
        <v>3</v>
      </c>
      <c r="DG20" s="122">
        <v>0</v>
      </c>
      <c r="DH20" s="163" t="str">
        <f t="shared" si="11"/>
        <v>"WILY-18" : {
"Capacities":["Insaisissable"],
"BonusAttack": "9d6",
"MinorSpellsNb": 4,
"SpellsNb": 11,
"Locations": {
"1":4,
"2":3,
"3":3,
"4":0
}
}</v>
      </c>
      <c r="DI20" s="4">
        <v>6</v>
      </c>
      <c r="DJ20" s="32" t="s">
        <v>3129</v>
      </c>
      <c r="DK20" s="4">
        <v>4</v>
      </c>
      <c r="DL20" s="4">
        <v>14</v>
      </c>
      <c r="DM20" s="4">
        <v>4</v>
      </c>
      <c r="DN20" s="4">
        <v>5</v>
      </c>
      <c r="DO20" s="4">
        <v>8</v>
      </c>
      <c r="DP20" s="147" t="str">
        <f t="shared" si="0"/>
        <v>"WIZARD-18" : {
"Capacities":["-"],
"MinorSpellsNb": 4,
"SpellsNb": 14,
"Locations": {"5":4},
"Invocations": 8
}</v>
      </c>
    </row>
    <row r="21" spans="1:120" ht="15" customHeight="1">
      <c r="A21" s="154">
        <v>19</v>
      </c>
      <c r="B21" s="5">
        <v>6</v>
      </c>
      <c r="C21" s="35" t="s">
        <v>3115</v>
      </c>
      <c r="D21" s="5">
        <v>6</v>
      </c>
      <c r="E21" s="5">
        <v>4</v>
      </c>
      <c r="F21" s="173" t="str">
        <f t="shared" si="1"/>
        <v>"BARBARIAN-19": {
"Capacities": ["Amélioration de caractéristiques"],
"Specials": 6,
"Damages": 4
}</v>
      </c>
      <c r="G21" s="162">
        <v>6</v>
      </c>
      <c r="H21" s="35" t="s">
        <v>3115</v>
      </c>
      <c r="I21" s="5">
        <v>4</v>
      </c>
      <c r="J21" s="5">
        <v>22</v>
      </c>
      <c r="K21" s="35">
        <v>4</v>
      </c>
      <c r="L21" s="35">
        <v>3</v>
      </c>
      <c r="M21" s="35">
        <v>3</v>
      </c>
      <c r="N21" s="35">
        <v>3</v>
      </c>
      <c r="O21" s="35">
        <v>3</v>
      </c>
      <c r="P21" s="35">
        <v>2</v>
      </c>
      <c r="Q21" s="35">
        <v>1</v>
      </c>
      <c r="R21" s="35">
        <v>1</v>
      </c>
      <c r="S21" s="35">
        <v>1</v>
      </c>
      <c r="T21" s="163" t="str">
        <f t="shared" si="2"/>
        <v>"BARD-19" : {
"Capacities":["Amélioration de caractéristiques"],
"MinorSpellsNb": 4,
"SpellsNb": 22,
"Locations": {
"1":4,
"2":3,
"3":3,
"4":3,
"5":3,
"6":2,
"7":1,
"8":1,
"9":1}
}</v>
      </c>
      <c r="U21" s="121">
        <v>6</v>
      </c>
      <c r="V21" s="111" t="s">
        <v>3115</v>
      </c>
      <c r="W21" s="121">
        <v>5</v>
      </c>
      <c r="X21" s="111">
        <v>4</v>
      </c>
      <c r="Y21" s="111">
        <v>3</v>
      </c>
      <c r="Z21" s="111">
        <v>3</v>
      </c>
      <c r="AA21" s="111">
        <v>3</v>
      </c>
      <c r="AB21" s="111">
        <v>3</v>
      </c>
      <c r="AC21" s="111">
        <v>2</v>
      </c>
      <c r="AD21" s="111">
        <v>1</v>
      </c>
      <c r="AE21" s="111">
        <v>1</v>
      </c>
      <c r="AF21" s="111">
        <v>1</v>
      </c>
      <c r="AG21" s="111" t="str">
        <f t="shared" si="3"/>
        <v>"CLERK-19" : {
"Capacities":["Amélioration de caractéristiques"],
"MinorSpellsNb": 5,
"Locations": {
"1":4,
"2":3,
"3":3,
"4":3,
"5":3,
"6":2,
"7":1,
"8":1,
"9":1}
}</v>
      </c>
      <c r="AH21" s="162">
        <v>6</v>
      </c>
      <c r="AI21" s="35" t="s">
        <v>3115</v>
      </c>
      <c r="AJ21" s="5">
        <v>4</v>
      </c>
      <c r="AK21" s="35">
        <v>4</v>
      </c>
      <c r="AL21" s="35">
        <v>3</v>
      </c>
      <c r="AM21" s="35">
        <v>3</v>
      </c>
      <c r="AN21" s="35">
        <v>3</v>
      </c>
      <c r="AO21" s="35">
        <v>3</v>
      </c>
      <c r="AP21" s="35">
        <v>2</v>
      </c>
      <c r="AQ21" s="35">
        <v>1</v>
      </c>
      <c r="AR21" s="35">
        <v>1</v>
      </c>
      <c r="AS21" s="35">
        <v>1</v>
      </c>
      <c r="AT21" s="163" t="str">
        <f t="shared" si="4"/>
        <v>"DRUID-19" : {
"Capacities":["Amélioration de caractéristiques"],
"MinorSpellsNb": 4,
"Locations": {
"1":4,
"2":3,
"3":3,
"4":3,
"5":3,
"6":2,
"7":1,
"8":1,
"9":1}
}</v>
      </c>
      <c r="AU21" s="5">
        <v>6</v>
      </c>
      <c r="AV21" s="5">
        <v>19</v>
      </c>
      <c r="AW21" s="35" t="s">
        <v>3115</v>
      </c>
      <c r="AX21" s="5">
        <v>6</v>
      </c>
      <c r="AY21" s="5">
        <v>15</v>
      </c>
      <c r="AZ21" s="35">
        <v>4</v>
      </c>
      <c r="BA21" s="35">
        <v>3</v>
      </c>
      <c r="BB21" s="35">
        <v>3</v>
      </c>
      <c r="BC21" s="35">
        <v>3</v>
      </c>
      <c r="BD21" s="35">
        <v>3</v>
      </c>
      <c r="BE21" s="35">
        <v>2</v>
      </c>
      <c r="BF21" s="35">
        <v>1</v>
      </c>
      <c r="BG21" s="35">
        <v>1</v>
      </c>
      <c r="BH21" s="35">
        <v>1</v>
      </c>
      <c r="BI21" s="35" t="str">
        <f t="shared" si="5"/>
        <v>"SORCERER-19" : {
"Capacities":["Amélioration de caractéristiques"],
"MinorSpellsNb": 6,
"SpellsNb": 15,
"Specials": 19,
"Locations": {
"1":4,
"2":3,
"3":3,
"4":3,
"5":3,
"6":2,
"7":1,
"8":1,
"9":1}
}</v>
      </c>
      <c r="BJ21" s="162">
        <v>6</v>
      </c>
      <c r="BK21" s="35" t="s">
        <v>3115</v>
      </c>
      <c r="BL21" s="163" t="str">
        <f t="shared" si="6"/>
        <v>"WARRIOR-19" : {
"Capacities":["Amélioration de caractéristiques"]
}</v>
      </c>
      <c r="BM21" s="5">
        <v>6</v>
      </c>
      <c r="BN21" s="35" t="s">
        <v>3115</v>
      </c>
      <c r="BO21" s="5">
        <v>5</v>
      </c>
      <c r="BP21" s="5">
        <v>4</v>
      </c>
      <c r="BQ21" s="5">
        <v>3</v>
      </c>
      <c r="BR21" s="5">
        <v>3</v>
      </c>
      <c r="BS21" s="5">
        <v>3</v>
      </c>
      <c r="BT21" s="5">
        <v>3</v>
      </c>
      <c r="BU21" s="5">
        <v>2</v>
      </c>
      <c r="BV21" s="5">
        <v>1</v>
      </c>
      <c r="BW21" s="5">
        <v>1</v>
      </c>
      <c r="BX21" s="5">
        <v>1</v>
      </c>
      <c r="BY21" s="5" t="str">
        <f t="shared" si="7"/>
        <v>"MAGICIAN-19" : {
"Capacities":["Amélioration de caractéristiques"],
"MinorSpellsNb": 5,
"Locations": {
"1":4,
"2":3,
"3":3,
"4":3,
"5":3,
"6":2,
"7":1,
"8":1,
"9":1}
}</v>
      </c>
      <c r="BZ21" s="170">
        <v>6</v>
      </c>
      <c r="CA21" s="146" t="s">
        <v>246</v>
      </c>
      <c r="CB21" s="146">
        <v>19</v>
      </c>
      <c r="CC21" s="202">
        <v>9</v>
      </c>
      <c r="CD21" s="175" t="s">
        <v>3115</v>
      </c>
      <c r="CE21" s="159" t="str">
        <f t="shared" si="8"/>
        <v>"MONK-19" : {
"Capacities":["Amélioration de caractéristiques"],
"Specials": 19,
"BonusAttack": "1d10",
"ArmourlessSpeed": "9"
}</v>
      </c>
      <c r="CF21" s="162">
        <v>6</v>
      </c>
      <c r="CG21" s="35" t="s">
        <v>3115</v>
      </c>
      <c r="CH21" s="35">
        <v>9</v>
      </c>
      <c r="CI21" s="35" t="s">
        <v>3473</v>
      </c>
      <c r="CJ21" s="5">
        <v>4</v>
      </c>
      <c r="CK21" s="5">
        <v>3</v>
      </c>
      <c r="CL21" s="5">
        <v>3</v>
      </c>
      <c r="CM21" s="5">
        <v>3</v>
      </c>
      <c r="CN21" s="5">
        <v>2</v>
      </c>
      <c r="CO21" s="166" t="str">
        <f t="shared" si="9"/>
        <v>"PALADIN-19" : {
"Capacities":["Amélioration de caractéristiques"],
"SpellsNb": 9,
"BonusSpellsNb": "CHA",
"Locations": {
"1":4,
"2":3,
"3":3,
"4":3,
"5":2}
}</v>
      </c>
      <c r="CP21" s="5">
        <v>6</v>
      </c>
      <c r="CQ21" s="35" t="s">
        <v>3115</v>
      </c>
      <c r="CR21" s="5">
        <v>11</v>
      </c>
      <c r="CS21" s="5">
        <v>4</v>
      </c>
      <c r="CT21" s="5">
        <v>3</v>
      </c>
      <c r="CU21" s="5">
        <v>3</v>
      </c>
      <c r="CV21" s="5">
        <v>3</v>
      </c>
      <c r="CW21" s="5">
        <v>2</v>
      </c>
      <c r="CX21" s="5" t="str">
        <f t="shared" si="10"/>
        <v>"PROWLER-19" : {
"Capacities":["Amélioration de caractéristiques"],
"SpellsNb":11,
"Locations": {
"1":4,
"2":3,
"3":3,
"4":3,
"5":2}
}</v>
      </c>
      <c r="CY21" s="162">
        <v>6</v>
      </c>
      <c r="CZ21" s="5" t="s">
        <v>1140</v>
      </c>
      <c r="DA21" s="35" t="s">
        <v>3115</v>
      </c>
      <c r="DB21" s="121">
        <v>4</v>
      </c>
      <c r="DC21" s="121">
        <v>12</v>
      </c>
      <c r="DD21" s="121">
        <v>4</v>
      </c>
      <c r="DE21" s="121">
        <v>3</v>
      </c>
      <c r="DF21" s="121">
        <v>3</v>
      </c>
      <c r="DG21" s="121">
        <v>1</v>
      </c>
      <c r="DH21" s="163" t="str">
        <f t="shared" si="11"/>
        <v>"WILY-19" : {
"Capacities":["Amélioration de caractéristiques"],
"BonusAttack": "10d6",
"MinorSpellsNb": 4,
"SpellsNb": 12,
"Locations": {
"1":4,
"2":3,
"3":3,
"4":1
}
}</v>
      </c>
      <c r="DI21" s="5">
        <v>6</v>
      </c>
      <c r="DJ21" s="35" t="s">
        <v>3115</v>
      </c>
      <c r="DK21" s="5">
        <v>4</v>
      </c>
      <c r="DL21" s="5">
        <v>15</v>
      </c>
      <c r="DM21" s="5">
        <v>4</v>
      </c>
      <c r="DN21" s="5">
        <v>5</v>
      </c>
      <c r="DO21" s="5">
        <v>8</v>
      </c>
      <c r="DP21" s="147" t="str">
        <f t="shared" si="0"/>
        <v>"WIZARD-19" : {
"Capacities":["Amélioration de caractéristiques"],
"MinorSpellsNb": 4,
"SpellsNb": 15,
"Locations": {"5":4},
"Invocations": 8
}</v>
      </c>
    </row>
    <row r="22" spans="1:120" ht="15" customHeight="1">
      <c r="A22" s="156">
        <v>20</v>
      </c>
      <c r="B22" s="6">
        <v>6</v>
      </c>
      <c r="C22" s="150" t="s">
        <v>3125</v>
      </c>
      <c r="D22" s="6">
        <v>-1</v>
      </c>
      <c r="E22" s="6">
        <v>4</v>
      </c>
      <c r="F22" s="173" t="str">
        <f t="shared" si="1"/>
        <v>"BARBARIAN-20": {
"Capacities": ["Champion primitif"],
"Specials": -1,
"Damages": 4
}</v>
      </c>
      <c r="G22" s="165">
        <v>6</v>
      </c>
      <c r="H22" s="150" t="s">
        <v>3230</v>
      </c>
      <c r="I22" s="6">
        <v>4</v>
      </c>
      <c r="J22" s="6">
        <v>22</v>
      </c>
      <c r="K22" s="150">
        <v>4</v>
      </c>
      <c r="L22" s="150">
        <v>3</v>
      </c>
      <c r="M22" s="150">
        <v>3</v>
      </c>
      <c r="N22" s="150">
        <v>3</v>
      </c>
      <c r="O22" s="150">
        <v>3</v>
      </c>
      <c r="P22" s="150">
        <v>2</v>
      </c>
      <c r="Q22" s="150">
        <v>2</v>
      </c>
      <c r="R22" s="150">
        <v>1</v>
      </c>
      <c r="S22" s="150">
        <v>1</v>
      </c>
      <c r="T22" s="163" t="str">
        <f t="shared" si="2"/>
        <v>"BARD-20" : {
"Capacities":["Inspiration supérieure"],
"MinorSpellsNb": 4,
"SpellsNb": 22,
"Locations": {
"1":4,
"2":3,
"3":3,
"4":3,
"5":3,
"6":2,
"7":2,
"8":1,
"9":1}
}</v>
      </c>
      <c r="U22" s="6">
        <v>6</v>
      </c>
      <c r="V22" s="150" t="s">
        <v>3217</v>
      </c>
      <c r="W22" s="6">
        <v>5</v>
      </c>
      <c r="X22" s="150">
        <v>4</v>
      </c>
      <c r="Y22" s="150">
        <v>3</v>
      </c>
      <c r="Z22" s="150">
        <v>3</v>
      </c>
      <c r="AA22" s="150">
        <v>3</v>
      </c>
      <c r="AB22" s="150">
        <v>3</v>
      </c>
      <c r="AC22" s="150">
        <v>2</v>
      </c>
      <c r="AD22" s="150">
        <v>2</v>
      </c>
      <c r="AE22" s="150">
        <v>1</v>
      </c>
      <c r="AF22" s="150">
        <v>1</v>
      </c>
      <c r="AG22" s="111" t="str">
        <f t="shared" si="3"/>
        <v>"CLERK-20" : {
"Capacities":["Intervention divine améliorée"],
"MinorSpellsNb": 5,
"Locations": {
"1":4,
"2":3,
"3":3,
"4":3,
"5":3,
"6":2,
"7":2,
"8":1,
"9":1}
}</v>
      </c>
      <c r="AH22" s="165">
        <v>6</v>
      </c>
      <c r="AI22" s="150" t="s">
        <v>3206</v>
      </c>
      <c r="AJ22" s="6">
        <v>4</v>
      </c>
      <c r="AK22" s="150">
        <v>4</v>
      </c>
      <c r="AL22" s="150">
        <v>3</v>
      </c>
      <c r="AM22" s="150">
        <v>3</v>
      </c>
      <c r="AN22" s="150">
        <v>3</v>
      </c>
      <c r="AO22" s="150">
        <v>3</v>
      </c>
      <c r="AP22" s="150">
        <v>2</v>
      </c>
      <c r="AQ22" s="150">
        <v>2</v>
      </c>
      <c r="AR22" s="150">
        <v>1</v>
      </c>
      <c r="AS22" s="150">
        <v>1</v>
      </c>
      <c r="AT22" s="163" t="str">
        <f t="shared" si="4"/>
        <v>"DRUID-20" : {
"Capacities":["Archidruide"],
"MinorSpellsNb": 4,
"Locations": {
"1":4,
"2":3,
"3":3,
"4":3,
"5":3,
"6":2,
"7":2,
"8":1,
"9":1}
}</v>
      </c>
      <c r="AU22" s="6">
        <v>6</v>
      </c>
      <c r="AV22" s="6">
        <v>20</v>
      </c>
      <c r="AW22" s="150" t="s">
        <v>3200</v>
      </c>
      <c r="AX22" s="6">
        <v>6</v>
      </c>
      <c r="AY22" s="6">
        <v>15</v>
      </c>
      <c r="AZ22" s="150">
        <v>4</v>
      </c>
      <c r="BA22" s="150">
        <v>3</v>
      </c>
      <c r="BB22" s="150">
        <v>3</v>
      </c>
      <c r="BC22" s="150">
        <v>3</v>
      </c>
      <c r="BD22" s="150">
        <v>3</v>
      </c>
      <c r="BE22" s="150">
        <v>2</v>
      </c>
      <c r="BF22" s="150">
        <v>2</v>
      </c>
      <c r="BG22" s="150">
        <v>1</v>
      </c>
      <c r="BH22" s="150">
        <v>1</v>
      </c>
      <c r="BI22" s="35" t="str">
        <f t="shared" si="5"/>
        <v>"SORCERER-20" : {
"Capacities":["Restauration magique"],
"MinorSpellsNb": 6,
"SpellsNb": 15,
"Specials": 20,
"Locations": {
"1":4,
"2":3,
"3":3,
"4":3,
"5":3,
"6":2,
"7":2,
"8":1,
"9":1}
}</v>
      </c>
      <c r="BJ22" s="165">
        <v>6</v>
      </c>
      <c r="BK22" s="150" t="s">
        <v>3195</v>
      </c>
      <c r="BL22" s="163" t="str">
        <f t="shared" si="6"/>
        <v>"WARRIOR-20" : {
"Capacities":["Attaque supplémentaire (3)"]
}</v>
      </c>
      <c r="BM22" s="6">
        <v>6</v>
      </c>
      <c r="BN22" s="150" t="s">
        <v>3185</v>
      </c>
      <c r="BO22" s="6">
        <v>5</v>
      </c>
      <c r="BP22" s="6">
        <v>4</v>
      </c>
      <c r="BQ22" s="6">
        <v>3</v>
      </c>
      <c r="BR22" s="6">
        <v>3</v>
      </c>
      <c r="BS22" s="6">
        <v>3</v>
      </c>
      <c r="BT22" s="6">
        <v>3</v>
      </c>
      <c r="BU22" s="6">
        <v>2</v>
      </c>
      <c r="BV22" s="6">
        <v>2</v>
      </c>
      <c r="BW22" s="6">
        <v>1</v>
      </c>
      <c r="BX22" s="6">
        <v>1</v>
      </c>
      <c r="BY22" s="5" t="str">
        <f t="shared" si="7"/>
        <v>"MAGICIAN-20" : {
"Capacities":["Sorts de prédilection"],
"MinorSpellsNb": 5,
"Locations": {
"1":4,
"2":3,
"3":3,
"4":3,
"5":3,
"6":2,
"7":2,
"8":1,
"9":1}
}</v>
      </c>
      <c r="BZ22" s="172">
        <v>6</v>
      </c>
      <c r="CA22" s="149" t="s">
        <v>246</v>
      </c>
      <c r="CB22" s="149">
        <v>20</v>
      </c>
      <c r="CC22" s="204">
        <v>9</v>
      </c>
      <c r="CD22" s="177" t="s">
        <v>3180</v>
      </c>
      <c r="CE22" s="159" t="str">
        <f t="shared" si="8"/>
        <v>"MONK-20" : {
"Capacities":["Perfection de l'être"],
"Specials": 20,
"BonusAttack": "1d10",
"ArmourlessSpeed": "9"
}</v>
      </c>
      <c r="CF22" s="165">
        <v>6</v>
      </c>
      <c r="CG22" s="150" t="s">
        <v>3163</v>
      </c>
      <c r="CH22" s="150">
        <v>10</v>
      </c>
      <c r="CI22" s="32" t="s">
        <v>3473</v>
      </c>
      <c r="CJ22" s="6">
        <v>4</v>
      </c>
      <c r="CK22" s="6">
        <v>3</v>
      </c>
      <c r="CL22" s="6">
        <v>3</v>
      </c>
      <c r="CM22" s="6">
        <v>3</v>
      </c>
      <c r="CN22" s="6">
        <v>2</v>
      </c>
      <c r="CO22" s="166" t="str">
        <f t="shared" si="9"/>
        <v>"PALADIN-20" : {
"Capacities":["Capacité de serment sacré"],
"SpellsNb": 10,
"BonusSpellsNb": "CHA",
"Locations": {
"1":4,
"2":3,
"3":3,
"4":3,
"5":2}
}</v>
      </c>
      <c r="CP22" s="6">
        <v>6</v>
      </c>
      <c r="CQ22" s="150" t="s">
        <v>3158</v>
      </c>
      <c r="CR22" s="6">
        <v>11</v>
      </c>
      <c r="CS22" s="6">
        <v>4</v>
      </c>
      <c r="CT22" s="6">
        <v>3</v>
      </c>
      <c r="CU22" s="6">
        <v>3</v>
      </c>
      <c r="CV22" s="6">
        <v>3</v>
      </c>
      <c r="CW22" s="6">
        <v>2</v>
      </c>
      <c r="CX22" s="5" t="str">
        <f t="shared" si="10"/>
        <v>"PROWLER-20" : {
"Capacities":["Tueur d'ennemis"],
"SpellsNb":11,
"Locations": {
"1":4,
"2":3,
"3":3,
"4":3,
"5":2}
}</v>
      </c>
      <c r="CY22" s="165">
        <v>6</v>
      </c>
      <c r="CZ22" s="6" t="s">
        <v>1140</v>
      </c>
      <c r="DA22" s="150" t="s">
        <v>3147</v>
      </c>
      <c r="DB22" s="122">
        <v>4</v>
      </c>
      <c r="DC22" s="122">
        <v>13</v>
      </c>
      <c r="DD22" s="122">
        <v>4</v>
      </c>
      <c r="DE22" s="122">
        <v>3</v>
      </c>
      <c r="DF22" s="122">
        <v>3</v>
      </c>
      <c r="DG22" s="122">
        <v>1</v>
      </c>
      <c r="DH22" s="163" t="str">
        <f t="shared" si="11"/>
        <v>"WILY-20" : {
"Capacities":["Coup de chance"],
"BonusAttack": "10d6",
"MinorSpellsNb": 4,
"SpellsNb": 13,
"Locations": {
"1":4,
"2":3,
"3":3,
"4":1
}
}</v>
      </c>
      <c r="DI22" s="6">
        <v>6</v>
      </c>
      <c r="DJ22" s="150" t="s">
        <v>3135</v>
      </c>
      <c r="DK22" s="6">
        <v>4</v>
      </c>
      <c r="DL22" s="6">
        <v>15</v>
      </c>
      <c r="DM22" s="6">
        <v>4</v>
      </c>
      <c r="DN22" s="6">
        <v>5</v>
      </c>
      <c r="DO22" s="6">
        <v>8</v>
      </c>
      <c r="DP22" s="147" t="str">
        <f t="shared" si="0"/>
        <v>"WIZARD-20" : {
"Capacities":["Maître de l'occulte"],
"MinorSpellsNb": 4,
"SpellsNb": 15,
"Locations": {"5":4},
"Invocations": 8
}</v>
      </c>
    </row>
    <row r="23" spans="1:120" ht="15" customHeight="1">
      <c r="CO23" s="291"/>
    </row>
    <row r="24" spans="1:120"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0"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0"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0"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0">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0">
      <c r="B29" t="str">
        <f>CONCATENATE(BL3,",
",BL4,",
",BL5,",
",BL6,",
",BL7,",
",BL8,",
",BL9,",
",BL10,",
",BL11,",
",BL12,",
",BL13,",
",BL14,",
",BL15,",
",BL16,",
",BL17,",
",BL18,",
",BL19,",
",BL20,",
",BL21,",
",BL22)</f>
        <v>"WARRIOR-1"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v>
      </c>
    </row>
    <row r="30" spans="1:120">
      <c r="B30" t="str">
        <f>CONCATENATE(BY3,",
",BY4,",
",BY5,",
",BY6,",
",BY7,",
",BY8,",
",BY9,",
",BY10,",
",BY11,",
",BY12,",
",BY13,",
",BY14,",
",BY15,",
",BY16,",
",BY17,",
",BY18,",
",BY19,",
",BY20,",
",BY21,",
",BY22)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0">
      <c r="B31" t="str">
        <f>CONCATENATE(CE3,",
",CE4,",
",CE5,",
",CE6,",
",CE7,",
",CE8,",
",CE9,",
",CE10,",
",CE11,",
",CE12,",
",CE13,",
",CE14,",
",CE15,",
",CE16,",
",CE17,",
",CE18,",
",CE19,",
",CE20,",
",CE21,",
",CE22)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0">
      <c r="B32" t="str">
        <f>CONCATENATE(CO3,",
",CO4,",
",CO5,",
",CO6,",
",CO7,",
",CO8,",
",CO9,",
",CO10,",
",CO11,",
",CO12,",
",CO13,",
",CO14,",
",CO15,",
",CO16,",
",CO17,",
",CO18,",
",CO19,",
",CO20,",
",CO21,",
",CO22)</f>
        <v>"PALADIN-1"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v>
      </c>
    </row>
    <row r="33" spans="2:2">
      <c r="B33" t="str">
        <f>CONCATENATE(CX3,",
",CX4,",
",CX5,",
",CX6,",
",CX7,",
",CX8,",
",CX9,",
",CX10,",
",CX11,",
",CX12,",
",CX13,",
",CX14,",
",CX15,",
",CX16,",
",CX17,",
",CX18,",
",CX19,",
",CX20,",
",CX21,",
",CX22)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CONCATENATE(DH3,",
",DH4,",
",DH5,",
",DH6,",
",DH7,",
",DH8,",
",DH9,",
",DH10,",
",DH11,",
",DH12,",
",DH13,",
",DH14,",
",DH15,",
",DH16,",
",DH17,",
",DH18,",
",DH19,",
",DH20,",
",DH21,",
",DH22)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CONCATENATE(DP3,",
",DP4,",
",DP5,",
",DP6,",
",DP7,",
",DP8,",
",DP9,",
",DP10,",
",DP11,",
",DP12,",
",DP13,",
",DP14,",
",DP15,",
",DP16,",
",DP17,",
",DP18,",
",DP19,",
",DP20,",
",DP21,",
",DP22)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v>
      </c>
    </row>
  </sheetData>
  <mergeCells count="12">
    <mergeCell ref="AH1:AS1"/>
    <mergeCell ref="G1:S1"/>
    <mergeCell ref="AU1:BH1"/>
    <mergeCell ref="B1:F1"/>
    <mergeCell ref="U1:AF1"/>
    <mergeCell ref="CY1:DA1"/>
    <mergeCell ref="DI1:DO1"/>
    <mergeCell ref="CF1:CN1"/>
    <mergeCell ref="CP1:CW1"/>
    <mergeCell ref="BJ1:BK1"/>
    <mergeCell ref="BM1:BX1"/>
    <mergeCell ref="BZ1:C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3" activePane="bottomRight" state="frozenSplit"/>
      <selection pane="topRight" activeCell="G1" sqref="G1"/>
      <selection pane="bottomLeft" activeCell="A11" sqref="A11"/>
      <selection pane="bottomRight" activeCell="F17" sqref="F17"/>
    </sheetView>
  </sheetViews>
  <sheetFormatPr baseColWidth="10" defaultRowHeight="15"/>
  <cols>
    <col min="1" max="1" width="31.42578125" customWidth="1"/>
    <col min="2" max="2" width="20.28515625" customWidth="1"/>
    <col min="6" max="6" width="14" customWidth="1"/>
  </cols>
  <sheetData>
    <row r="1" spans="1:112">
      <c r="B1" s="314" t="s">
        <v>0</v>
      </c>
      <c r="C1" s="314"/>
      <c r="D1" s="314"/>
      <c r="E1" s="314"/>
      <c r="F1" s="314"/>
      <c r="G1" s="314"/>
      <c r="H1" s="314"/>
      <c r="I1" s="314"/>
      <c r="J1" s="314"/>
      <c r="K1" s="314"/>
      <c r="L1" s="314"/>
      <c r="M1" s="314"/>
      <c r="N1" s="314"/>
      <c r="O1" s="314"/>
      <c r="P1" s="314"/>
      <c r="Q1" s="314"/>
      <c r="R1" s="314"/>
      <c r="S1" s="314"/>
      <c r="T1" s="314"/>
      <c r="U1" s="314"/>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12"/>
      <c r="AI2" s="312"/>
      <c r="AJ2" s="312"/>
      <c r="AK2" s="312"/>
      <c r="AL2" s="312"/>
      <c r="AM2" s="312"/>
      <c r="AN2" s="312"/>
      <c r="AO2" s="312"/>
      <c r="AP2" s="312"/>
      <c r="AQ2" s="312"/>
      <c r="AR2" s="312"/>
      <c r="AS2" s="312"/>
      <c r="AT2" s="266"/>
      <c r="AU2" s="313"/>
      <c r="AV2" s="313"/>
      <c r="AW2" s="313"/>
      <c r="AX2" s="313"/>
      <c r="AY2" s="313"/>
      <c r="AZ2" s="313"/>
      <c r="BA2" s="313"/>
      <c r="BB2" s="313"/>
      <c r="BC2" s="313"/>
      <c r="BD2" s="313"/>
      <c r="BE2" s="313"/>
      <c r="BF2" s="313"/>
      <c r="BG2" s="313"/>
      <c r="BH2" s="313"/>
      <c r="BI2" s="267"/>
      <c r="BJ2" s="312"/>
      <c r="BK2" s="312"/>
      <c r="BL2" s="266"/>
      <c r="BM2" s="312"/>
      <c r="BN2" s="312"/>
      <c r="BO2" s="312"/>
      <c r="BP2" s="312"/>
      <c r="BQ2" s="312"/>
      <c r="BR2" s="312"/>
      <c r="BS2" s="312"/>
      <c r="BT2" s="312"/>
      <c r="BU2" s="312"/>
      <c r="BV2" s="312"/>
      <c r="BW2" s="312"/>
      <c r="BX2" s="312"/>
      <c r="BY2" s="266"/>
      <c r="BZ2" s="312"/>
      <c r="CA2" s="312"/>
      <c r="CB2" s="312"/>
      <c r="CC2" s="312"/>
      <c r="CD2" s="312"/>
      <c r="CE2" s="266"/>
      <c r="CF2" s="312"/>
      <c r="CG2" s="312"/>
      <c r="CH2" s="312"/>
      <c r="CI2" s="312"/>
      <c r="CJ2" s="312"/>
      <c r="CK2" s="312"/>
      <c r="CL2" s="312"/>
      <c r="CM2" s="266"/>
      <c r="CN2" s="312"/>
      <c r="CO2" s="312"/>
      <c r="CP2" s="312"/>
      <c r="CQ2" s="312"/>
      <c r="CR2" s="312"/>
      <c r="CS2" s="312"/>
      <c r="CT2" s="312"/>
      <c r="CU2" s="312"/>
      <c r="CV2" s="266"/>
      <c r="CW2" s="313"/>
      <c r="CX2" s="313"/>
      <c r="CY2" s="313"/>
      <c r="CZ2" s="267"/>
      <c r="DA2" s="312"/>
      <c r="DB2" s="312"/>
      <c r="DC2" s="312"/>
      <c r="DD2" s="312"/>
      <c r="DE2" s="312"/>
      <c r="DF2" s="312"/>
      <c r="DG2" s="312"/>
      <c r="DH2" s="266"/>
    </row>
    <row r="3" spans="1:112" s="281" customFormat="1" ht="15" customHeight="1">
      <c r="A3" s="279" t="s">
        <v>2994</v>
      </c>
      <c r="B3" s="278"/>
      <c r="C3" s="277"/>
      <c r="D3" s="277" t="s">
        <v>3244</v>
      </c>
      <c r="E3" s="277"/>
      <c r="F3" s="277"/>
      <c r="G3" s="278" t="s">
        <v>3245</v>
      </c>
      <c r="H3" s="277"/>
      <c r="I3" s="277"/>
      <c r="J3" s="277"/>
      <c r="K3" s="277" t="s">
        <v>3246</v>
      </c>
      <c r="L3" s="277"/>
      <c r="M3" s="277"/>
      <c r="N3" s="277"/>
      <c r="O3" s="277" t="s">
        <v>3247</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3248</v>
      </c>
      <c r="E4" s="272"/>
      <c r="F4" s="274"/>
      <c r="G4" s="272" t="s">
        <v>3249</v>
      </c>
      <c r="H4" s="273"/>
      <c r="I4" s="272"/>
      <c r="J4" s="272"/>
      <c r="K4" s="273" t="s">
        <v>3250</v>
      </c>
      <c r="L4" s="273"/>
      <c r="M4" s="273"/>
      <c r="N4" s="273"/>
      <c r="O4" s="273" t="s">
        <v>3251</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3252</v>
      </c>
      <c r="E5" s="268"/>
      <c r="F5" s="269"/>
      <c r="G5" s="268" t="s">
        <v>3253</v>
      </c>
      <c r="H5" s="104"/>
      <c r="I5" s="268"/>
      <c r="J5" s="268"/>
      <c r="K5" s="104"/>
      <c r="L5" s="104"/>
      <c r="M5" s="104"/>
      <c r="N5" s="104"/>
      <c r="O5" s="104" t="s">
        <v>3254</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3255</v>
      </c>
      <c r="E6" s="268"/>
      <c r="F6" s="269"/>
      <c r="G6" s="268" t="s">
        <v>3151</v>
      </c>
      <c r="H6" s="104"/>
      <c r="I6" s="268"/>
      <c r="J6" s="268"/>
      <c r="K6" s="104"/>
      <c r="L6" s="104"/>
      <c r="M6" s="104"/>
      <c r="N6" s="104"/>
      <c r="O6" s="104" t="s">
        <v>3256</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3257</v>
      </c>
      <c r="C7" s="273" t="s">
        <v>3258</v>
      </c>
      <c r="D7" s="272"/>
      <c r="E7" s="272"/>
      <c r="F7" s="274"/>
      <c r="G7" s="272" t="s">
        <v>3259</v>
      </c>
      <c r="H7" s="273"/>
      <c r="I7" s="272" t="s">
        <v>3260</v>
      </c>
      <c r="J7" s="272"/>
      <c r="K7" s="273"/>
      <c r="L7" s="273"/>
      <c r="M7" s="273"/>
      <c r="N7" s="273"/>
      <c r="O7" s="273"/>
      <c r="P7" s="273"/>
      <c r="Q7" s="273"/>
      <c r="R7" s="273" t="s">
        <v>3261</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3262</v>
      </c>
      <c r="C8" s="273" t="s">
        <v>3263</v>
      </c>
      <c r="D8" s="272"/>
      <c r="E8" s="272"/>
      <c r="F8" s="274"/>
      <c r="G8" s="272" t="s">
        <v>3264</v>
      </c>
      <c r="H8" s="273"/>
      <c r="I8" s="272" t="s">
        <v>3260</v>
      </c>
      <c r="J8" s="272"/>
      <c r="K8" s="273"/>
      <c r="L8" s="273"/>
      <c r="M8" s="273"/>
      <c r="N8" s="273"/>
      <c r="O8" s="273"/>
      <c r="P8" s="273"/>
      <c r="Q8" s="273"/>
      <c r="R8" s="273" t="s">
        <v>3265</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3266</v>
      </c>
      <c r="C9" s="273" t="s">
        <v>3267</v>
      </c>
      <c r="D9" s="272"/>
      <c r="E9" s="272"/>
      <c r="F9" s="274"/>
      <c r="G9" s="272" t="s">
        <v>3268</v>
      </c>
      <c r="H9" s="273"/>
      <c r="I9" s="272" t="s">
        <v>3269</v>
      </c>
      <c r="J9" s="272"/>
      <c r="K9" s="273"/>
      <c r="L9" s="273"/>
      <c r="M9" s="273"/>
      <c r="N9" s="273"/>
      <c r="O9" s="273"/>
      <c r="P9" s="273"/>
      <c r="Q9" s="273"/>
      <c r="R9" s="273" t="s">
        <v>3270</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3271</v>
      </c>
      <c r="C10" s="273" t="s">
        <v>3272</v>
      </c>
      <c r="D10" s="272"/>
      <c r="E10" s="272"/>
      <c r="F10" s="274"/>
      <c r="G10" s="273" t="s">
        <v>3273</v>
      </c>
      <c r="H10" s="273"/>
      <c r="I10" s="272" t="s">
        <v>3260</v>
      </c>
      <c r="J10" s="272"/>
      <c r="K10" s="273"/>
      <c r="L10" s="273"/>
      <c r="M10" s="273"/>
      <c r="N10" s="273"/>
      <c r="O10" s="273"/>
      <c r="P10" s="273"/>
      <c r="Q10" s="273"/>
      <c r="R10" s="273" t="s">
        <v>3274</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3275</v>
      </c>
      <c r="C11" s="273" t="s">
        <v>3276</v>
      </c>
      <c r="D11" s="272"/>
      <c r="E11" s="272"/>
      <c r="F11" s="274"/>
      <c r="G11" s="272" t="s">
        <v>3277</v>
      </c>
      <c r="H11" s="273"/>
      <c r="I11" s="272" t="s">
        <v>3269</v>
      </c>
      <c r="J11" s="272"/>
      <c r="K11" s="273"/>
      <c r="L11" s="273"/>
      <c r="M11" s="273"/>
      <c r="N11" s="273"/>
      <c r="O11" s="273"/>
      <c r="P11" s="273"/>
      <c r="Q11" s="273"/>
      <c r="R11" s="273" t="s">
        <v>3278</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3279</v>
      </c>
      <c r="C12" s="273" t="s">
        <v>3280</v>
      </c>
      <c r="D12" s="272"/>
      <c r="E12" s="272"/>
      <c r="F12" s="274"/>
      <c r="G12" s="272" t="s">
        <v>3281</v>
      </c>
      <c r="H12" s="273"/>
      <c r="I12" s="272" t="s">
        <v>3260</v>
      </c>
      <c r="J12" s="272"/>
      <c r="K12" s="273"/>
      <c r="L12" s="273"/>
      <c r="M12" s="273"/>
      <c r="N12" s="273"/>
      <c r="O12" s="273"/>
      <c r="P12" s="273"/>
      <c r="Q12" s="273"/>
      <c r="R12" s="273" t="s">
        <v>3282</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3283</v>
      </c>
      <c r="C13" s="273" t="s">
        <v>3284</v>
      </c>
      <c r="D13" s="272"/>
      <c r="E13" s="272"/>
      <c r="F13" s="274"/>
      <c r="G13" s="272" t="s">
        <v>3285</v>
      </c>
      <c r="H13" s="273"/>
      <c r="I13" s="272" t="s">
        <v>3260</v>
      </c>
      <c r="J13" s="272"/>
      <c r="K13" s="273"/>
      <c r="L13" s="273"/>
      <c r="M13" s="273"/>
      <c r="N13" s="273"/>
      <c r="O13" s="273"/>
      <c r="P13" s="273"/>
      <c r="Q13" s="273"/>
      <c r="R13" s="273" t="s">
        <v>3286</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3287</v>
      </c>
      <c r="C14" s="273" t="s">
        <v>3288</v>
      </c>
      <c r="D14" s="272"/>
      <c r="E14" s="272"/>
      <c r="F14" s="274"/>
      <c r="G14" s="272" t="s">
        <v>3289</v>
      </c>
      <c r="H14" s="273"/>
      <c r="I14" s="272" t="s">
        <v>3260</v>
      </c>
      <c r="J14" s="272"/>
      <c r="K14" s="273"/>
      <c r="L14" s="273"/>
      <c r="M14" s="273"/>
      <c r="N14" s="273"/>
      <c r="O14" s="273"/>
      <c r="P14" s="273"/>
      <c r="Q14" s="273"/>
      <c r="R14" s="273" t="s">
        <v>3290</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3296</v>
      </c>
      <c r="D15" s="268" t="s">
        <v>3297</v>
      </c>
      <c r="E15" s="268"/>
      <c r="F15" s="269"/>
      <c r="G15" s="268" t="s">
        <v>3298</v>
      </c>
      <c r="H15" s="104"/>
      <c r="I15" s="268"/>
      <c r="J15" s="268"/>
      <c r="K15" s="104" t="s">
        <v>3299</v>
      </c>
      <c r="L15" s="104"/>
      <c r="M15" s="104"/>
      <c r="N15" s="104"/>
      <c r="O15" s="104" t="s">
        <v>3300</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3292</v>
      </c>
      <c r="D16" s="268"/>
      <c r="E16" s="268"/>
      <c r="F16" s="269"/>
      <c r="G16" s="268" t="s">
        <v>3293</v>
      </c>
      <c r="H16" s="104"/>
      <c r="I16" s="268"/>
      <c r="J16" s="268"/>
      <c r="K16" s="104" t="s">
        <v>3294</v>
      </c>
      <c r="L16" s="104"/>
      <c r="M16" s="104"/>
      <c r="N16" s="104"/>
      <c r="O16" s="104" t="s">
        <v>3295</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3301</v>
      </c>
      <c r="C17" s="273"/>
      <c r="D17" s="272"/>
      <c r="E17" s="272"/>
      <c r="F17" s="274"/>
      <c r="G17" s="272" t="s">
        <v>3302</v>
      </c>
      <c r="H17" s="273"/>
      <c r="I17" s="272"/>
      <c r="J17" s="272"/>
      <c r="K17" s="273"/>
      <c r="L17" s="273"/>
      <c r="M17" s="273"/>
      <c r="N17" s="273"/>
      <c r="O17" s="273" t="s">
        <v>3303</v>
      </c>
      <c r="P17" s="273"/>
      <c r="Q17" s="273"/>
      <c r="R17" s="273"/>
      <c r="S17" s="273" t="s">
        <v>3304</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3305</v>
      </c>
      <c r="C18" s="273"/>
      <c r="D18" s="272"/>
      <c r="E18" s="272"/>
      <c r="F18" s="274"/>
      <c r="G18" s="272" t="s">
        <v>3306</v>
      </c>
      <c r="H18" s="273"/>
      <c r="I18" s="272"/>
      <c r="J18" s="272"/>
      <c r="K18" s="273"/>
      <c r="L18" s="273"/>
      <c r="M18" s="273"/>
      <c r="N18" s="273"/>
      <c r="O18" s="273" t="s">
        <v>3307</v>
      </c>
      <c r="P18" s="273"/>
      <c r="Q18" s="273"/>
      <c r="R18" s="273"/>
      <c r="S18" s="273" t="s">
        <v>3308</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3402</v>
      </c>
      <c r="B19" s="268"/>
      <c r="C19" s="104"/>
      <c r="D19" s="268" t="s">
        <v>3408</v>
      </c>
      <c r="E19" s="268"/>
      <c r="F19" s="269"/>
      <c r="G19" s="268"/>
      <c r="H19" s="104" t="s">
        <v>3409</v>
      </c>
      <c r="I19" s="268"/>
      <c r="J19" s="268"/>
      <c r="K19" s="104" t="s">
        <v>3410</v>
      </c>
      <c r="L19" s="104"/>
      <c r="M19" s="104"/>
      <c r="N19" s="104"/>
      <c r="O19" s="104"/>
      <c r="P19" s="104" t="s">
        <v>3411</v>
      </c>
      <c r="Q19" s="104"/>
      <c r="R19" s="104"/>
      <c r="S19" s="104" t="s">
        <v>3412</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3404</v>
      </c>
      <c r="B20" s="268" t="s">
        <v>3417</v>
      </c>
      <c r="C20" s="104"/>
      <c r="D20" s="268" t="s">
        <v>3413</v>
      </c>
      <c r="E20" s="268"/>
      <c r="F20" s="269"/>
      <c r="G20" s="268"/>
      <c r="H20" s="104" t="s">
        <v>3414</v>
      </c>
      <c r="I20" s="268"/>
      <c r="J20" s="268"/>
      <c r="K20" s="104" t="s">
        <v>3415</v>
      </c>
      <c r="L20" s="104"/>
      <c r="M20" s="104"/>
      <c r="N20" s="104"/>
      <c r="O20" s="104"/>
      <c r="P20" s="104" t="s">
        <v>3416</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3405</v>
      </c>
      <c r="B21" s="268"/>
      <c r="C21" s="104"/>
      <c r="D21" s="268" t="s">
        <v>3418</v>
      </c>
      <c r="E21" s="268"/>
      <c r="F21" s="269"/>
      <c r="G21" s="268"/>
      <c r="H21" s="104" t="s">
        <v>3419</v>
      </c>
      <c r="I21" s="268"/>
      <c r="J21" s="268"/>
      <c r="K21" s="104" t="s">
        <v>3420</v>
      </c>
      <c r="L21" s="104"/>
      <c r="M21" s="104"/>
      <c r="N21" s="104"/>
      <c r="O21" s="104"/>
      <c r="P21" s="104" t="s">
        <v>3421</v>
      </c>
      <c r="Q21" s="104"/>
      <c r="R21" s="104"/>
      <c r="S21" s="104" t="s">
        <v>3422</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3105</v>
      </c>
      <c r="B22" s="85"/>
      <c r="C22" s="85" t="s">
        <v>3309</v>
      </c>
      <c r="D22" s="85"/>
      <c r="E22" s="85"/>
      <c r="F22" s="85"/>
      <c r="G22" s="85" t="s">
        <v>3310</v>
      </c>
      <c r="H22" s="85"/>
      <c r="I22" s="85"/>
      <c r="J22" s="85"/>
      <c r="K22" s="85" t="s">
        <v>3311</v>
      </c>
      <c r="L22" s="85"/>
      <c r="M22" s="85"/>
      <c r="N22" s="85"/>
      <c r="O22" s="85" t="s">
        <v>3312</v>
      </c>
      <c r="P22" s="85"/>
      <c r="Q22" s="85"/>
      <c r="R22" s="85"/>
      <c r="S22" s="85"/>
      <c r="T22" s="85"/>
      <c r="U22" s="138"/>
    </row>
    <row r="23" spans="1:112" ht="15" customHeight="1">
      <c r="A23" s="84" t="s">
        <v>3043</v>
      </c>
      <c r="B23" s="85"/>
      <c r="C23" s="85" t="s">
        <v>3313</v>
      </c>
      <c r="D23" s="85"/>
      <c r="E23" s="85"/>
      <c r="F23" s="85"/>
      <c r="G23" s="85" t="s">
        <v>3314</v>
      </c>
      <c r="H23" s="85"/>
      <c r="I23" s="85"/>
      <c r="J23" s="85"/>
      <c r="K23" s="85" t="s">
        <v>3315</v>
      </c>
      <c r="L23" s="85"/>
      <c r="M23" s="85"/>
      <c r="N23" s="85"/>
      <c r="O23" s="85" t="s">
        <v>3316</v>
      </c>
      <c r="P23" s="85"/>
      <c r="Q23" s="85"/>
      <c r="R23" s="85"/>
      <c r="S23" s="85"/>
      <c r="T23" s="85"/>
      <c r="U23" s="138"/>
    </row>
    <row r="24" spans="1:112" ht="15" customHeight="1">
      <c r="A24" s="84" t="s">
        <v>3044</v>
      </c>
      <c r="B24" s="85"/>
      <c r="C24" s="85" t="s">
        <v>3317</v>
      </c>
      <c r="D24" s="85"/>
      <c r="E24" s="85"/>
      <c r="F24" s="85"/>
      <c r="G24" s="85" t="s">
        <v>3318</v>
      </c>
      <c r="H24" s="85"/>
      <c r="I24" s="85"/>
      <c r="J24" s="85"/>
      <c r="K24" s="85" t="s">
        <v>3319</v>
      </c>
      <c r="L24" s="85"/>
      <c r="M24" s="85"/>
      <c r="N24" s="85"/>
      <c r="O24" s="85" t="s">
        <v>3320</v>
      </c>
      <c r="P24" s="85"/>
      <c r="Q24" s="85"/>
      <c r="R24" s="85"/>
      <c r="S24" s="85"/>
      <c r="T24" s="85"/>
      <c r="U24" s="138"/>
    </row>
    <row r="25" spans="1:112" ht="15" customHeight="1">
      <c r="A25" s="84" t="s">
        <v>3045</v>
      </c>
      <c r="B25" s="85"/>
      <c r="C25" s="85" t="s">
        <v>3321</v>
      </c>
      <c r="D25" s="85"/>
      <c r="E25" s="85"/>
      <c r="F25" s="85"/>
      <c r="G25" s="85" t="s">
        <v>3322</v>
      </c>
      <c r="H25" s="85"/>
      <c r="I25" s="85"/>
      <c r="J25" s="85"/>
      <c r="K25" s="85" t="s">
        <v>3323</v>
      </c>
      <c r="L25" s="85"/>
      <c r="M25" s="85"/>
      <c r="N25" s="85"/>
      <c r="O25" s="85" t="s">
        <v>3324</v>
      </c>
      <c r="P25" s="85"/>
      <c r="Q25" s="85"/>
      <c r="R25" s="85"/>
      <c r="S25" s="85"/>
      <c r="T25" s="85"/>
      <c r="U25" s="138"/>
    </row>
    <row r="26" spans="1:112">
      <c r="A26" s="84" t="s">
        <v>3104</v>
      </c>
      <c r="B26" s="85"/>
      <c r="C26" s="85" t="s">
        <v>3325</v>
      </c>
      <c r="D26" s="85"/>
      <c r="E26" s="85"/>
      <c r="F26" s="85"/>
      <c r="G26" s="85" t="s">
        <v>3326</v>
      </c>
      <c r="H26" s="85"/>
      <c r="I26" s="85"/>
      <c r="J26" s="85"/>
      <c r="K26" s="85" t="s">
        <v>3327</v>
      </c>
      <c r="L26" s="85"/>
      <c r="M26" s="85"/>
      <c r="N26" s="85"/>
      <c r="O26" s="85" t="s">
        <v>3328</v>
      </c>
      <c r="P26" s="85"/>
      <c r="Q26" s="85"/>
      <c r="R26" s="85"/>
      <c r="S26" s="85"/>
      <c r="T26" s="85"/>
      <c r="U26" s="138"/>
    </row>
    <row r="27" spans="1:112">
      <c r="A27" s="84" t="s">
        <v>3046</v>
      </c>
      <c r="B27" s="85"/>
      <c r="C27" s="85" t="s">
        <v>3329</v>
      </c>
      <c r="D27" s="85"/>
      <c r="E27" s="85"/>
      <c r="F27" s="85"/>
      <c r="G27" s="85" t="s">
        <v>3330</v>
      </c>
      <c r="H27" s="85"/>
      <c r="I27" s="85"/>
      <c r="J27" s="85"/>
      <c r="K27" s="85" t="s">
        <v>3331</v>
      </c>
      <c r="L27" s="85"/>
      <c r="M27" s="85"/>
      <c r="N27" s="85"/>
      <c r="O27" s="85" t="s">
        <v>3332</v>
      </c>
      <c r="P27" s="85"/>
      <c r="Q27" s="85"/>
      <c r="R27" s="85"/>
      <c r="S27" s="85"/>
      <c r="T27" s="85"/>
      <c r="U27" s="138"/>
    </row>
    <row r="28" spans="1:112">
      <c r="A28" s="84" t="s">
        <v>3047</v>
      </c>
      <c r="B28" s="85"/>
      <c r="C28" s="85" t="s">
        <v>3333</v>
      </c>
      <c r="D28" s="85"/>
      <c r="E28" s="85"/>
      <c r="F28" s="85"/>
      <c r="G28" s="85" t="s">
        <v>3334</v>
      </c>
      <c r="H28" s="85"/>
      <c r="I28" s="85"/>
      <c r="J28" s="85"/>
      <c r="K28" s="85" t="s">
        <v>3335</v>
      </c>
      <c r="L28" s="85"/>
      <c r="M28" s="85"/>
      <c r="N28" s="85"/>
      <c r="O28" s="85" t="s">
        <v>3336</v>
      </c>
      <c r="P28" s="85"/>
      <c r="Q28" s="85"/>
      <c r="R28" s="85"/>
      <c r="S28" s="85"/>
      <c r="T28" s="85"/>
      <c r="U28" s="138"/>
    </row>
    <row r="29" spans="1:112">
      <c r="A29" s="84" t="s">
        <v>3048</v>
      </c>
      <c r="B29" s="85"/>
      <c r="C29" s="85" t="s">
        <v>3337</v>
      </c>
      <c r="D29" s="85"/>
      <c r="E29" s="85"/>
      <c r="F29" s="85"/>
      <c r="G29" s="85" t="s">
        <v>3338</v>
      </c>
      <c r="H29" s="85"/>
      <c r="I29" s="85"/>
      <c r="J29" s="85"/>
      <c r="K29" s="85" t="s">
        <v>3339</v>
      </c>
      <c r="L29" s="85"/>
      <c r="M29" s="85"/>
      <c r="N29" s="85"/>
      <c r="O29" s="85" t="s">
        <v>3340</v>
      </c>
      <c r="P29" s="85"/>
      <c r="Q29" s="85"/>
      <c r="R29" s="85"/>
      <c r="S29" s="85"/>
      <c r="T29" s="85"/>
      <c r="U29" s="138"/>
    </row>
    <row r="30" spans="1:112">
      <c r="A30" s="79" t="s">
        <v>3032</v>
      </c>
      <c r="B30" s="18"/>
      <c r="C30" s="18"/>
      <c r="D30" s="18" t="s">
        <v>3291</v>
      </c>
      <c r="E30" s="18"/>
      <c r="F30" s="18"/>
      <c r="G30" s="18" t="s">
        <v>3232</v>
      </c>
      <c r="H30" s="18"/>
      <c r="I30" s="18"/>
      <c r="J30" s="18"/>
      <c r="K30" s="18"/>
      <c r="L30" s="18" t="s">
        <v>3233</v>
      </c>
      <c r="M30" s="18"/>
      <c r="N30" s="18"/>
      <c r="O30" s="18"/>
      <c r="P30" s="18"/>
      <c r="Q30" s="18"/>
      <c r="R30" s="18" t="s">
        <v>3234</v>
      </c>
      <c r="S30" s="18"/>
      <c r="T30" s="18"/>
      <c r="U30" s="131"/>
    </row>
    <row r="31" spans="1:112">
      <c r="A31" s="79" t="s">
        <v>3033</v>
      </c>
      <c r="B31" s="18"/>
      <c r="C31" s="18"/>
      <c r="D31" s="18" t="s">
        <v>3235</v>
      </c>
      <c r="E31" s="18"/>
      <c r="F31" s="18"/>
      <c r="G31" s="18" t="s">
        <v>3236</v>
      </c>
      <c r="H31" s="18"/>
      <c r="I31" s="18"/>
      <c r="J31" s="18"/>
      <c r="K31" s="18"/>
      <c r="L31" s="18" t="s">
        <v>3237</v>
      </c>
      <c r="M31" s="18"/>
      <c r="N31" s="18"/>
      <c r="O31" s="18"/>
      <c r="P31" s="18"/>
      <c r="Q31" s="18"/>
      <c r="R31" s="18" t="s">
        <v>3238</v>
      </c>
      <c r="S31" s="18"/>
      <c r="T31" s="18"/>
      <c r="U31" s="131"/>
    </row>
    <row r="32" spans="1:112">
      <c r="A32" s="79" t="s">
        <v>3034</v>
      </c>
      <c r="B32" s="18"/>
      <c r="C32" s="18"/>
      <c r="D32" s="18" t="s">
        <v>3241</v>
      </c>
      <c r="E32" s="18"/>
      <c r="F32" s="18"/>
      <c r="G32" s="18" t="s">
        <v>3240</v>
      </c>
      <c r="H32" s="18"/>
      <c r="I32" s="18"/>
      <c r="J32" s="18"/>
      <c r="K32" s="18"/>
      <c r="L32" s="18" t="s">
        <v>3239</v>
      </c>
      <c r="M32" s="18"/>
      <c r="N32" s="18"/>
      <c r="O32" s="18"/>
      <c r="P32" s="18"/>
      <c r="Q32" s="18"/>
      <c r="R32" s="18" t="s">
        <v>3242</v>
      </c>
      <c r="S32" s="18"/>
      <c r="T32" s="18"/>
      <c r="U32" s="131"/>
    </row>
    <row r="33" spans="1:21">
      <c r="A33" s="84" t="s">
        <v>3385</v>
      </c>
      <c r="B33" s="85" t="s">
        <v>3386</v>
      </c>
      <c r="C33" s="85"/>
      <c r="D33" s="85" t="s">
        <v>3387</v>
      </c>
      <c r="E33" s="85"/>
      <c r="F33" s="85"/>
      <c r="G33" s="85"/>
      <c r="H33" s="85" t="s">
        <v>3388</v>
      </c>
      <c r="I33" s="85"/>
      <c r="J33" s="85"/>
      <c r="K33" s="85"/>
      <c r="L33" s="85"/>
      <c r="M33" s="85"/>
      <c r="N33" s="85"/>
      <c r="O33" s="85"/>
      <c r="P33" s="85" t="s">
        <v>3389</v>
      </c>
      <c r="Q33" s="85"/>
      <c r="R33" s="85"/>
      <c r="S33" s="85"/>
      <c r="T33" s="85"/>
      <c r="U33" s="138" t="s">
        <v>3390</v>
      </c>
    </row>
    <row r="34" spans="1:21">
      <c r="A34" s="84" t="s">
        <v>3391</v>
      </c>
      <c r="B34" s="85" t="s">
        <v>3393</v>
      </c>
      <c r="C34" s="85"/>
      <c r="D34" s="85" t="s">
        <v>3387</v>
      </c>
      <c r="E34" s="85"/>
      <c r="F34" s="85"/>
      <c r="G34" s="85"/>
      <c r="H34" s="85" t="s">
        <v>3425</v>
      </c>
      <c r="I34" s="85"/>
      <c r="J34" s="85"/>
      <c r="K34" s="85"/>
      <c r="L34" s="85"/>
      <c r="M34" s="85"/>
      <c r="N34" s="85"/>
      <c r="O34" s="85"/>
      <c r="P34" s="85" t="s">
        <v>3394</v>
      </c>
      <c r="Q34" s="85"/>
      <c r="R34" s="85"/>
      <c r="S34" s="85"/>
      <c r="T34" s="85"/>
      <c r="U34" s="138" t="s">
        <v>3395</v>
      </c>
    </row>
    <row r="35" spans="1:21">
      <c r="A35" s="84" t="s">
        <v>3396</v>
      </c>
      <c r="B35" s="85" t="s">
        <v>3398</v>
      </c>
      <c r="C35" s="85"/>
      <c r="D35" s="85" t="s">
        <v>3387</v>
      </c>
      <c r="E35" s="85"/>
      <c r="F35" s="85"/>
      <c r="G35" s="85"/>
      <c r="H35" s="85" t="s">
        <v>3399</v>
      </c>
      <c r="I35" s="85"/>
      <c r="J35" s="85"/>
      <c r="K35" s="85"/>
      <c r="L35" s="85"/>
      <c r="M35" s="85"/>
      <c r="N35" s="85"/>
      <c r="O35" s="85"/>
      <c r="P35" s="85" t="s">
        <v>3400</v>
      </c>
      <c r="Q35" s="85"/>
      <c r="R35" s="85"/>
      <c r="S35" s="85"/>
      <c r="T35" s="85"/>
      <c r="U35" s="138" t="s">
        <v>3401</v>
      </c>
    </row>
    <row r="36" spans="1:21">
      <c r="A36" s="79" t="s">
        <v>3369</v>
      </c>
      <c r="B36" s="18"/>
      <c r="C36" s="18"/>
      <c r="D36" s="18" t="s">
        <v>3371</v>
      </c>
      <c r="E36" s="18"/>
      <c r="F36" s="18"/>
      <c r="G36" s="18"/>
      <c r="H36" s="18" t="s">
        <v>3372</v>
      </c>
      <c r="I36" s="18"/>
      <c r="J36" s="18"/>
      <c r="K36" s="18"/>
      <c r="L36" s="18" t="s">
        <v>3373</v>
      </c>
      <c r="M36" s="18"/>
      <c r="N36" s="18"/>
      <c r="O36" s="18"/>
      <c r="P36" s="18" t="s">
        <v>3374</v>
      </c>
      <c r="Q36" s="18"/>
      <c r="R36" s="18"/>
      <c r="S36" s="18"/>
      <c r="T36" s="18"/>
      <c r="U36" s="131"/>
    </row>
    <row r="37" spans="1:21">
      <c r="A37" s="79" t="s">
        <v>3375</v>
      </c>
      <c r="B37" s="18"/>
      <c r="C37" s="18"/>
      <c r="D37" s="18" t="s">
        <v>3377</v>
      </c>
      <c r="E37" s="18"/>
      <c r="F37" s="18"/>
      <c r="G37" s="18"/>
      <c r="H37" s="18" t="s">
        <v>3378</v>
      </c>
      <c r="I37" s="18"/>
      <c r="J37" s="18"/>
      <c r="K37" s="18"/>
      <c r="L37" s="18" t="s">
        <v>3379</v>
      </c>
      <c r="M37" s="18"/>
      <c r="N37" s="18"/>
      <c r="O37" s="18"/>
      <c r="P37" s="18" t="s">
        <v>3380</v>
      </c>
      <c r="Q37" s="18"/>
      <c r="R37" s="18"/>
      <c r="S37" s="18"/>
      <c r="T37" s="18"/>
      <c r="U37" s="131"/>
    </row>
    <row r="38" spans="1:21">
      <c r="A38" s="84" t="s">
        <v>3053</v>
      </c>
      <c r="B38" s="85"/>
      <c r="C38" s="85"/>
      <c r="D38" s="85" t="s">
        <v>3341</v>
      </c>
      <c r="E38" s="85"/>
      <c r="F38" s="85"/>
      <c r="G38" s="85"/>
      <c r="H38" s="85"/>
      <c r="I38" s="85"/>
      <c r="J38" s="85" t="s">
        <v>3342</v>
      </c>
      <c r="K38" s="85"/>
      <c r="L38" s="85"/>
      <c r="M38" s="85"/>
      <c r="N38" s="85" t="s">
        <v>3343</v>
      </c>
      <c r="O38" s="85"/>
      <c r="P38" s="85"/>
      <c r="Q38" s="85"/>
      <c r="R38" s="85" t="s">
        <v>3344</v>
      </c>
      <c r="S38" s="85"/>
      <c r="T38" s="85"/>
      <c r="U38" s="138"/>
    </row>
    <row r="39" spans="1:21">
      <c r="A39" s="84" t="s">
        <v>3054</v>
      </c>
      <c r="B39" s="85"/>
      <c r="C39" s="85"/>
      <c r="D39" s="85" t="s">
        <v>3345</v>
      </c>
      <c r="E39" s="85"/>
      <c r="F39" s="85"/>
      <c r="G39" s="85"/>
      <c r="H39" s="85"/>
      <c r="I39" s="85"/>
      <c r="J39" s="85" t="s">
        <v>3346</v>
      </c>
      <c r="K39" s="85"/>
      <c r="L39" s="85"/>
      <c r="M39" s="85"/>
      <c r="N39" s="85" t="s">
        <v>3347</v>
      </c>
      <c r="O39" s="85"/>
      <c r="P39" s="85"/>
      <c r="Q39" s="85"/>
      <c r="R39" s="85" t="s">
        <v>3348</v>
      </c>
      <c r="S39" s="85"/>
      <c r="T39" s="85"/>
      <c r="U39" s="138"/>
    </row>
    <row r="40" spans="1:21">
      <c r="A40" s="84" t="s">
        <v>3055</v>
      </c>
      <c r="B40" s="85"/>
      <c r="C40" s="85"/>
      <c r="D40" s="85" t="s">
        <v>3349</v>
      </c>
      <c r="E40" s="85"/>
      <c r="F40" s="85"/>
      <c r="G40" s="85"/>
      <c r="H40" s="85"/>
      <c r="I40" s="85"/>
      <c r="J40" s="85" t="s">
        <v>3350</v>
      </c>
      <c r="K40" s="85"/>
      <c r="L40" s="85"/>
      <c r="M40" s="85"/>
      <c r="N40" s="85" t="s">
        <v>3351</v>
      </c>
      <c r="O40" s="85"/>
      <c r="P40" s="85"/>
      <c r="Q40" s="85"/>
      <c r="R40" s="85" t="s">
        <v>3352</v>
      </c>
      <c r="S40" s="85"/>
      <c r="T40" s="85"/>
      <c r="U40" s="138"/>
    </row>
    <row r="41" spans="1:21">
      <c r="A41" s="84" t="s">
        <v>3056</v>
      </c>
      <c r="B41" s="85"/>
      <c r="C41" s="85"/>
      <c r="D41" s="85" t="s">
        <v>3353</v>
      </c>
      <c r="E41" s="85"/>
      <c r="F41" s="85"/>
      <c r="G41" s="85"/>
      <c r="H41" s="85"/>
      <c r="I41" s="85"/>
      <c r="J41" s="85" t="s">
        <v>3354</v>
      </c>
      <c r="K41" s="85"/>
      <c r="L41" s="85"/>
      <c r="M41" s="85"/>
      <c r="N41" s="85" t="s">
        <v>3355</v>
      </c>
      <c r="O41" s="85"/>
      <c r="P41" s="85"/>
      <c r="Q41" s="85"/>
      <c r="R41" s="85" t="s">
        <v>3356</v>
      </c>
      <c r="S41" s="85"/>
      <c r="T41" s="85"/>
      <c r="U41" s="138"/>
    </row>
    <row r="42" spans="1:21">
      <c r="A42" s="79" t="s">
        <v>3060</v>
      </c>
      <c r="B42" s="18" t="s">
        <v>3357</v>
      </c>
      <c r="C42" s="18"/>
      <c r="D42" s="18"/>
      <c r="E42" s="18"/>
      <c r="F42" s="18"/>
      <c r="G42" s="18" t="s">
        <v>3358</v>
      </c>
      <c r="H42" s="18"/>
      <c r="I42" s="18"/>
      <c r="J42" s="18"/>
      <c r="K42" s="18" t="s">
        <v>3359</v>
      </c>
      <c r="L42" s="18"/>
      <c r="M42" s="18"/>
      <c r="N42" s="18"/>
      <c r="O42" s="18" t="s">
        <v>3360</v>
      </c>
      <c r="P42" s="18"/>
      <c r="Q42" s="18"/>
      <c r="R42" s="18"/>
      <c r="S42" s="18"/>
      <c r="T42" s="18"/>
      <c r="U42" s="131"/>
    </row>
    <row r="43" spans="1:21">
      <c r="A43" s="79" t="s">
        <v>3061</v>
      </c>
      <c r="B43" s="18" t="s">
        <v>3361</v>
      </c>
      <c r="C43" s="18"/>
      <c r="D43" s="18"/>
      <c r="E43" s="18"/>
      <c r="F43" s="18"/>
      <c r="G43" s="18" t="s">
        <v>3362</v>
      </c>
      <c r="H43" s="18"/>
      <c r="I43" s="18"/>
      <c r="J43" s="18"/>
      <c r="K43" s="18" t="s">
        <v>3363</v>
      </c>
      <c r="L43" s="18"/>
      <c r="M43" s="18"/>
      <c r="N43" s="18"/>
      <c r="O43" s="18" t="s">
        <v>3364</v>
      </c>
      <c r="P43" s="18"/>
      <c r="Q43" s="18"/>
      <c r="R43" s="18"/>
      <c r="S43" s="18"/>
      <c r="T43" s="18"/>
      <c r="U43" s="131"/>
    </row>
    <row r="44" spans="1:21">
      <c r="A44" s="82" t="s">
        <v>3062</v>
      </c>
      <c r="B44" s="83" t="s">
        <v>3365</v>
      </c>
      <c r="C44" s="83"/>
      <c r="D44" s="83"/>
      <c r="E44" s="83"/>
      <c r="F44" s="83"/>
      <c r="G44" s="83" t="s">
        <v>3366</v>
      </c>
      <c r="H44" s="83"/>
      <c r="I44" s="83"/>
      <c r="J44" s="83"/>
      <c r="K44" s="83" t="s">
        <v>3367</v>
      </c>
      <c r="L44" s="83"/>
      <c r="M44" s="83"/>
      <c r="N44" s="83"/>
      <c r="O44" s="83" t="s">
        <v>3368</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workbookViewId="0">
      <selection activeCell="L4" sqref="L4"/>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315" t="s">
        <v>20</v>
      </c>
      <c r="B2" s="316"/>
      <c r="C2" s="316"/>
      <c r="D2" s="316"/>
      <c r="E2" s="316"/>
      <c r="F2" s="316"/>
      <c r="G2" s="316"/>
      <c r="H2" s="317"/>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318" t="s">
        <v>57</v>
      </c>
      <c r="B13" s="319"/>
      <c r="C13" s="319"/>
      <c r="D13" s="319"/>
      <c r="E13" s="319"/>
      <c r="F13" s="319"/>
      <c r="G13" s="319"/>
      <c r="H13" s="320"/>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18" t="s">
        <v>71</v>
      </c>
      <c r="B18" s="319"/>
      <c r="C18" s="319"/>
      <c r="D18" s="319"/>
      <c r="E18" s="319"/>
      <c r="F18" s="319"/>
      <c r="G18" s="319"/>
      <c r="H18" s="320"/>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18" t="s">
        <v>112</v>
      </c>
      <c r="B37" s="319"/>
      <c r="C37" s="319"/>
      <c r="D37" s="319"/>
      <c r="E37" s="319"/>
      <c r="F37" s="319"/>
      <c r="G37" s="319"/>
      <c r="H37" s="320"/>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21" t="s">
        <v>474</v>
      </c>
      <c r="B2" s="321"/>
      <c r="C2" s="321"/>
      <c r="D2" s="321"/>
      <c r="E2" s="321"/>
      <c r="F2" s="321"/>
      <c r="G2" s="321"/>
      <c r="H2" s="321"/>
      <c r="I2" s="321"/>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321" t="s">
        <v>485</v>
      </c>
      <c r="B6" s="321"/>
      <c r="C6" s="321"/>
      <c r="D6" s="321"/>
      <c r="E6" s="321"/>
      <c r="F6" s="321"/>
      <c r="G6" s="321"/>
      <c r="H6" s="321"/>
      <c r="I6" s="321"/>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321" t="s">
        <v>502</v>
      </c>
      <c r="B12" s="321"/>
      <c r="C12" s="321"/>
      <c r="D12" s="321"/>
      <c r="E12" s="321"/>
      <c r="F12" s="321"/>
      <c r="G12" s="321"/>
      <c r="H12" s="321"/>
      <c r="I12" s="321"/>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22" t="s">
        <v>516</v>
      </c>
      <c r="B17" s="322"/>
      <c r="C17" s="322"/>
      <c r="D17" s="322"/>
      <c r="E17" s="322"/>
      <c r="F17" s="322"/>
      <c r="G17" s="322"/>
      <c r="H17" s="322"/>
      <c r="I17" s="322"/>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49"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3106</v>
      </c>
      <c r="B56" s="123" t="s">
        <v>3107</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3108</v>
      </c>
      <c r="C62" s="119"/>
      <c r="D62" s="119"/>
      <c r="E62" s="119" t="s">
        <v>835</v>
      </c>
      <c r="H62" s="119" t="str">
        <f t="shared" ref="H62" si="8">""""&amp;E62&amp;""":  {""Code"": """&amp;E62&amp;""", ""Name"": """&amp;A62&amp;""", ""OV"": """&amp;B62&amp;"""}"</f>
        <v>"VARIOUS":  {"Code": "VARIOUS", "Name": "Divers", "OV": "Various"}</v>
      </c>
    </row>
    <row r="63" spans="1:9">
      <c r="A63" s="119" t="s">
        <v>3110</v>
      </c>
      <c r="B63" s="119" t="s">
        <v>3109</v>
      </c>
      <c r="C63" s="119"/>
      <c r="D63" s="119"/>
      <c r="E63" s="119" t="s">
        <v>3111</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I36" activePane="bottomRight" state="frozenSplit"/>
      <selection pane="topRight" activeCell="E1" sqref="E1"/>
      <selection pane="bottomLeft" activeCell="A12" sqref="A12"/>
      <selection pane="bottomRight" activeCell="K52" sqref="K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3427</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v>
      </c>
    </row>
    <row r="3" spans="1:13">
      <c r="A3">
        <v>0</v>
      </c>
      <c r="B3" t="s">
        <v>1302</v>
      </c>
      <c r="C3" t="s">
        <v>1303</v>
      </c>
      <c r="D3" t="s">
        <v>1304</v>
      </c>
      <c r="E3" t="s">
        <v>3029</v>
      </c>
      <c r="F3" t="s">
        <v>1218</v>
      </c>
      <c r="I3" t="s">
        <v>1305</v>
      </c>
      <c r="J3" t="s">
        <v>1220</v>
      </c>
      <c r="K3" s="259" t="s">
        <v>3428</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3429</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v>
      </c>
    </row>
    <row r="6" spans="1:13">
      <c r="A6">
        <v>0</v>
      </c>
      <c r="B6" t="s">
        <v>1527</v>
      </c>
      <c r="D6" t="s">
        <v>1528</v>
      </c>
      <c r="E6" t="s">
        <v>1217</v>
      </c>
      <c r="F6" t="s">
        <v>1218</v>
      </c>
      <c r="I6" t="s">
        <v>1529</v>
      </c>
      <c r="J6" t="s">
        <v>1214</v>
      </c>
      <c r="K6" s="259" t="s">
        <v>3430</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v>
      </c>
    </row>
    <row r="7" spans="1:13">
      <c r="A7">
        <v>0</v>
      </c>
      <c r="B7" t="s">
        <v>1551</v>
      </c>
      <c r="C7" t="s">
        <v>1552</v>
      </c>
      <c r="D7" t="s">
        <v>1553</v>
      </c>
      <c r="E7" t="s">
        <v>1311</v>
      </c>
      <c r="F7" t="s">
        <v>1218</v>
      </c>
      <c r="G7" t="s">
        <v>1205</v>
      </c>
      <c r="I7" t="s">
        <v>1554</v>
      </c>
      <c r="J7" t="s">
        <v>1220</v>
      </c>
      <c r="K7" s="259" t="s">
        <v>3427</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"ARCANE_SWINDLER", "WIZARD"]
   }</v>
      </c>
    </row>
    <row r="8" spans="1:13">
      <c r="A8">
        <v>0</v>
      </c>
      <c r="B8" t="s">
        <v>1555</v>
      </c>
      <c r="D8" t="s">
        <v>1556</v>
      </c>
      <c r="E8" t="s">
        <v>1287</v>
      </c>
      <c r="F8" t="s">
        <v>1218</v>
      </c>
      <c r="I8" t="s">
        <v>1557</v>
      </c>
      <c r="J8" t="s">
        <v>1214</v>
      </c>
      <c r="K8" s="259" t="s">
        <v>3431</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v>
      </c>
    </row>
    <row r="9" spans="1:13">
      <c r="A9">
        <v>0</v>
      </c>
      <c r="B9" t="s">
        <v>1597</v>
      </c>
      <c r="C9" t="s">
        <v>1598</v>
      </c>
      <c r="D9" t="s">
        <v>1599</v>
      </c>
      <c r="E9" t="s">
        <v>1287</v>
      </c>
      <c r="F9" t="s">
        <v>1218</v>
      </c>
      <c r="I9" t="s">
        <v>1600</v>
      </c>
      <c r="J9" t="s">
        <v>1220</v>
      </c>
      <c r="K9" s="259" t="s">
        <v>3097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3432</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v>
      </c>
    </row>
    <row r="12" spans="1:13">
      <c r="A12">
        <v>0</v>
      </c>
      <c r="B12" t="s">
        <v>1741</v>
      </c>
      <c r="D12" t="s">
        <v>1742</v>
      </c>
      <c r="E12" t="s">
        <v>1230</v>
      </c>
      <c r="F12" t="s">
        <v>1218</v>
      </c>
      <c r="I12" t="s">
        <v>1743</v>
      </c>
      <c r="J12" t="s">
        <v>1744</v>
      </c>
      <c r="K12" s="259" t="s">
        <v>3429</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v>
      </c>
    </row>
    <row r="13" spans="1:13">
      <c r="A13">
        <v>0</v>
      </c>
      <c r="B13" t="s">
        <v>1755</v>
      </c>
      <c r="C13" t="s">
        <v>1756</v>
      </c>
      <c r="D13" t="s">
        <v>1757</v>
      </c>
      <c r="E13" t="s">
        <v>1217</v>
      </c>
      <c r="F13" t="s">
        <v>1218</v>
      </c>
      <c r="I13" t="s">
        <v>1758</v>
      </c>
      <c r="J13" t="s">
        <v>1214</v>
      </c>
      <c r="K13" s="259" t="s">
        <v>3430</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v>
      </c>
    </row>
    <row r="14" spans="1:13">
      <c r="A14">
        <v>0</v>
      </c>
      <c r="B14" t="s">
        <v>1748</v>
      </c>
      <c r="C14" t="s">
        <v>1749</v>
      </c>
      <c r="D14" t="s">
        <v>1750</v>
      </c>
      <c r="E14" t="s">
        <v>1217</v>
      </c>
      <c r="F14" t="s">
        <v>1218</v>
      </c>
      <c r="I14" t="s">
        <v>1751</v>
      </c>
      <c r="J14" t="s">
        <v>1214</v>
      </c>
      <c r="K14" s="259" t="s">
        <v>3430</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3429</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v>
      </c>
    </row>
    <row r="18" spans="1:13">
      <c r="A18">
        <v>0</v>
      </c>
      <c r="B18" t="s">
        <v>1864</v>
      </c>
      <c r="D18" t="s">
        <v>1865</v>
      </c>
      <c r="E18" t="s">
        <v>1287</v>
      </c>
      <c r="F18" t="s">
        <v>1218</v>
      </c>
      <c r="I18" t="s">
        <v>1866</v>
      </c>
      <c r="J18" t="s">
        <v>1214</v>
      </c>
      <c r="K18" s="259" t="s">
        <v>3433</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v>
      </c>
    </row>
    <row r="19" spans="1:13">
      <c r="A19">
        <v>0</v>
      </c>
      <c r="B19" t="s">
        <v>1867</v>
      </c>
      <c r="C19" t="s">
        <v>1868</v>
      </c>
      <c r="D19" t="s">
        <v>1869</v>
      </c>
      <c r="E19" t="s">
        <v>1253</v>
      </c>
      <c r="F19" t="s">
        <v>1218</v>
      </c>
      <c r="I19" t="s">
        <v>1870</v>
      </c>
      <c r="J19" t="s">
        <v>1214</v>
      </c>
      <c r="K19" s="259" t="s">
        <v>3434</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"ARCANE_SWINDLER",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3427</v>
      </c>
      <c r="M21" t="str">
        <f t="shared" si="0"/>
        <v>"Illusion mineure": {
  "Name" : "Illusion mineure",
  "OV" : "Minor Illusion",
  "Level" : 0,
  "BBE" : "",
  "School" : "Illusion",
  "Incantation" : "1 action",
  "Type" : "",
  "Description" : "Crée l'illusion d'un son ou d'une image immobile pas plus grande qu'un cube de 1,50 m.",
  "Classes" :["BARD", "SORCERER", "MAGICIAN", "ARCANE_SWINDLER", "WIZARD"]
   }</v>
      </c>
    </row>
    <row r="22" spans="1:13">
      <c r="A22">
        <v>0</v>
      </c>
      <c r="B22" t="s">
        <v>1931</v>
      </c>
      <c r="D22" t="s">
        <v>1931</v>
      </c>
      <c r="E22" t="s">
        <v>1230</v>
      </c>
      <c r="F22" t="s">
        <v>1218</v>
      </c>
      <c r="I22" t="s">
        <v>1932</v>
      </c>
      <c r="J22" t="s">
        <v>1214</v>
      </c>
      <c r="K22" s="259" t="s">
        <v>3432</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v>
      </c>
    </row>
    <row r="23" spans="1:13">
      <c r="A23">
        <v>0</v>
      </c>
      <c r="B23" t="s">
        <v>1998</v>
      </c>
      <c r="D23" t="s">
        <v>1999</v>
      </c>
      <c r="E23" t="s">
        <v>1287</v>
      </c>
      <c r="F23" t="s">
        <v>1218</v>
      </c>
      <c r="I23" t="s">
        <v>2000</v>
      </c>
      <c r="J23" t="s">
        <v>1744</v>
      </c>
      <c r="K23" s="259" t="s">
        <v>3429</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v>
      </c>
    </row>
    <row r="24" spans="1:13">
      <c r="A24">
        <v>0</v>
      </c>
      <c r="B24" t="s">
        <v>2007</v>
      </c>
      <c r="D24" t="s">
        <v>2008</v>
      </c>
      <c r="E24" t="s">
        <v>1287</v>
      </c>
      <c r="F24" t="s">
        <v>1218</v>
      </c>
      <c r="I24" t="s">
        <v>2009</v>
      </c>
      <c r="J24" t="s">
        <v>1744</v>
      </c>
      <c r="K24" s="259" t="s">
        <v>3429</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"ARCANE_SWINDLER", "WIZARD"]
   }</v>
      </c>
    </row>
    <row r="25" spans="1:13">
      <c r="A25">
        <v>0</v>
      </c>
      <c r="B25" t="s">
        <v>2056</v>
      </c>
      <c r="D25" t="s">
        <v>2057</v>
      </c>
      <c r="E25" t="s">
        <v>1287</v>
      </c>
      <c r="F25" t="s">
        <v>1218</v>
      </c>
      <c r="I25" t="s">
        <v>2058</v>
      </c>
      <c r="J25" t="s">
        <v>1220</v>
      </c>
      <c r="K25" s="259" t="s">
        <v>3435</v>
      </c>
      <c r="M25" t="str">
        <f t="shared" si="0"/>
        <v>"Lumière": {
  "Name" : "Lumière",
  "OV" : "Light",
  "Level" : 0,
  "BBE" : "",
  "School" : "Évocation",
  "Incantation" : "1 action",
  "Type" : "",
  "Description" : "Fait qu'un objet émette une lumière vive sur 6 m et une lumière faible sur 6 m supplémentaires.",
  "Classes" :["BARD", "CLERK", "SORCERER", "MAGICIAN", "ARCANE_SWINDLER"]
   }</v>
      </c>
    </row>
    <row r="26" spans="1:13">
      <c r="A26">
        <v>0</v>
      </c>
      <c r="B26" t="s">
        <v>2062</v>
      </c>
      <c r="D26" t="s">
        <v>2063</v>
      </c>
      <c r="E26" t="s">
        <v>1287</v>
      </c>
      <c r="F26" t="s">
        <v>1218</v>
      </c>
      <c r="G26" t="s">
        <v>1205</v>
      </c>
      <c r="I26" t="s">
        <v>2064</v>
      </c>
      <c r="J26" t="s">
        <v>1220</v>
      </c>
      <c r="K26" s="259" t="s">
        <v>3436</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v>
      </c>
    </row>
    <row r="27" spans="1:13">
      <c r="A27">
        <v>0</v>
      </c>
      <c r="B27" t="s">
        <v>2071</v>
      </c>
      <c r="C27" t="s">
        <v>2072</v>
      </c>
      <c r="D27" t="s">
        <v>2073</v>
      </c>
      <c r="E27" t="s">
        <v>1230</v>
      </c>
      <c r="F27" t="s">
        <v>1218</v>
      </c>
      <c r="I27" t="s">
        <v>2074</v>
      </c>
      <c r="J27" t="s">
        <v>1220</v>
      </c>
      <c r="K27" s="259" t="s">
        <v>3427</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v>
      </c>
    </row>
    <row r="28" spans="1:13">
      <c r="A28">
        <v>0</v>
      </c>
      <c r="B28" t="s">
        <v>2100</v>
      </c>
      <c r="D28" t="s">
        <v>2100</v>
      </c>
      <c r="E28" t="s">
        <v>1217</v>
      </c>
      <c r="F28" t="s">
        <v>1218</v>
      </c>
      <c r="I28" t="s">
        <v>2101</v>
      </c>
      <c r="J28" t="s">
        <v>1220</v>
      </c>
      <c r="K28" s="259" t="s">
        <v>3436</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3098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3428</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v>
      </c>
    </row>
    <row r="33" spans="1:13">
      <c r="A33">
        <v>0</v>
      </c>
      <c r="B33" t="s">
        <v>2315</v>
      </c>
      <c r="D33" t="s">
        <v>2315</v>
      </c>
      <c r="E33" t="s">
        <v>1217</v>
      </c>
      <c r="F33" t="s">
        <v>1218</v>
      </c>
      <c r="I33" t="s">
        <v>2316</v>
      </c>
      <c r="J33" t="s">
        <v>1220</v>
      </c>
      <c r="K33" s="259" t="s">
        <v>3427</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3427</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v>
      </c>
    </row>
    <row r="36" spans="1:13">
      <c r="A36">
        <v>0</v>
      </c>
      <c r="B36" t="s">
        <v>2371</v>
      </c>
      <c r="D36" t="s">
        <v>2372</v>
      </c>
      <c r="E36" t="s">
        <v>1217</v>
      </c>
      <c r="F36" t="s">
        <v>1218</v>
      </c>
      <c r="I36" t="s">
        <v>2373</v>
      </c>
      <c r="J36" t="s">
        <v>1214</v>
      </c>
      <c r="K36" s="259" t="s">
        <v>3430</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v>
      </c>
    </row>
    <row r="37" spans="1:13">
      <c r="A37">
        <v>0</v>
      </c>
      <c r="B37" t="s">
        <v>2384</v>
      </c>
      <c r="D37" t="s">
        <v>2385</v>
      </c>
      <c r="E37" t="s">
        <v>1287</v>
      </c>
      <c r="F37" t="s">
        <v>1218</v>
      </c>
      <c r="I37" t="s">
        <v>2386</v>
      </c>
      <c r="J37" t="s">
        <v>1220</v>
      </c>
      <c r="K37" s="259" t="s">
        <v>3428</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v>
      </c>
    </row>
    <row r="38" spans="1:13">
      <c r="A38">
        <v>0</v>
      </c>
      <c r="B38" t="s">
        <v>2416</v>
      </c>
      <c r="D38" t="s">
        <v>2417</v>
      </c>
      <c r="E38" t="s">
        <v>1217</v>
      </c>
      <c r="F38" t="s">
        <v>1226</v>
      </c>
      <c r="I38" t="s">
        <v>2418</v>
      </c>
      <c r="J38" t="s">
        <v>1220</v>
      </c>
      <c r="K38" s="259" t="s">
        <v>3437</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3428</v>
      </c>
      <c r="M43" t="str">
        <f t="shared" si="0"/>
        <v>"Trait de feu": {
  "Name" : "Trait de feu",
  "OV" : "Fire Bolt",
  "Level" : 0,
  "BBE" : "",
  "School" : "Évocation",
  "Incantation" : "1 action",
  "Type" : "",
  "Description" : "Si l'attaque avec un sort touche, inflige 1d10 dégâts de feu (dégâts/niv). Un objet peut prendre feu.",
  "Classes" :["SORCERER", "MAGICIAN", "ARCANE_SWINDLER"]
   }</v>
      </c>
    </row>
    <row r="44" spans="1:13">
      <c r="A44">
        <v>0</v>
      </c>
      <c r="B44" t="s">
        <v>2651</v>
      </c>
      <c r="C44" t="s">
        <v>2652</v>
      </c>
      <c r="D44" t="s">
        <v>2653</v>
      </c>
      <c r="E44" t="s">
        <v>1230</v>
      </c>
      <c r="F44" t="s">
        <v>1218</v>
      </c>
      <c r="I44" t="s">
        <v>2654</v>
      </c>
      <c r="J44" t="s">
        <v>1220</v>
      </c>
      <c r="K44" s="259" t="s">
        <v>3432</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v>
      </c>
    </row>
    <row r="45" spans="1:13">
      <c r="A45">
        <v>1</v>
      </c>
      <c r="B45" t="s">
        <v>1209</v>
      </c>
      <c r="D45" t="s">
        <v>1210</v>
      </c>
      <c r="E45" t="s">
        <v>1211</v>
      </c>
      <c r="F45" t="s">
        <v>1212</v>
      </c>
      <c r="I45" t="s">
        <v>1213</v>
      </c>
      <c r="J45" t="s">
        <v>1214</v>
      </c>
      <c r="K45" s="259" t="s">
        <v>3438</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v>
      </c>
    </row>
    <row r="46" spans="1:13">
      <c r="A46">
        <v>1</v>
      </c>
      <c r="B46" t="s">
        <v>1224</v>
      </c>
      <c r="D46" t="s">
        <v>1225</v>
      </c>
      <c r="E46" t="s">
        <v>1211</v>
      </c>
      <c r="F46" t="s">
        <v>1226</v>
      </c>
      <c r="H46" t="s">
        <v>1206</v>
      </c>
      <c r="I46" t="s">
        <v>1227</v>
      </c>
      <c r="J46" t="s">
        <v>1220</v>
      </c>
      <c r="K46" s="259" t="s">
        <v>3438</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"ARCANE_SWINDLER", "PROWLER"]
   }</v>
      </c>
    </row>
    <row r="47" spans="1:13">
      <c r="A47">
        <v>1</v>
      </c>
      <c r="B47" t="s">
        <v>1244</v>
      </c>
      <c r="D47" t="s">
        <v>1245</v>
      </c>
      <c r="E47" t="s">
        <v>1241</v>
      </c>
      <c r="F47" t="s">
        <v>1218</v>
      </c>
      <c r="I47" t="s">
        <v>1246</v>
      </c>
      <c r="J47" t="s">
        <v>1220</v>
      </c>
      <c r="K47" s="259" t="s">
        <v>3085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3439</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"ARCANE_SWINDLER"]
   }</v>
      </c>
    </row>
    <row r="49" spans="1:13">
      <c r="A49">
        <v>1</v>
      </c>
      <c r="B49" t="s">
        <v>1292</v>
      </c>
      <c r="D49" t="s">
        <v>1293</v>
      </c>
      <c r="E49" t="s">
        <v>1211</v>
      </c>
      <c r="F49" t="s">
        <v>1218</v>
      </c>
      <c r="I49" t="s">
        <v>1294</v>
      </c>
      <c r="J49" t="s">
        <v>1243</v>
      </c>
      <c r="K49" s="259" t="s">
        <v>3097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3428</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"ARCANE_SWINDLER"]
   }</v>
      </c>
    </row>
    <row r="51" spans="1:13">
      <c r="A51">
        <v>1</v>
      </c>
      <c r="B51" t="s">
        <v>1343</v>
      </c>
      <c r="D51" t="s">
        <v>1344</v>
      </c>
      <c r="E51" t="s">
        <v>1217</v>
      </c>
      <c r="F51" t="s">
        <v>1218</v>
      </c>
      <c r="I51" t="s">
        <v>1345</v>
      </c>
      <c r="J51" t="s">
        <v>1220</v>
      </c>
      <c r="K51" s="259" t="s">
        <v>3086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3428</v>
      </c>
      <c r="M54" t="str">
        <f t="shared" si="0"/>
        <v>"Bouclier": {
  "Name" : "Bouclier",
  "OV" : "Shield",
  "Level" : 1,
  "BBE" : "",
  "School" : "Abjuration",
  "Incantation" : "1 réaction",
  "Type" : "",
  "Description" : "En réaction, la lanceur gagne un bonus de +5 à la CA et ne prend aucun dégât du sort projectile magique.",
  "Classes" :["SORCERER", "MAGICIAN", "ARCANE_SWINDLER"]
   }</v>
      </c>
    </row>
    <row r="55" spans="1:13">
      <c r="A55">
        <v>1</v>
      </c>
      <c r="B55" t="s">
        <v>1368</v>
      </c>
      <c r="D55" t="s">
        <v>1369</v>
      </c>
      <c r="E55" t="s">
        <v>1211</v>
      </c>
      <c r="F55" t="s">
        <v>1283</v>
      </c>
      <c r="G55" t="s">
        <v>1205</v>
      </c>
      <c r="I55" t="s">
        <v>1370</v>
      </c>
      <c r="J55" t="s">
        <v>1220</v>
      </c>
      <c r="K55" s="259" t="s">
        <v>3079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3428</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"ARCANE_SWINDLER"]
   }</v>
      </c>
    </row>
    <row r="57" spans="1:13">
      <c r="A57">
        <v>1</v>
      </c>
      <c r="B57" t="s">
        <v>1408</v>
      </c>
      <c r="D57" t="s">
        <v>1409</v>
      </c>
      <c r="E57" t="s">
        <v>1211</v>
      </c>
      <c r="F57" t="s">
        <v>1264</v>
      </c>
      <c r="H57" t="s">
        <v>1206</v>
      </c>
      <c r="I57" t="s">
        <v>1410</v>
      </c>
      <c r="J57" t="s">
        <v>1214</v>
      </c>
      <c r="K57" s="259" t="s">
        <v>3079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3431</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v>
      </c>
    </row>
    <row r="59" spans="1:13">
      <c r="A59">
        <v>1</v>
      </c>
      <c r="B59" t="s">
        <v>1429</v>
      </c>
      <c r="C59" t="s">
        <v>1430</v>
      </c>
      <c r="D59" t="s">
        <v>1431</v>
      </c>
      <c r="E59" t="s">
        <v>1287</v>
      </c>
      <c r="F59" t="s">
        <v>1283</v>
      </c>
      <c r="G59" t="s">
        <v>1205</v>
      </c>
      <c r="I59" t="s">
        <v>1432</v>
      </c>
      <c r="J59" t="s">
        <v>1280</v>
      </c>
      <c r="K59" s="259" t="s">
        <v>3080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3080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3080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3440</v>
      </c>
      <c r="M62" t="str">
        <f t="shared" si="0"/>
        <v>"Collet": {
  "Name" : "Collet",
  "OV" : "Snare",
  "Level" : 1,
  "BBE" : "",
  "School" : "Abjuration",
  "Incantation" : "1 minute",
  "Type" : "",
  "Description" : "Crée un piège magique (JdS de Dex. ou la créature de taille P à G est hissée en l'air).",
  "Classes" :["DRUID", "MAGICIAN", "ARCANE_SWINDLER", "PROWLER"]
   }</v>
      </c>
    </row>
    <row r="63" spans="1:13">
      <c r="A63">
        <v>1</v>
      </c>
      <c r="B63" t="s">
        <v>1480</v>
      </c>
      <c r="D63" t="s">
        <v>1481</v>
      </c>
      <c r="E63" t="s">
        <v>1311</v>
      </c>
      <c r="F63" t="s">
        <v>1218</v>
      </c>
      <c r="H63" t="s">
        <v>1206</v>
      </c>
      <c r="I63" t="s">
        <v>1482</v>
      </c>
      <c r="J63" t="s">
        <v>1220</v>
      </c>
      <c r="K63" s="259" t="s">
        <v>3085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3427</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v>
      </c>
    </row>
    <row r="65" spans="1:13">
      <c r="A65">
        <v>1</v>
      </c>
      <c r="B65" t="s">
        <v>1548</v>
      </c>
      <c r="D65" t="s">
        <v>1549</v>
      </c>
      <c r="E65" t="s">
        <v>1260</v>
      </c>
      <c r="F65" t="s">
        <v>1218</v>
      </c>
      <c r="I65" t="s">
        <v>1550</v>
      </c>
      <c r="J65" t="s">
        <v>1220</v>
      </c>
      <c r="K65" s="259" t="s">
        <v>3428</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"ARCANE_SWINDLER"]
   }</v>
      </c>
    </row>
    <row r="66" spans="1:13">
      <c r="A66">
        <v>1</v>
      </c>
      <c r="B66" t="s">
        <v>1564</v>
      </c>
      <c r="D66" t="s">
        <v>1565</v>
      </c>
      <c r="E66" t="s">
        <v>1230</v>
      </c>
      <c r="F66" t="s">
        <v>1218</v>
      </c>
      <c r="I66" t="s">
        <v>1566</v>
      </c>
      <c r="J66" t="s">
        <v>1214</v>
      </c>
      <c r="K66" s="259" t="s">
        <v>3430</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3436</v>
      </c>
      <c r="M68" t="str">
        <f t="shared" si="1"/>
        <v>"Déguisement": {
  "Name" : "Déguisement",
  "OV" : "Disguise Self",
  "Level" : 1,
  "BBE" : "",
  "School" : "Illusion",
  "Incantation" : "1 action",
  "Type" : "",
  "Description" : "Modifie l'apparence du lanceur (son physique et son équipement) grâce à une illusion.",
  "Classes" :["BARD", "SORCERER", "MAGICIAN", "ARCANE_SWINDLER"]
   }</v>
      </c>
    </row>
    <row r="69" spans="1:13">
      <c r="A69">
        <v>1</v>
      </c>
      <c r="B69" t="s">
        <v>1617</v>
      </c>
      <c r="D69" t="s">
        <v>1618</v>
      </c>
      <c r="E69" t="s">
        <v>1311</v>
      </c>
      <c r="F69" t="s">
        <v>1218</v>
      </c>
      <c r="G69" t="s">
        <v>1205</v>
      </c>
      <c r="H69" t="s">
        <v>1206</v>
      </c>
      <c r="I69" t="s">
        <v>1619</v>
      </c>
      <c r="J69" t="s">
        <v>1220</v>
      </c>
      <c r="K69" s="259" t="s">
        <v>3441</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v>
      </c>
    </row>
    <row r="70" spans="1:13">
      <c r="A70">
        <v>1</v>
      </c>
      <c r="B70" t="s">
        <v>1623</v>
      </c>
      <c r="D70" t="s">
        <v>1624</v>
      </c>
      <c r="E70" t="s">
        <v>1311</v>
      </c>
      <c r="F70" t="s">
        <v>1218</v>
      </c>
      <c r="G70" t="s">
        <v>1205</v>
      </c>
      <c r="I70" t="s">
        <v>1625</v>
      </c>
      <c r="J70" t="s">
        <v>1220</v>
      </c>
      <c r="K70" s="259" t="s">
        <v>3079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3439</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v>
      </c>
    </row>
    <row r="73" spans="1:13">
      <c r="A73">
        <v>1</v>
      </c>
      <c r="B73" t="s">
        <v>1672</v>
      </c>
      <c r="D73" t="s">
        <v>1673</v>
      </c>
      <c r="E73" t="s">
        <v>1241</v>
      </c>
      <c r="F73" t="s">
        <v>1283</v>
      </c>
      <c r="G73" t="s">
        <v>1205</v>
      </c>
      <c r="I73" t="s">
        <v>1674</v>
      </c>
      <c r="J73" t="s">
        <v>1280</v>
      </c>
      <c r="K73" s="259" t="s">
        <v>3080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3429</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3080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3436</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3442</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v>
      </c>
    </row>
    <row r="82" spans="1:13">
      <c r="A82">
        <v>1</v>
      </c>
      <c r="B82" t="s">
        <v>1842</v>
      </c>
      <c r="D82" t="s">
        <v>1843</v>
      </c>
      <c r="E82" t="s">
        <v>1217</v>
      </c>
      <c r="F82" t="s">
        <v>1283</v>
      </c>
      <c r="G82" t="s">
        <v>1205</v>
      </c>
      <c r="I82" t="s">
        <v>1844</v>
      </c>
      <c r="J82" t="s">
        <v>1214</v>
      </c>
      <c r="K82" s="259" t="s">
        <v>3088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3443</v>
      </c>
      <c r="M84" t="str">
        <f t="shared" si="1"/>
        <v>"Frayeur": {
  "Name" : "Frayeur",
  "OV" : "Cause Fear",
  "Level" : 1,
  "BBE" : "",
  "School" : "Nécromancie",
  "Incantation" : "1 action",
  "Type" : "Concentration",
  "Description" : "La cible doit réussir un JdS de Sag. ou être effrayée (nbre de cibles/niv).",
  "Classes" :[ "MAGICIAN", "ARCANE_SWINDLER", "WIZARD"]
   }</v>
      </c>
    </row>
    <row r="85" spans="1:13">
      <c r="A85">
        <v>1</v>
      </c>
      <c r="B85" t="s">
        <v>1880</v>
      </c>
      <c r="D85" t="s">
        <v>1881</v>
      </c>
      <c r="E85" t="s">
        <v>1230</v>
      </c>
      <c r="F85" t="s">
        <v>1218</v>
      </c>
      <c r="I85" t="s">
        <v>1882</v>
      </c>
      <c r="J85" t="s">
        <v>1220</v>
      </c>
      <c r="K85" s="259" t="s">
        <v>3439</v>
      </c>
      <c r="M85" t="str">
        <f t="shared" si="1"/>
        <v>"Graisse": {
  "Name" : "Graisse",
  "OV" : "Grease",
  "Level" : 1,
  "BBE" : "",
  "School" : "Invocation",
  "Incantation" : "1 action",
  "Type" : "",
  "Description" : "Les créatures dans un carré de 3 m (terrain difficile) doivent réussir un JdS de Dex. pour ne pas tomber.",
  "Classes" :["MAGICIAN", "ARCANE_SWINDLER"]
   }</v>
      </c>
    </row>
    <row r="86" spans="1:13">
      <c r="A86">
        <v>1</v>
      </c>
      <c r="B86" t="s">
        <v>1883</v>
      </c>
      <c r="D86" t="s">
        <v>1884</v>
      </c>
      <c r="E86" t="s">
        <v>1217</v>
      </c>
      <c r="F86" t="s">
        <v>1218</v>
      </c>
      <c r="I86" t="s">
        <v>1885</v>
      </c>
      <c r="J86" t="s">
        <v>1220</v>
      </c>
      <c r="K86" s="259" t="s">
        <v>3444</v>
      </c>
      <c r="M86" t="str">
        <f t="shared" si="1"/>
        <v>"Grande foulée": {
  "Name" : "Grande foulée",
  "OV" : "Longstrider",
  "Level" : 1,
  "BBE" : "",
  "School" : "Transmutation",
  "Incantation" : "1 action",
  "Type" : "",
  "Description" : "La cible obtient une vitesse augmentée de 3 m (+1 créature/niv).",
  "Classes" :["BARD", "DRUID", "MAGICIAN", "ARCANE_SWINDLER", "PROWLER"]
   }</v>
      </c>
    </row>
    <row r="87" spans="1:13">
      <c r="A87">
        <v>1</v>
      </c>
      <c r="B87" t="s">
        <v>1886</v>
      </c>
      <c r="D87" t="s">
        <v>1887</v>
      </c>
      <c r="E87" t="s">
        <v>1230</v>
      </c>
      <c r="F87" t="s">
        <v>1283</v>
      </c>
      <c r="G87" t="s">
        <v>1205</v>
      </c>
      <c r="I87" t="s">
        <v>1888</v>
      </c>
      <c r="J87" t="s">
        <v>1280</v>
      </c>
      <c r="K87" s="259" t="s">
        <v>3088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3442</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v>
      </c>
    </row>
    <row r="90" spans="1:13">
      <c r="A90">
        <v>1</v>
      </c>
      <c r="B90" t="s">
        <v>1919</v>
      </c>
      <c r="D90" t="s">
        <v>1920</v>
      </c>
      <c r="E90" t="s">
        <v>1260</v>
      </c>
      <c r="F90" t="s">
        <v>1218</v>
      </c>
      <c r="G90" t="s">
        <v>1205</v>
      </c>
      <c r="I90" t="s">
        <v>1921</v>
      </c>
      <c r="J90" t="s">
        <v>1220</v>
      </c>
      <c r="K90" s="259" t="s">
        <v>3436</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v>
      </c>
    </row>
    <row r="91" spans="1:13">
      <c r="A91">
        <v>1</v>
      </c>
      <c r="B91" t="s">
        <v>1933</v>
      </c>
      <c r="D91" t="s">
        <v>1934</v>
      </c>
      <c r="E91" t="s">
        <v>1241</v>
      </c>
      <c r="F91" t="s">
        <v>1218</v>
      </c>
      <c r="I91" t="s">
        <v>1935</v>
      </c>
      <c r="J91" t="s">
        <v>1220</v>
      </c>
      <c r="K91" s="259" t="s">
        <v>3079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3428</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"ARCANE_SWINDLER"]
   }</v>
      </c>
    </row>
    <row r="95" spans="1:13">
      <c r="A95">
        <v>1</v>
      </c>
      <c r="B95" t="s">
        <v>2082</v>
      </c>
      <c r="D95" t="s">
        <v>2083</v>
      </c>
      <c r="E95" t="s">
        <v>1241</v>
      </c>
      <c r="F95" t="s">
        <v>1283</v>
      </c>
      <c r="G95" t="s">
        <v>1205</v>
      </c>
      <c r="I95" t="s">
        <v>2084</v>
      </c>
      <c r="J95" t="s">
        <v>1243</v>
      </c>
      <c r="K95" s="259" t="s">
        <v>3097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3445</v>
      </c>
      <c r="M99" t="str">
        <f t="shared" si="1"/>
        <v>"Nappe de brouillard": {
  "Name" : "Nappe de brouillard",
  "OV" : "Fog Cloud",
  "Level" : 1,
  "BBE" : "",
  "School" : "Invocation",
  "Incantation" : "1 action",
  "Type" : "Concentration",
  "Description" : "Rend la visibilité nulle dans une sphère de 6 m de rayon (+6 m/niv).",
  "Classes" :["DRUID", "SORCERER", "MAGICIAN", "ARCANE_SWINDLER", "PROWLER"]
   }</v>
      </c>
    </row>
    <row r="100" spans="1:13">
      <c r="A100">
        <v>1</v>
      </c>
      <c r="B100" t="s">
        <v>2238</v>
      </c>
      <c r="C100" t="s">
        <v>2239</v>
      </c>
      <c r="D100" t="s">
        <v>2240</v>
      </c>
      <c r="E100" t="s">
        <v>1287</v>
      </c>
      <c r="F100" t="s">
        <v>1218</v>
      </c>
      <c r="I100" t="s">
        <v>2241</v>
      </c>
      <c r="J100" t="s">
        <v>1220</v>
      </c>
      <c r="K100" s="259" t="s">
        <v>3446</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"ARCANE_SWINDLER"]
   }</v>
      </c>
    </row>
    <row r="101" spans="1:13">
      <c r="A101">
        <v>1</v>
      </c>
      <c r="B101" t="s">
        <v>2242</v>
      </c>
      <c r="D101" t="s">
        <v>2243</v>
      </c>
      <c r="E101" t="s">
        <v>1287</v>
      </c>
      <c r="F101" t="s">
        <v>1218</v>
      </c>
      <c r="I101" t="s">
        <v>2244</v>
      </c>
      <c r="J101" t="s">
        <v>1243</v>
      </c>
      <c r="K101" s="259" t="s">
        <v>3428</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"ARCANE_SWINDLER"]
   }</v>
      </c>
    </row>
    <row r="102" spans="1:13">
      <c r="A102">
        <v>1</v>
      </c>
      <c r="B102" t="s">
        <v>2332</v>
      </c>
      <c r="D102" t="s">
        <v>2333</v>
      </c>
      <c r="E102" t="s">
        <v>1287</v>
      </c>
      <c r="F102" t="s">
        <v>1218</v>
      </c>
      <c r="I102" t="s">
        <v>2334</v>
      </c>
      <c r="J102" t="s">
        <v>1220</v>
      </c>
      <c r="K102" s="259" t="s">
        <v>3428</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"ARCANE_SWINDLER"]
   }</v>
      </c>
    </row>
    <row r="103" spans="1:13">
      <c r="A103">
        <v>1</v>
      </c>
      <c r="B103" t="s">
        <v>2345</v>
      </c>
      <c r="D103" t="s">
        <v>2346</v>
      </c>
      <c r="E103" t="s">
        <v>1211</v>
      </c>
      <c r="F103" t="s">
        <v>1218</v>
      </c>
      <c r="G103" t="s">
        <v>1205</v>
      </c>
      <c r="I103" t="s">
        <v>2347</v>
      </c>
      <c r="J103" t="s">
        <v>1220</v>
      </c>
      <c r="K103" s="259" t="s">
        <v>3447</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"ARCANE_SWINDLER", "PALADIN", "WIZARD"]
   }</v>
      </c>
    </row>
    <row r="104" spans="1:13">
      <c r="A104">
        <v>1</v>
      </c>
      <c r="B104" t="s">
        <v>2364</v>
      </c>
      <c r="C104" t="s">
        <v>2365</v>
      </c>
      <c r="D104" t="s">
        <v>2366</v>
      </c>
      <c r="E104" t="s">
        <v>1217</v>
      </c>
      <c r="F104" t="s">
        <v>1218</v>
      </c>
      <c r="H104" t="s">
        <v>1206</v>
      </c>
      <c r="I104" t="s">
        <v>2367</v>
      </c>
      <c r="J104" t="s">
        <v>1220</v>
      </c>
      <c r="K104" s="259" t="s">
        <v>3081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3428</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"ARCANE_SWINDLER"]
   }</v>
      </c>
    </row>
    <row r="106" spans="1:13">
      <c r="A106">
        <v>1</v>
      </c>
      <c r="B106" t="s">
        <v>2419</v>
      </c>
      <c r="D106" t="s">
        <v>2420</v>
      </c>
      <c r="E106" t="s">
        <v>1217</v>
      </c>
      <c r="F106" t="s">
        <v>1283</v>
      </c>
      <c r="G106" t="s">
        <v>1205</v>
      </c>
      <c r="I106" t="s">
        <v>2421</v>
      </c>
      <c r="J106" t="s">
        <v>1220</v>
      </c>
      <c r="K106" s="259" t="s">
        <v>3429</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"ARCANE_SWINDLER", "WIZARD"]
   }</v>
      </c>
    </row>
    <row r="107" spans="1:13">
      <c r="A107">
        <v>1</v>
      </c>
      <c r="B107" t="s">
        <v>2422</v>
      </c>
      <c r="D107" t="s">
        <v>2423</v>
      </c>
      <c r="E107" t="s">
        <v>1287</v>
      </c>
      <c r="F107" t="s">
        <v>1212</v>
      </c>
      <c r="I107" t="s">
        <v>2424</v>
      </c>
      <c r="J107" t="s">
        <v>1220</v>
      </c>
      <c r="K107" s="259" t="s">
        <v>3097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3445</v>
      </c>
      <c r="M109" t="str">
        <f t="shared" si="1"/>
        <v>"Saut": {
  "Name" : "Saut",
  "OV" : "Jump",
  "Level" : 1,
  "BBE" : "",
  "School" : "Transmutation",
  "Incantation" : "1 action",
  "Type" : "",
  "Description" : "La cible obtient une distance de saut multipliée par 3.",
  "Classes" :["DRUID", "SORCERER", "MAGICIAN", "ARCANE_SWINDLER", "PROWLER"]
   }</v>
      </c>
    </row>
    <row r="110" spans="1:13">
      <c r="A110">
        <v>1</v>
      </c>
      <c r="B110" t="s">
        <v>2480</v>
      </c>
      <c r="D110" t="s">
        <v>2481</v>
      </c>
      <c r="E110" t="s">
        <v>1287</v>
      </c>
      <c r="F110" t="s">
        <v>1218</v>
      </c>
      <c r="I110" t="s">
        <v>2482</v>
      </c>
      <c r="J110" t="s">
        <v>1214</v>
      </c>
      <c r="K110" s="259" t="s">
        <v>3446</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"ARCANE_SWINDLER"]
   }</v>
      </c>
    </row>
    <row r="111" spans="1:13">
      <c r="A111">
        <v>1</v>
      </c>
      <c r="B111" t="s">
        <v>2494</v>
      </c>
      <c r="D111" t="s">
        <v>2495</v>
      </c>
      <c r="E111" t="s">
        <v>1230</v>
      </c>
      <c r="F111" t="s">
        <v>1218</v>
      </c>
      <c r="H111" t="s">
        <v>1206</v>
      </c>
      <c r="I111" t="s">
        <v>2496</v>
      </c>
      <c r="J111" t="s">
        <v>1220</v>
      </c>
      <c r="K111" s="259" t="s">
        <v>3448</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"ARCANE_SWINDLER", "WIZARD"]
   }</v>
      </c>
    </row>
    <row r="112" spans="1:13">
      <c r="A112">
        <v>1</v>
      </c>
      <c r="B112" t="s">
        <v>2509</v>
      </c>
      <c r="D112" t="s">
        <v>2510</v>
      </c>
      <c r="E112" t="s">
        <v>1253</v>
      </c>
      <c r="F112" t="s">
        <v>1218</v>
      </c>
      <c r="I112" t="s">
        <v>2511</v>
      </c>
      <c r="J112" t="s">
        <v>1220</v>
      </c>
      <c r="K112" s="259" t="s">
        <v>3428</v>
      </c>
      <c r="M112" t="str">
        <f t="shared" si="1"/>
        <v>"Simulacre de vie": {
  "Name" : "Simulacre de vie",
  "OV" : "False Life",
  "Level" : 1,
  "BBE" : "",
  "School" : "Nécromancie",
  "Incantation" : "1 action",
  "Type" : "",
  "Description" : "Le lanceur gagne 1d4+4 pv temporaires (+5 pv/niv).",
  "Classes" :["SORCERER", "MAGICIAN", "ARCANE_SWINDLER"]
   }</v>
      </c>
    </row>
    <row r="113" spans="1:13">
      <c r="A113">
        <v>1</v>
      </c>
      <c r="B113" t="s">
        <v>2512</v>
      </c>
      <c r="C113" t="s">
        <v>2513</v>
      </c>
      <c r="D113" t="s">
        <v>2514</v>
      </c>
      <c r="E113" t="s">
        <v>1287</v>
      </c>
      <c r="F113" t="s">
        <v>1218</v>
      </c>
      <c r="I113" t="s">
        <v>2515</v>
      </c>
      <c r="J113" t="s">
        <v>1220</v>
      </c>
      <c r="K113" s="259" t="s">
        <v>3089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3436</v>
      </c>
      <c r="M114" t="str">
        <f t="shared" si="1"/>
        <v>"Sommeil": {
  "Name" : "Sommeil",
  "OV" : "Sleep",
  "Level" : 1,
  "BBE" : "",
  "School" : "Enchantement",
  "Incantation" : "1 action",
  "Type" : "",
  "Description" : "5d8 pv de créatures s'endorment, par ordre croissant de leurs pv actuels (+2d8 pv/niv).",
  "Classes" :["BARD", "SORCERER", "MAGICIAN", "ARCANE_SWINDLER"]
   }</v>
      </c>
    </row>
    <row r="115" spans="1:13">
      <c r="A115">
        <v>1</v>
      </c>
      <c r="B115" t="s">
        <v>2590</v>
      </c>
      <c r="C115" t="s">
        <v>2591</v>
      </c>
      <c r="D115" t="s">
        <v>2592</v>
      </c>
      <c r="E115" t="s">
        <v>1230</v>
      </c>
      <c r="F115" t="s">
        <v>1218</v>
      </c>
      <c r="I115" t="s">
        <v>2593</v>
      </c>
      <c r="J115" t="s">
        <v>1280</v>
      </c>
      <c r="K115" s="259" t="s">
        <v>3097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3448</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"ARCANE_SWINDLER", "WIZARD"]
   }</v>
      </c>
    </row>
    <row r="117" spans="1:13">
      <c r="A117">
        <v>2</v>
      </c>
      <c r="B117" s="119" t="s">
        <v>3101</v>
      </c>
      <c r="C117" t="s">
        <v>1215</v>
      </c>
      <c r="D117" t="s">
        <v>1216</v>
      </c>
      <c r="E117" t="s">
        <v>1217</v>
      </c>
      <c r="F117" t="s">
        <v>1218</v>
      </c>
      <c r="G117" t="s">
        <v>1205</v>
      </c>
      <c r="I117" t="s">
        <v>1219</v>
      </c>
      <c r="J117" t="s">
        <v>1220</v>
      </c>
      <c r="K117" s="259" t="s">
        <v>3428</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"ARCANE_SWINDLER"]
   }</v>
      </c>
    </row>
    <row r="118" spans="1:13">
      <c r="A118">
        <v>2</v>
      </c>
      <c r="B118" t="s">
        <v>1221</v>
      </c>
      <c r="D118" t="s">
        <v>1222</v>
      </c>
      <c r="E118" t="s">
        <v>1211</v>
      </c>
      <c r="F118" t="s">
        <v>1218</v>
      </c>
      <c r="I118" t="s">
        <v>1223</v>
      </c>
      <c r="J118" t="s">
        <v>1220</v>
      </c>
      <c r="K118" s="259" t="s">
        <v>3079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3080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3449</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"ARCANE_SWINDLER",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3439</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"ARCANE_SWINDLER"]
   }</v>
      </c>
    </row>
    <row r="127" spans="1:13">
      <c r="A127">
        <v>2</v>
      </c>
      <c r="B127" t="s">
        <v>1361</v>
      </c>
      <c r="D127" t="s">
        <v>1362</v>
      </c>
      <c r="E127" t="s">
        <v>1260</v>
      </c>
      <c r="F127" t="s">
        <v>1226</v>
      </c>
      <c r="H127" t="s">
        <v>1206</v>
      </c>
      <c r="I127" t="s">
        <v>1363</v>
      </c>
      <c r="J127" t="s">
        <v>1220</v>
      </c>
      <c r="K127" s="259" t="s">
        <v>3442</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"ARCANE_SWINDLER"]
   }</v>
      </c>
    </row>
    <row r="128" spans="1:13">
      <c r="A128">
        <v>2</v>
      </c>
      <c r="B128" t="s">
        <v>1378</v>
      </c>
      <c r="D128" t="s">
        <v>1379</v>
      </c>
      <c r="E128" t="s">
        <v>1287</v>
      </c>
      <c r="F128" t="s">
        <v>1218</v>
      </c>
      <c r="G128" t="s">
        <v>1205</v>
      </c>
      <c r="I128" t="s">
        <v>1380</v>
      </c>
      <c r="J128" t="s">
        <v>1220</v>
      </c>
      <c r="K128" s="259" t="s">
        <v>3430</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"ARCANE_SWINDLER"]
   }</v>
      </c>
    </row>
    <row r="129" spans="1:13">
      <c r="A129">
        <v>2</v>
      </c>
      <c r="B129" s="119" t="s">
        <v>3102</v>
      </c>
      <c r="D129" t="s">
        <v>1394</v>
      </c>
      <c r="E129" t="s">
        <v>1253</v>
      </c>
      <c r="F129" t="s">
        <v>1218</v>
      </c>
      <c r="I129" t="s">
        <v>1395</v>
      </c>
      <c r="J129" t="s">
        <v>1220</v>
      </c>
      <c r="K129" s="259" t="s">
        <v>3435</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"ARCANE_SWINDLER"]
   }</v>
      </c>
    </row>
    <row r="130" spans="1:13">
      <c r="A130">
        <v>2</v>
      </c>
      <c r="B130" t="s">
        <v>1449</v>
      </c>
      <c r="C130" t="s">
        <v>1450</v>
      </c>
      <c r="D130" t="s">
        <v>1451</v>
      </c>
      <c r="E130" t="s">
        <v>1287</v>
      </c>
      <c r="F130" t="s">
        <v>1283</v>
      </c>
      <c r="G130" t="s">
        <v>1205</v>
      </c>
      <c r="I130" t="s">
        <v>1452</v>
      </c>
      <c r="J130" t="s">
        <v>1220</v>
      </c>
      <c r="K130" s="259" t="s">
        <v>3080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3439</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"ARCANE_SWINDLER"]
   }</v>
      </c>
    </row>
    <row r="132" spans="1:13">
      <c r="A132">
        <v>2</v>
      </c>
      <c r="B132" t="s">
        <v>1545</v>
      </c>
      <c r="D132" t="s">
        <v>1546</v>
      </c>
      <c r="E132" t="s">
        <v>1217</v>
      </c>
      <c r="F132" t="s">
        <v>1218</v>
      </c>
      <c r="I132" t="s">
        <v>1547</v>
      </c>
      <c r="J132" t="s">
        <v>1280</v>
      </c>
      <c r="K132" s="259" t="s">
        <v>3088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3427</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"ARCANE_SWINDLER", "WIZARD"]
   }</v>
      </c>
    </row>
    <row r="134" spans="1:13">
      <c r="A134">
        <v>2</v>
      </c>
      <c r="B134" t="s">
        <v>1582</v>
      </c>
      <c r="D134" t="s">
        <v>1583</v>
      </c>
      <c r="E134" t="s">
        <v>1217</v>
      </c>
      <c r="F134" t="s">
        <v>1218</v>
      </c>
      <c r="G134" t="s">
        <v>1205</v>
      </c>
      <c r="I134" t="s">
        <v>1584</v>
      </c>
      <c r="J134" t="s">
        <v>1220</v>
      </c>
      <c r="K134" s="259" t="s">
        <v>3086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3436</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"ARCANE_SWINDLER"]
   }</v>
      </c>
    </row>
    <row r="136" spans="1:13">
      <c r="A136">
        <v>2</v>
      </c>
      <c r="B136" t="s">
        <v>1620</v>
      </c>
      <c r="D136" t="s">
        <v>1621</v>
      </c>
      <c r="E136" t="s">
        <v>1311</v>
      </c>
      <c r="F136" t="s">
        <v>1218</v>
      </c>
      <c r="G136" t="s">
        <v>1205</v>
      </c>
      <c r="I136" t="s">
        <v>1622</v>
      </c>
      <c r="J136" t="s">
        <v>1220</v>
      </c>
      <c r="K136" s="259" t="s">
        <v>3436</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"ARCANE_SWINDLER"]
   }</v>
      </c>
    </row>
    <row r="137" spans="1:13">
      <c r="A137">
        <v>2</v>
      </c>
      <c r="B137" t="s">
        <v>1692</v>
      </c>
      <c r="D137" t="s">
        <v>1693</v>
      </c>
      <c r="E137" t="s">
        <v>1217</v>
      </c>
      <c r="F137" t="s">
        <v>1218</v>
      </c>
      <c r="G137" t="s">
        <v>1205</v>
      </c>
      <c r="H137" t="s">
        <v>1206</v>
      </c>
      <c r="I137" t="s">
        <v>1694</v>
      </c>
      <c r="J137" t="s">
        <v>1214</v>
      </c>
      <c r="K137" s="259" t="s">
        <v>3450</v>
      </c>
      <c r="M137" t="str">
        <f t="shared" si="2"/>
        <v>"Écrire dans le ciel": {
  "Name" : "Écrire dans le ciel",
  "OV" : "Skywrite",
  "Level" : 2,
  "BBE" : "",
  "School" : "Transmutation",
  "Incantation" : "1 action",
  "Type" : "Concentration Rituel",
  "Description" : "Crée jusqu'à 10 mots dans les nuages.",
  "Classes" :["BARD", "DRUID", "MAGICIAN", "ARCANE_SWINDLER"]
   }</v>
      </c>
    </row>
    <row r="138" spans="1:13">
      <c r="A138">
        <v>2</v>
      </c>
      <c r="B138" t="s">
        <v>1714</v>
      </c>
      <c r="D138" t="s">
        <v>1715</v>
      </c>
      <c r="E138" t="s">
        <v>1241</v>
      </c>
      <c r="F138" t="s">
        <v>1218</v>
      </c>
      <c r="I138" t="s">
        <v>1716</v>
      </c>
      <c r="J138" t="s">
        <v>1220</v>
      </c>
      <c r="K138" s="259" t="s">
        <v>3100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3429</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"ARCANE_SWINDLER", "WIZARD"]
   }</v>
      </c>
    </row>
    <row r="140" spans="1:13">
      <c r="A140">
        <v>2</v>
      </c>
      <c r="B140" t="s">
        <v>1729</v>
      </c>
      <c r="D140" t="s">
        <v>1730</v>
      </c>
      <c r="E140" t="s">
        <v>1230</v>
      </c>
      <c r="F140" t="s">
        <v>1283</v>
      </c>
      <c r="G140" t="s">
        <v>1205</v>
      </c>
      <c r="I140" t="s">
        <v>1731</v>
      </c>
      <c r="J140" t="s">
        <v>1214</v>
      </c>
      <c r="K140" s="259" t="s">
        <v>3086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3428</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"ARCANE_SWINDLER"]
   }</v>
      </c>
    </row>
    <row r="142" spans="1:13">
      <c r="A142">
        <v>2</v>
      </c>
      <c r="B142" t="s">
        <v>1776</v>
      </c>
      <c r="D142" t="s">
        <v>1777</v>
      </c>
      <c r="E142" t="s">
        <v>1287</v>
      </c>
      <c r="F142" t="s">
        <v>1218</v>
      </c>
      <c r="I142" t="s">
        <v>1778</v>
      </c>
      <c r="J142" t="s">
        <v>1220</v>
      </c>
      <c r="K142" s="259" t="s">
        <v>3451</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"ARCANE_SWINDLER"]
   }</v>
      </c>
    </row>
    <row r="143" spans="1:13">
      <c r="A143">
        <v>2</v>
      </c>
      <c r="B143" t="s">
        <v>1791</v>
      </c>
      <c r="D143" t="s">
        <v>1792</v>
      </c>
      <c r="E143" t="s">
        <v>1287</v>
      </c>
      <c r="F143" t="s">
        <v>1218</v>
      </c>
      <c r="I143" t="s">
        <v>1793</v>
      </c>
      <c r="J143" t="s">
        <v>1220</v>
      </c>
      <c r="K143" s="259" t="s">
        <v>3439</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"ARCANE_SWINDLER"]
   }</v>
      </c>
    </row>
    <row r="144" spans="1:13">
      <c r="A144">
        <v>2</v>
      </c>
      <c r="B144" t="s">
        <v>1807</v>
      </c>
      <c r="D144" t="s">
        <v>1808</v>
      </c>
      <c r="E144" t="s">
        <v>1260</v>
      </c>
      <c r="F144" t="s">
        <v>1218</v>
      </c>
      <c r="G144" t="s">
        <v>1205</v>
      </c>
      <c r="I144" t="s">
        <v>1809</v>
      </c>
      <c r="J144" t="s">
        <v>1220</v>
      </c>
      <c r="K144" s="259" t="s">
        <v>3428</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"ARCANE_SWINDLER"]
   }</v>
      </c>
    </row>
    <row r="145" spans="1:13">
      <c r="A145">
        <v>2</v>
      </c>
      <c r="B145" t="s">
        <v>1810</v>
      </c>
      <c r="D145" t="s">
        <v>1811</v>
      </c>
      <c r="E145" t="s">
        <v>1260</v>
      </c>
      <c r="F145" t="s">
        <v>1218</v>
      </c>
      <c r="G145" t="s">
        <v>1205</v>
      </c>
      <c r="I145" t="s">
        <v>1812</v>
      </c>
      <c r="J145" t="s">
        <v>1243</v>
      </c>
      <c r="K145" s="259" t="s">
        <v>3436</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"ARCANE_SWINDLER"]
   }</v>
      </c>
    </row>
    <row r="146" spans="1:13">
      <c r="A146">
        <v>2</v>
      </c>
      <c r="B146" t="s">
        <v>1835</v>
      </c>
      <c r="C146" t="s">
        <v>1836</v>
      </c>
      <c r="D146" t="s">
        <v>1837</v>
      </c>
      <c r="E146" t="s">
        <v>1287</v>
      </c>
      <c r="F146" t="s">
        <v>1218</v>
      </c>
      <c r="I146" t="s">
        <v>1838</v>
      </c>
      <c r="J146" t="s">
        <v>1220</v>
      </c>
      <c r="K146" s="259" t="s">
        <v>3427</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"ARCANE_SWINDLER", "WIZARD"]
   }</v>
      </c>
    </row>
    <row r="147" spans="1:13">
      <c r="A147">
        <v>2</v>
      </c>
      <c r="B147" t="s">
        <v>1916</v>
      </c>
      <c r="D147" t="s">
        <v>1917</v>
      </c>
      <c r="E147" t="s">
        <v>1260</v>
      </c>
      <c r="F147" t="s">
        <v>1218</v>
      </c>
      <c r="I147" t="s">
        <v>1918</v>
      </c>
      <c r="J147" t="s">
        <v>1220</v>
      </c>
      <c r="K147" s="259" t="s">
        <v>3429</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"ARCANE_SWINDLER", "WIZARD"]
   }</v>
      </c>
    </row>
    <row r="148" spans="1:13">
      <c r="A148">
        <v>2</v>
      </c>
      <c r="B148" t="s">
        <v>1926</v>
      </c>
      <c r="C148" t="s">
        <v>1927</v>
      </c>
      <c r="D148" t="s">
        <v>1928</v>
      </c>
      <c r="E148" t="s">
        <v>1241</v>
      </c>
      <c r="F148" t="s">
        <v>1218</v>
      </c>
      <c r="G148" t="s">
        <v>1205</v>
      </c>
      <c r="I148" t="s">
        <v>1925</v>
      </c>
      <c r="J148" t="s">
        <v>1220</v>
      </c>
      <c r="K148" s="259" t="s">
        <v>3452</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"ARCANE_SWINDLER", "WIZARD"]
   }</v>
      </c>
    </row>
    <row r="149" spans="1:13">
      <c r="A149">
        <v>2</v>
      </c>
      <c r="B149" t="s">
        <v>1945</v>
      </c>
      <c r="D149" t="s">
        <v>1946</v>
      </c>
      <c r="E149" t="s">
        <v>1260</v>
      </c>
      <c r="F149" t="s">
        <v>1218</v>
      </c>
      <c r="G149" t="s">
        <v>1205</v>
      </c>
      <c r="I149" t="s">
        <v>1947</v>
      </c>
      <c r="J149" t="s">
        <v>1220</v>
      </c>
      <c r="K149" s="259" t="s">
        <v>3427</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"ARCANE_SWINDLER",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3429</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"ARCANE_SWINDLER", "WIZARD"]
   }</v>
      </c>
    </row>
    <row r="152" spans="1:13">
      <c r="A152">
        <v>2</v>
      </c>
      <c r="B152" t="s">
        <v>2019</v>
      </c>
      <c r="D152" t="s">
        <v>2020</v>
      </c>
      <c r="E152" t="s">
        <v>1217</v>
      </c>
      <c r="F152" t="s">
        <v>1218</v>
      </c>
      <c r="G152" t="s">
        <v>1205</v>
      </c>
      <c r="I152" t="s">
        <v>2021</v>
      </c>
      <c r="J152" t="s">
        <v>1220</v>
      </c>
      <c r="K152" s="259" t="s">
        <v>3428</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"ARCANE_SWINDLER"]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3453</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"ARCANE_SWINDLER", "PALADIN", "PROWLER"]
   }</v>
      </c>
    </row>
    <row r="156" spans="1:13">
      <c r="A156">
        <v>2</v>
      </c>
      <c r="B156" t="s">
        <v>2102</v>
      </c>
      <c r="D156" t="s">
        <v>2103</v>
      </c>
      <c r="E156" t="s">
        <v>1241</v>
      </c>
      <c r="F156" t="s">
        <v>1218</v>
      </c>
      <c r="H156" t="s">
        <v>1206</v>
      </c>
      <c r="I156" t="s">
        <v>2104</v>
      </c>
      <c r="J156" t="s">
        <v>1220</v>
      </c>
      <c r="K156" s="259" t="s">
        <v>3085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3428</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"ARCANE_SWINDLER"]
   }</v>
      </c>
    </row>
    <row r="159" spans="1:13">
      <c r="A159">
        <v>2</v>
      </c>
      <c r="B159" t="s">
        <v>2223</v>
      </c>
      <c r="D159" t="s">
        <v>2224</v>
      </c>
      <c r="E159" t="s">
        <v>1287</v>
      </c>
      <c r="F159" t="s">
        <v>1218</v>
      </c>
      <c r="I159" t="s">
        <v>2225</v>
      </c>
      <c r="J159" t="s">
        <v>1214</v>
      </c>
      <c r="K159" s="259" t="s">
        <v>3428</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"ARCANE_SWINDLER"]
   }</v>
      </c>
    </row>
    <row r="160" spans="1:13">
      <c r="A160">
        <v>2</v>
      </c>
      <c r="B160" t="s">
        <v>2226</v>
      </c>
      <c r="D160" t="s">
        <v>2227</v>
      </c>
      <c r="E160" t="s">
        <v>1230</v>
      </c>
      <c r="F160" t="s">
        <v>1218</v>
      </c>
      <c r="G160" t="s">
        <v>1205</v>
      </c>
      <c r="I160" t="s">
        <v>2228</v>
      </c>
      <c r="J160" t="s">
        <v>1243</v>
      </c>
      <c r="K160" s="259" t="s">
        <v>3427</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"ARCANE_SWINDLER", "WIZARD"]
   }</v>
      </c>
    </row>
    <row r="161" spans="1:13">
      <c r="A161">
        <v>2</v>
      </c>
      <c r="B161" t="s">
        <v>2251</v>
      </c>
      <c r="D161" t="s">
        <v>2252</v>
      </c>
      <c r="E161" t="s">
        <v>1230</v>
      </c>
      <c r="F161" t="s">
        <v>1283</v>
      </c>
      <c r="I161" t="s">
        <v>2253</v>
      </c>
      <c r="J161" t="s">
        <v>1220</v>
      </c>
      <c r="K161" s="259" t="s">
        <v>3429</v>
      </c>
      <c r="M161" t="str">
        <f t="shared" si="2"/>
        <v>"Pas brumeux": {
  "Name" : "Pas brumeux",
  "OV" : "Misty Step",
  "Level" : 2,
  "BBE" : "",
  "School" : "Invocation",
  "Incantation" : "1 action bonus",
  "Type" : "",
  "Description" : "Le lanceur est téléporté jusqu'à 9 mètres.",
  "Classes" :["SORCERER", "MAGICIAN", "ARCANE_SWINDLER", "WIZARD"]
   }</v>
      </c>
    </row>
    <row r="162" spans="1:13">
      <c r="A162">
        <v>2</v>
      </c>
      <c r="B162" t="s">
        <v>2263</v>
      </c>
      <c r="D162" t="s">
        <v>2264</v>
      </c>
      <c r="E162" t="s">
        <v>1211</v>
      </c>
      <c r="F162" t="s">
        <v>1218</v>
      </c>
      <c r="G162" t="s">
        <v>1205</v>
      </c>
      <c r="I162" t="s">
        <v>2265</v>
      </c>
      <c r="J162" t="s">
        <v>1220</v>
      </c>
      <c r="K162" s="259" t="s">
        <v>3086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3429</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"ARCANE_SWINDLER", "WIZARD"]
   }</v>
      </c>
    </row>
    <row r="164" spans="1:13">
      <c r="A164">
        <v>2</v>
      </c>
      <c r="B164" t="s">
        <v>2272</v>
      </c>
      <c r="D164" t="s">
        <v>2273</v>
      </c>
      <c r="E164" t="s">
        <v>1217</v>
      </c>
      <c r="F164" t="s">
        <v>1218</v>
      </c>
      <c r="G164" t="s">
        <v>1205</v>
      </c>
      <c r="I164" t="s">
        <v>2274</v>
      </c>
      <c r="J164" t="s">
        <v>1220</v>
      </c>
      <c r="K164" s="259" t="s">
        <v>3086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3428</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"ARCANE_SWINDLER"]
   }</v>
      </c>
    </row>
    <row r="166" spans="1:13">
      <c r="A166">
        <v>2</v>
      </c>
      <c r="B166" t="s">
        <v>2311</v>
      </c>
      <c r="C166" t="s">
        <v>2312</v>
      </c>
      <c r="D166" t="s">
        <v>2313</v>
      </c>
      <c r="E166" t="s">
        <v>1253</v>
      </c>
      <c r="F166" t="s">
        <v>1218</v>
      </c>
      <c r="H166" t="s">
        <v>1206</v>
      </c>
      <c r="I166" t="s">
        <v>2314</v>
      </c>
      <c r="J166" t="s">
        <v>1220</v>
      </c>
      <c r="K166" s="259" t="s">
        <v>3451</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"ARCANE_SWINDLER"]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3090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3436</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"ARCANE_SWINDLER"]
   }</v>
      </c>
    </row>
    <row r="170" spans="1:13">
      <c r="A170">
        <v>2</v>
      </c>
      <c r="B170" t="s">
        <v>2378</v>
      </c>
      <c r="D170" t="s">
        <v>2379</v>
      </c>
      <c r="E170" t="s">
        <v>1253</v>
      </c>
      <c r="F170" t="s">
        <v>1218</v>
      </c>
      <c r="G170" t="s">
        <v>1205</v>
      </c>
      <c r="I170" t="s">
        <v>2380</v>
      </c>
      <c r="J170" t="s">
        <v>1220</v>
      </c>
      <c r="K170" s="259" t="s">
        <v>3434</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"ARCANE_SWINDLER", "WIZARD"]
   }</v>
      </c>
    </row>
    <row r="171" spans="1:13">
      <c r="A171">
        <v>2</v>
      </c>
      <c r="B171" t="s">
        <v>2381</v>
      </c>
      <c r="D171" t="s">
        <v>2382</v>
      </c>
      <c r="E171" t="s">
        <v>1287</v>
      </c>
      <c r="F171" t="s">
        <v>1218</v>
      </c>
      <c r="I171" t="s">
        <v>2383</v>
      </c>
      <c r="J171" t="s">
        <v>1220</v>
      </c>
      <c r="K171" s="259" t="s">
        <v>3428</v>
      </c>
      <c r="M171" t="str">
        <f t="shared" si="2"/>
        <v>"Rayon ardent": {
  "Name" : "Rayon ardent",
  "OV" : "Scorching Ray",
  "Level" : 2,
  "BBE" : "",
  "School" : "Évocation",
  "Incantation" : "1 action",
  "Type" : "",
  "Description" : "Si les attaques touchent, 3 rayons infligent chacun 2d6 dégâts de feu (+1 rayon/niv).",
  "Classes" :["SORCERER", "MAGICIAN", "ARCANE_SWINDLER"]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3091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3086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3092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3093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3428</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"ARCANE_SWINDLER"]
   }</v>
      </c>
    </row>
    <row r="178" spans="1:13">
      <c r="A178">
        <v>2</v>
      </c>
      <c r="B178" t="s">
        <v>2532</v>
      </c>
      <c r="D178" t="s">
        <v>2533</v>
      </c>
      <c r="E178" t="s">
        <v>1230</v>
      </c>
      <c r="F178" t="s">
        <v>1218</v>
      </c>
      <c r="G178" t="s">
        <v>1205</v>
      </c>
      <c r="I178" t="s">
        <v>2534</v>
      </c>
      <c r="J178" t="s">
        <v>1220</v>
      </c>
      <c r="K178" s="259" t="s">
        <v>3454</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"ARCANE_SWINDLER"]
   }</v>
      </c>
    </row>
    <row r="179" spans="1:13">
      <c r="A179">
        <v>2</v>
      </c>
      <c r="B179" t="s">
        <v>2552</v>
      </c>
      <c r="D179" t="s">
        <v>2552</v>
      </c>
      <c r="E179" t="s">
        <v>1241</v>
      </c>
      <c r="F179" t="s">
        <v>1218</v>
      </c>
      <c r="G179" t="s">
        <v>1205</v>
      </c>
      <c r="I179" t="s">
        <v>2553</v>
      </c>
      <c r="J179" t="s">
        <v>1220</v>
      </c>
      <c r="K179" s="259" t="s">
        <v>3427</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"ARCANE_SWINDLER", "WIZARD"]
   }</v>
      </c>
    </row>
    <row r="180" spans="1:13">
      <c r="A180">
        <v>2</v>
      </c>
      <c r="B180" t="s">
        <v>2584</v>
      </c>
      <c r="D180" t="s">
        <v>2585</v>
      </c>
      <c r="E180" t="s">
        <v>1287</v>
      </c>
      <c r="F180" t="s">
        <v>1218</v>
      </c>
      <c r="G180" t="s">
        <v>1205</v>
      </c>
      <c r="I180" t="s">
        <v>2586</v>
      </c>
      <c r="J180" t="s">
        <v>1220</v>
      </c>
      <c r="K180" s="259" t="s">
        <v>3429</v>
      </c>
      <c r="M180" t="str">
        <f t="shared" si="2"/>
        <v>"Ténèbres": {
  "Name" : "Ténèbres",
  "OV" : "Darkness",
  "Level" : 2,
  "BBE" : "",
  "School" : "Évocation",
  "Incantation" : "1 action",
  "Type" : "Concentration",
  "Description" : "Remplit une sphère de 4,50 m de rayon de ténèbres magiques.",
  "Classes" :["SORCERER", "MAGICIAN", "ARCANE_SWINDLER", "WIZARD"]
   }</v>
      </c>
    </row>
    <row r="181" spans="1:13">
      <c r="A181">
        <v>2</v>
      </c>
      <c r="B181" t="s">
        <v>2610</v>
      </c>
      <c r="D181" t="s">
        <v>2611</v>
      </c>
      <c r="E181" t="s">
        <v>1230</v>
      </c>
      <c r="F181" t="s">
        <v>1218</v>
      </c>
      <c r="G181" t="s">
        <v>1205</v>
      </c>
      <c r="I181" t="s">
        <v>2612</v>
      </c>
      <c r="J181" t="s">
        <v>1220</v>
      </c>
      <c r="K181" s="259" t="s">
        <v>3428</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"ARCANE_SWINDLER"]
   }</v>
      </c>
    </row>
    <row r="182" spans="1:13">
      <c r="A182">
        <v>2</v>
      </c>
      <c r="B182" t="s">
        <v>2620</v>
      </c>
      <c r="D182" t="s">
        <v>2621</v>
      </c>
      <c r="E182" t="s">
        <v>1230</v>
      </c>
      <c r="F182" t="s">
        <v>1218</v>
      </c>
      <c r="G182" t="s">
        <v>1205</v>
      </c>
      <c r="I182" t="s">
        <v>2622</v>
      </c>
      <c r="J182" t="s">
        <v>1214</v>
      </c>
      <c r="K182" s="259" t="s">
        <v>3430</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"ARCANE_SWINDLER"]
   }</v>
      </c>
    </row>
    <row r="183" spans="1:13">
      <c r="A183">
        <v>2</v>
      </c>
      <c r="B183" t="s">
        <v>2655</v>
      </c>
      <c r="D183" t="s">
        <v>2656</v>
      </c>
      <c r="E183" t="s">
        <v>1287</v>
      </c>
      <c r="F183" t="s">
        <v>1218</v>
      </c>
      <c r="G183" t="s">
        <v>1205</v>
      </c>
      <c r="I183" t="s">
        <v>2657</v>
      </c>
      <c r="J183" t="s">
        <v>1214</v>
      </c>
      <c r="K183" s="259" t="s">
        <v>3446</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"ARCANE_SWINDLER"]
   }</v>
      </c>
    </row>
    <row r="184" spans="1:13">
      <c r="A184">
        <v>2</v>
      </c>
      <c r="B184" t="s">
        <v>2658</v>
      </c>
      <c r="D184" t="s">
        <v>2659</v>
      </c>
      <c r="E184" t="s">
        <v>1211</v>
      </c>
      <c r="F184" t="s">
        <v>1218</v>
      </c>
      <c r="I184" t="s">
        <v>2660</v>
      </c>
      <c r="J184" t="s">
        <v>1220</v>
      </c>
      <c r="K184" s="259" t="s">
        <v>3439</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"ARCANE_SWINDLER"]
   }</v>
      </c>
    </row>
    <row r="185" spans="1:13">
      <c r="A185">
        <v>2</v>
      </c>
      <c r="B185" t="s">
        <v>2661</v>
      </c>
      <c r="D185" t="s">
        <v>2662</v>
      </c>
      <c r="E185" t="s">
        <v>1217</v>
      </c>
      <c r="F185" t="s">
        <v>1218</v>
      </c>
      <c r="I185" t="s">
        <v>2663</v>
      </c>
      <c r="J185" t="s">
        <v>1220</v>
      </c>
      <c r="K185" s="259" t="s">
        <v>3445</v>
      </c>
      <c r="M185" t="str">
        <f t="shared" si="2"/>
        <v>"Vision dans le noir": {
  "Name" : "Vision dans le noir",
  "OV" : "Darkvision",
  "Level" : 2,
  "BBE" : "",
  "School" : "Transmutation",
  "Incantation" : "1 action",
  "Type" : "",
  "Description" : "La cible peut voir dans le noir à 18 mètres.",
  "Classes" :["DRUID", "SORCERER", "MAGICIAN", "ARCANE_SWINDLER", "PROWLER"]
   }</v>
      </c>
    </row>
    <row r="186" spans="1:13">
      <c r="A186">
        <v>2</v>
      </c>
      <c r="B186" t="s">
        <v>2667</v>
      </c>
      <c r="D186" t="s">
        <v>2668</v>
      </c>
      <c r="E186" t="s">
        <v>1311</v>
      </c>
      <c r="F186" t="s">
        <v>1218</v>
      </c>
      <c r="I186" t="s">
        <v>2669</v>
      </c>
      <c r="J186" t="s">
        <v>1220</v>
      </c>
      <c r="K186" s="259" t="s">
        <v>3436</v>
      </c>
      <c r="M186" t="str">
        <f t="shared" si="2"/>
        <v>"Voir l'invisible": {
  "Name" : "Voir l'invisible",
  "OV" : "See Invisibility",
  "Level" : 2,
  "BBE" : "",
  "School" : "Divination",
  "Incantation" : "1 action",
  "Type" : "",
  "Description" : "Le lanceur voit les créatures ou objets invisibles, et dans le plan éthéré.",
  "Classes" :["BARD", "SORCERER", "MAGICIAN", "ARCANE_SWINDLER"]
   }</v>
      </c>
    </row>
    <row r="187" spans="1:13">
      <c r="A187">
        <v>2</v>
      </c>
      <c r="B187" t="s">
        <v>2673</v>
      </c>
      <c r="D187" t="s">
        <v>2674</v>
      </c>
      <c r="E187" t="s">
        <v>1241</v>
      </c>
      <c r="F187" t="s">
        <v>1218</v>
      </c>
      <c r="I187" t="s">
        <v>2675</v>
      </c>
      <c r="J187" t="s">
        <v>1220</v>
      </c>
      <c r="K187" s="259" t="s">
        <v>3083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3451</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"ARCANE_SWINDLER"]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3080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3080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3080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3428</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"ARCANE_SWINDLER"]
   }</v>
      </c>
    </row>
    <row r="194" spans="1:13">
      <c r="A194">
        <v>3</v>
      </c>
      <c r="B194" t="s">
        <v>1405</v>
      </c>
      <c r="D194" t="s">
        <v>1406</v>
      </c>
      <c r="E194" t="s">
        <v>1211</v>
      </c>
      <c r="F194" t="s">
        <v>1226</v>
      </c>
      <c r="I194" t="s">
        <v>1407</v>
      </c>
      <c r="J194" t="s">
        <v>1220</v>
      </c>
      <c r="K194" s="259" t="s">
        <v>3455</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"ARCANE_SWINDLER", "PALADIN", "WIZARD"]
   }</v>
      </c>
    </row>
    <row r="195" spans="1:13">
      <c r="A195">
        <v>3</v>
      </c>
      <c r="B195" t="s">
        <v>1437</v>
      </c>
      <c r="C195" t="s">
        <v>1438</v>
      </c>
      <c r="D195" t="s">
        <v>1439</v>
      </c>
      <c r="E195" t="s">
        <v>1287</v>
      </c>
      <c r="F195" t="s">
        <v>1283</v>
      </c>
      <c r="G195" t="s">
        <v>1205</v>
      </c>
      <c r="I195" t="s">
        <v>1440</v>
      </c>
      <c r="J195" t="s">
        <v>1280</v>
      </c>
      <c r="K195" s="259" t="s">
        <v>3080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3456</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"ARCANE_SWINDLER"]
   }</v>
      </c>
    </row>
    <row r="197" spans="1:13">
      <c r="A197">
        <v>3</v>
      </c>
      <c r="B197" t="s">
        <v>1462</v>
      </c>
      <c r="D197" t="s">
        <v>1463</v>
      </c>
      <c r="E197" t="s">
        <v>1217</v>
      </c>
      <c r="F197" t="s">
        <v>1218</v>
      </c>
      <c r="I197" t="s">
        <v>1464</v>
      </c>
      <c r="J197" t="s">
        <v>1220</v>
      </c>
      <c r="K197" s="259" t="s">
        <v>3428</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"ARCANE_SWINDLER"]
   }</v>
      </c>
    </row>
    <row r="198" spans="1:13">
      <c r="A198">
        <v>3</v>
      </c>
      <c r="B198" t="s">
        <v>1476</v>
      </c>
      <c r="C198" t="s">
        <v>1477</v>
      </c>
      <c r="D198" t="s">
        <v>1478</v>
      </c>
      <c r="E198" t="s">
        <v>1287</v>
      </c>
      <c r="F198" t="s">
        <v>1218</v>
      </c>
      <c r="I198" t="s">
        <v>1479</v>
      </c>
      <c r="J198" t="s">
        <v>1220</v>
      </c>
      <c r="K198" s="259" t="s">
        <v>3457</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"ARCANE_SWINDLER"]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3429</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"ARCANE_SWINDLER", "WIZARD"]
   }</v>
      </c>
    </row>
    <row r="202" spans="1:13">
      <c r="A202">
        <v>3</v>
      </c>
      <c r="B202" t="s">
        <v>1576</v>
      </c>
      <c r="D202" t="s">
        <v>1577</v>
      </c>
      <c r="E202" t="s">
        <v>1230</v>
      </c>
      <c r="F202" t="s">
        <v>1218</v>
      </c>
      <c r="I202" t="s">
        <v>1578</v>
      </c>
      <c r="J202" t="s">
        <v>1220</v>
      </c>
      <c r="K202" s="259" t="s">
        <v>3084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3455</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"ARCANE_SWINDLER", "PALADIN", "WIZARD"]
   }</v>
      </c>
    </row>
    <row r="205" spans="1:13">
      <c r="A205">
        <v>3</v>
      </c>
      <c r="B205" t="s">
        <v>1636</v>
      </c>
      <c r="D205" t="s">
        <v>1637</v>
      </c>
      <c r="E205" t="s">
        <v>1211</v>
      </c>
      <c r="F205" t="s">
        <v>1218</v>
      </c>
      <c r="I205" t="s">
        <v>1638</v>
      </c>
      <c r="J205" t="s">
        <v>1220</v>
      </c>
      <c r="K205" s="259" t="s">
        <v>3458</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"ARCANE_SWINDLER", "PALADIN", "WIZARD"]
   }</v>
      </c>
    </row>
    <row r="206" spans="1:13">
      <c r="A206">
        <v>3</v>
      </c>
      <c r="B206" t="s">
        <v>1675</v>
      </c>
      <c r="D206" t="s">
        <v>1676</v>
      </c>
      <c r="E206" t="s">
        <v>1287</v>
      </c>
      <c r="F206" t="s">
        <v>1218</v>
      </c>
      <c r="I206" t="s">
        <v>1677</v>
      </c>
      <c r="J206" t="s">
        <v>1220</v>
      </c>
      <c r="K206" s="259" t="s">
        <v>3428</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"ARCANE_SWINDLER"]
   }</v>
      </c>
    </row>
    <row r="207" spans="1:13">
      <c r="A207">
        <v>3</v>
      </c>
      <c r="B207" t="s">
        <v>1711</v>
      </c>
      <c r="D207" t="s">
        <v>1712</v>
      </c>
      <c r="E207" t="s">
        <v>1241</v>
      </c>
      <c r="F207" t="s">
        <v>1218</v>
      </c>
      <c r="G207" t="s">
        <v>1205</v>
      </c>
      <c r="I207" t="s">
        <v>1713</v>
      </c>
      <c r="K207" s="259" t="s">
        <v>3427</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"ARCANE_SWINDLER", "WIZARD"]
   }</v>
      </c>
    </row>
    <row r="208" spans="1:13">
      <c r="A208">
        <v>3</v>
      </c>
      <c r="B208" t="s">
        <v>1723</v>
      </c>
      <c r="D208" t="s">
        <v>1724</v>
      </c>
      <c r="E208" t="s">
        <v>1217</v>
      </c>
      <c r="F208" t="s">
        <v>1218</v>
      </c>
      <c r="I208" t="s">
        <v>1725</v>
      </c>
      <c r="J208" t="s">
        <v>1214</v>
      </c>
      <c r="K208" s="259" t="s">
        <v>3430</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"ARCANE_SWINDLER"]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3445</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"ARCANE_SWINDLER", "PROWLER"]
   }</v>
      </c>
    </row>
    <row r="213" spans="1:13">
      <c r="A213">
        <v>3</v>
      </c>
      <c r="B213" t="s">
        <v>1816</v>
      </c>
      <c r="D213" t="s">
        <v>1817</v>
      </c>
      <c r="E213" t="s">
        <v>1217</v>
      </c>
      <c r="F213" t="s">
        <v>1218</v>
      </c>
      <c r="G213" t="s">
        <v>1205</v>
      </c>
      <c r="I213" t="s">
        <v>1818</v>
      </c>
      <c r="J213" t="s">
        <v>1220</v>
      </c>
      <c r="K213" s="259" t="s">
        <v>3429</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"ARCANE_SWINDLER",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3457</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"ARCANE_SWINDLER"]
   }</v>
      </c>
    </row>
    <row r="216" spans="1:13">
      <c r="A216">
        <v>3</v>
      </c>
      <c r="B216" t="s">
        <v>1895</v>
      </c>
      <c r="D216" t="s">
        <v>1896</v>
      </c>
      <c r="E216" t="s">
        <v>1217</v>
      </c>
      <c r="F216" t="s">
        <v>1218</v>
      </c>
      <c r="G216" t="s">
        <v>1205</v>
      </c>
      <c r="I216" t="s">
        <v>1897</v>
      </c>
      <c r="J216" t="s">
        <v>1220</v>
      </c>
      <c r="K216" s="259" t="s">
        <v>3428</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"ARCANE_SWINDLER"]
   }</v>
      </c>
    </row>
    <row r="217" spans="1:13">
      <c r="A217">
        <v>3</v>
      </c>
      <c r="B217" t="s">
        <v>1913</v>
      </c>
      <c r="D217" t="s">
        <v>1914</v>
      </c>
      <c r="E217" t="s">
        <v>1260</v>
      </c>
      <c r="F217" t="s">
        <v>1218</v>
      </c>
      <c r="G217" t="s">
        <v>1205</v>
      </c>
      <c r="I217" t="s">
        <v>1915</v>
      </c>
      <c r="J217" t="s">
        <v>1220</v>
      </c>
      <c r="K217" s="259" t="s">
        <v>3427</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"ARCANE_SWINDLER", "WIZARD"]
   }</v>
      </c>
    </row>
    <row r="218" spans="1:13">
      <c r="A218">
        <v>3</v>
      </c>
      <c r="B218" t="s">
        <v>1951</v>
      </c>
      <c r="C218" t="s">
        <v>1952</v>
      </c>
      <c r="D218" t="s">
        <v>1953</v>
      </c>
      <c r="E218" t="s">
        <v>1230</v>
      </c>
      <c r="F218" t="s">
        <v>1218</v>
      </c>
      <c r="G218" t="s">
        <v>1205</v>
      </c>
      <c r="I218" t="s">
        <v>1954</v>
      </c>
      <c r="J218" t="s">
        <v>1220</v>
      </c>
      <c r="K218" s="259" t="s">
        <v>3086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3434</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"ARCANE_SWINDLER", "WIZARD"]
   }</v>
      </c>
    </row>
    <row r="220" spans="1:13">
      <c r="A220">
        <v>3</v>
      </c>
      <c r="B220" t="s">
        <v>1981</v>
      </c>
      <c r="C220" t="s">
        <v>1982</v>
      </c>
      <c r="D220" t="s">
        <v>1983</v>
      </c>
      <c r="E220" t="s">
        <v>1230</v>
      </c>
      <c r="F220" t="s">
        <v>1218</v>
      </c>
      <c r="I220" t="s">
        <v>1984</v>
      </c>
      <c r="J220" t="s">
        <v>1280</v>
      </c>
      <c r="K220" s="259" t="s">
        <v>3088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3459</v>
      </c>
      <c r="M221" t="str">
        <f t="shared" si="3"/>
        <v>"Langues": {
  "Name" : "Langues",
  "OV" : "Tongues",
  "Level" : 3,
  "BBE" : "",
  "School" : "Divination",
  "Incantation" : "1 action",
  "Type" : "",
  "Description" : "La cible comprend et parle toutes les langues parlées qu'elle entend.",
  "Classes" :["BARD",  "CLERK", "SORCERER", "MAGICIAN", "ARCANE_SWINDLER", "WIZARD"]
   }</v>
      </c>
    </row>
    <row r="222" spans="1:13">
      <c r="A222">
        <v>3</v>
      </c>
      <c r="B222" t="s">
        <v>2016</v>
      </c>
      <c r="D222" t="s">
        <v>2017</v>
      </c>
      <c r="E222" t="s">
        <v>1217</v>
      </c>
      <c r="F222" t="s">
        <v>1218</v>
      </c>
      <c r="G222" t="s">
        <v>1205</v>
      </c>
      <c r="I222" t="s">
        <v>2018</v>
      </c>
      <c r="J222" t="s">
        <v>1220</v>
      </c>
      <c r="K222" s="259" t="s">
        <v>3428</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"ARCANE_SWINDLER"]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3457</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"ARCANE_SWINDLER"]
   }</v>
      </c>
    </row>
    <row r="226" spans="1:13">
      <c r="A226">
        <v>3</v>
      </c>
      <c r="B226" t="s">
        <v>2088</v>
      </c>
      <c r="D226" t="s">
        <v>2089</v>
      </c>
      <c r="E226" t="s">
        <v>1217</v>
      </c>
      <c r="F226" t="s">
        <v>1218</v>
      </c>
      <c r="H226" t="s">
        <v>1206</v>
      </c>
      <c r="I226" t="s">
        <v>2090</v>
      </c>
      <c r="J226" t="s">
        <v>1220</v>
      </c>
      <c r="K226" s="259" t="s">
        <v>3095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3428</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"ARCANE_SWINDLER"]
   }</v>
      </c>
    </row>
    <row r="228" spans="1:13">
      <c r="A228">
        <v>3</v>
      </c>
      <c r="B228" t="s">
        <v>2136</v>
      </c>
      <c r="D228" t="s">
        <v>2137</v>
      </c>
      <c r="E228" t="s">
        <v>1260</v>
      </c>
      <c r="F228" t="s">
        <v>1226</v>
      </c>
      <c r="H228" t="s">
        <v>1206</v>
      </c>
      <c r="I228" t="s">
        <v>2138</v>
      </c>
      <c r="J228" t="s">
        <v>1220</v>
      </c>
      <c r="K228" s="259" t="s">
        <v>3439</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"ARCANE_SWINDLER"]
   }</v>
      </c>
    </row>
    <row r="229" spans="1:13">
      <c r="A229">
        <v>3</v>
      </c>
      <c r="B229" t="s">
        <v>2142</v>
      </c>
      <c r="C229" t="s">
        <v>2143</v>
      </c>
      <c r="D229" t="s">
        <v>2144</v>
      </c>
      <c r="E229" t="s">
        <v>1253</v>
      </c>
      <c r="F229" t="s">
        <v>1218</v>
      </c>
      <c r="H229" t="s">
        <v>1206</v>
      </c>
      <c r="I229" t="s">
        <v>2145</v>
      </c>
      <c r="J229" t="s">
        <v>1280</v>
      </c>
      <c r="K229" s="259" t="s">
        <v>3460</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"ARCANE_SWINDLER"]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3427</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"ARCANE_SWINDLER", "WIZARD"]
   }</v>
      </c>
    </row>
    <row r="232" spans="1:13">
      <c r="A232">
        <v>3</v>
      </c>
      <c r="B232" t="s">
        <v>2196</v>
      </c>
      <c r="D232" t="s">
        <v>2197</v>
      </c>
      <c r="E232" t="s">
        <v>1287</v>
      </c>
      <c r="F232" t="s">
        <v>1218</v>
      </c>
      <c r="G232" t="s">
        <v>1205</v>
      </c>
      <c r="I232" t="s">
        <v>2198</v>
      </c>
      <c r="J232" t="s">
        <v>1214</v>
      </c>
      <c r="K232" s="259" t="s">
        <v>3439</v>
      </c>
      <c r="M232" t="str">
        <f t="shared" si="3"/>
        <v>"Mur de sable": {
  "Name" : "Mur de sable",
  "OV" : "Wall of Sand",
  "Level" : 3,
  "BBE" : "",
  "School" : "Évocation",
  "Incantation" : "1 action",
  "Type" : "Concentration",
  "Description" : "Crée un mur de sable de 9 x 3 x 3 m qui bloque la vue (aveuglé) mais pas les mouvements.",
  "Classes" :["MAGICIAN", "ARCANE_SWINDLER"]
   }</v>
      </c>
    </row>
    <row r="233" spans="1:13">
      <c r="A233">
        <v>3</v>
      </c>
      <c r="B233" t="s">
        <v>2199</v>
      </c>
      <c r="D233" t="s">
        <v>2200</v>
      </c>
      <c r="E233" t="s">
        <v>1287</v>
      </c>
      <c r="F233" t="s">
        <v>1218</v>
      </c>
      <c r="G233" t="s">
        <v>1205</v>
      </c>
      <c r="I233" t="s">
        <v>2201</v>
      </c>
      <c r="J233" t="s">
        <v>1220</v>
      </c>
      <c r="K233" s="259" t="s">
        <v>3086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3430</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"ARCANE_SWINDLER"]
   }</v>
      </c>
    </row>
    <row r="235" spans="1:13">
      <c r="A235">
        <v>3</v>
      </c>
      <c r="B235" t="s">
        <v>2211</v>
      </c>
      <c r="D235" t="s">
        <v>2212</v>
      </c>
      <c r="E235" t="s">
        <v>1211</v>
      </c>
      <c r="F235" t="s">
        <v>1218</v>
      </c>
      <c r="I235" t="s">
        <v>2213</v>
      </c>
      <c r="J235" t="s">
        <v>1220</v>
      </c>
      <c r="K235" s="259" t="s">
        <v>3461</v>
      </c>
      <c r="M235" t="str">
        <f t="shared" si="3"/>
        <v>"Non-détection": {
  "Name" : "Non-détection",
  "OV" : "Nondetection",
  "Level" : 3,
  "BBE" : "",
  "School" : "Abjuration",
  "Incantation" : "1 action",
  "Type" : "",
  "Description" : "Protège une créature ou un objet de toute divination ou détection magique.",
  "Classes" :["BARD", "MAGICIAN", "ARCANE_SWINDLER", "PROWLER"]
   }</v>
      </c>
    </row>
    <row r="236" spans="1:13">
      <c r="A236">
        <v>3</v>
      </c>
      <c r="B236" t="s">
        <v>2220</v>
      </c>
      <c r="D236" t="s">
        <v>2221</v>
      </c>
      <c r="E236" t="s">
        <v>1230</v>
      </c>
      <c r="F236" t="s">
        <v>1218</v>
      </c>
      <c r="G236" t="s">
        <v>1205</v>
      </c>
      <c r="I236" t="s">
        <v>2222</v>
      </c>
      <c r="J236" t="s">
        <v>1220</v>
      </c>
      <c r="K236" s="259" t="s">
        <v>3436</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"ARCANE_SWINDLER"]
   }</v>
      </c>
    </row>
    <row r="237" spans="1:13">
      <c r="A237">
        <v>3</v>
      </c>
      <c r="B237" t="s">
        <v>2254</v>
      </c>
      <c r="D237" t="s">
        <v>2255</v>
      </c>
      <c r="E237" t="s">
        <v>1230</v>
      </c>
      <c r="F237" t="s">
        <v>1218</v>
      </c>
      <c r="I237" t="s">
        <v>2256</v>
      </c>
      <c r="J237" t="s">
        <v>1214</v>
      </c>
      <c r="K237" s="259" t="s">
        <v>3429</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"ARCANE_SWINDLER", "WIZARD"]
   }</v>
      </c>
    </row>
    <row r="238" spans="1:13">
      <c r="A238">
        <v>3</v>
      </c>
      <c r="B238" t="s">
        <v>2281</v>
      </c>
      <c r="D238" t="s">
        <v>2282</v>
      </c>
      <c r="E238" t="s">
        <v>1287</v>
      </c>
      <c r="F238" t="s">
        <v>1226</v>
      </c>
      <c r="H238" t="s">
        <v>1206</v>
      </c>
      <c r="I238" t="s">
        <v>2283</v>
      </c>
      <c r="J238" t="s">
        <v>1220</v>
      </c>
      <c r="K238" s="259" t="s">
        <v>3442</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"ARCANE_SWINDLER"]
   }</v>
      </c>
    </row>
    <row r="239" spans="1:13">
      <c r="A239">
        <v>3</v>
      </c>
      <c r="B239" t="s">
        <v>2287</v>
      </c>
      <c r="D239" t="s">
        <v>2288</v>
      </c>
      <c r="E239" t="s">
        <v>1260</v>
      </c>
      <c r="F239" t="s">
        <v>1218</v>
      </c>
      <c r="G239" t="s">
        <v>1205</v>
      </c>
      <c r="I239" t="s">
        <v>2289</v>
      </c>
      <c r="J239" t="s">
        <v>1220</v>
      </c>
      <c r="K239" s="259" t="s">
        <v>3427</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"ARCANE_SWINDLER", "WIZARD"]
   }</v>
      </c>
    </row>
    <row r="240" spans="1:13">
      <c r="A240">
        <v>3</v>
      </c>
      <c r="B240" t="s">
        <v>2354</v>
      </c>
      <c r="C240" t="s">
        <v>2355</v>
      </c>
      <c r="D240" t="s">
        <v>2356</v>
      </c>
      <c r="E240" t="s">
        <v>1211</v>
      </c>
      <c r="F240" t="s">
        <v>1218</v>
      </c>
      <c r="G240" t="s">
        <v>1205</v>
      </c>
      <c r="I240" t="s">
        <v>2357</v>
      </c>
      <c r="J240" t="s">
        <v>1220</v>
      </c>
      <c r="K240" s="259" t="s">
        <v>3462</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"ARCANE_SWINDLER", "PROWLER"]
   }</v>
      </c>
    </row>
    <row r="241" spans="1:13">
      <c r="A241">
        <v>3</v>
      </c>
      <c r="B241" t="s">
        <v>2403</v>
      </c>
      <c r="D241" t="s">
        <v>2404</v>
      </c>
      <c r="E241" t="s">
        <v>1230</v>
      </c>
      <c r="F241" t="s">
        <v>1218</v>
      </c>
      <c r="I241" t="s">
        <v>2405</v>
      </c>
      <c r="J241" t="s">
        <v>1214</v>
      </c>
      <c r="K241" s="259" t="s">
        <v>3430</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"ARCANE_SWINDLER"]
   }</v>
      </c>
    </row>
    <row r="242" spans="1:13">
      <c r="A242">
        <v>3</v>
      </c>
      <c r="B242" t="s">
        <v>2406</v>
      </c>
      <c r="C242" t="s">
        <v>2407</v>
      </c>
      <c r="D242" t="s">
        <v>2408</v>
      </c>
      <c r="E242" t="s">
        <v>1253</v>
      </c>
      <c r="F242" t="s">
        <v>1218</v>
      </c>
      <c r="I242" t="s">
        <v>2409</v>
      </c>
      <c r="J242" t="s">
        <v>1220</v>
      </c>
      <c r="K242" s="259" t="s">
        <v>3084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3445</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"ARCANE_SWINDLER", "PROWLER"]
   }</v>
      </c>
    </row>
    <row r="244" spans="1:13">
      <c r="A244">
        <v>3</v>
      </c>
      <c r="B244" t="s">
        <v>2497</v>
      </c>
      <c r="D244" t="s">
        <v>2498</v>
      </c>
      <c r="E244" t="s">
        <v>1217</v>
      </c>
      <c r="F244" t="s">
        <v>1226</v>
      </c>
      <c r="I244" t="s">
        <v>2499</v>
      </c>
      <c r="J244" t="s">
        <v>1214</v>
      </c>
      <c r="K244" s="259" t="s">
        <v>3439</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"ARCANE_SWINDLER"]
   }</v>
      </c>
    </row>
    <row r="245" spans="1:13">
      <c r="A245">
        <v>3</v>
      </c>
      <c r="B245" t="s">
        <v>2500</v>
      </c>
      <c r="D245" t="s">
        <v>2501</v>
      </c>
      <c r="E245" t="s">
        <v>1241</v>
      </c>
      <c r="F245" t="s">
        <v>1218</v>
      </c>
      <c r="I245" t="s">
        <v>2502</v>
      </c>
      <c r="J245" t="s">
        <v>1214</v>
      </c>
      <c r="K245" s="259" t="s">
        <v>3436</v>
      </c>
      <c r="M245" t="str">
        <f t="shared" si="3"/>
        <v>"Sieste": {
  "Name" : "Sieste",
  "OV" : "Catnap",
  "Level" : 3,
  "BBE" : "",
  "School" : "Enchantement",
  "Incantation" : "1 action",
  "Type" : "",
  "Description" : "3 créatures consentantes tombent inconcientes et bénéficient d'un repos court (+1 créature/niv).",
  "Classes" :["BARD", "SORCERER", "MAGICIAN", "ARCANE_SWINDLER"]
   }</v>
      </c>
    </row>
    <row r="246" spans="1:13">
      <c r="A246">
        <v>3</v>
      </c>
      <c r="B246" t="s">
        <v>2575</v>
      </c>
      <c r="D246" t="s">
        <v>2576</v>
      </c>
      <c r="E246" t="s">
        <v>1230</v>
      </c>
      <c r="F246" t="s">
        <v>1218</v>
      </c>
      <c r="G246" t="s">
        <v>1205</v>
      </c>
      <c r="I246" t="s">
        <v>2577</v>
      </c>
      <c r="J246" t="s">
        <v>1220</v>
      </c>
      <c r="K246" s="259" t="s">
        <v>3430</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"ARCANE_SWINDLER"]
   }</v>
      </c>
    </row>
    <row r="247" spans="1:13">
      <c r="A247">
        <v>3</v>
      </c>
      <c r="B247" t="s">
        <v>2613</v>
      </c>
      <c r="C247" t="s">
        <v>2614</v>
      </c>
      <c r="D247" t="s">
        <v>2615</v>
      </c>
      <c r="E247" t="s">
        <v>1253</v>
      </c>
      <c r="F247" t="s">
        <v>1218</v>
      </c>
      <c r="G247" t="s">
        <v>1205</v>
      </c>
      <c r="I247" t="s">
        <v>2616</v>
      </c>
      <c r="J247" t="s">
        <v>1220</v>
      </c>
      <c r="K247" s="259" t="s">
        <v>3434</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"ARCANE_SWINDLER", "WIZARD"]
   }</v>
      </c>
    </row>
    <row r="248" spans="1:13">
      <c r="A248">
        <v>3</v>
      </c>
      <c r="B248" t="s">
        <v>2626</v>
      </c>
      <c r="D248" t="s">
        <v>2627</v>
      </c>
      <c r="E248" t="s">
        <v>1253</v>
      </c>
      <c r="F248" t="s">
        <v>1218</v>
      </c>
      <c r="I248" t="s">
        <v>2628</v>
      </c>
      <c r="J248" t="s">
        <v>1214</v>
      </c>
      <c r="K248" s="259" t="s">
        <v>3451</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"ARCANE_SWINDLER"]
   }</v>
      </c>
    </row>
    <row r="249" spans="1:13">
      <c r="A249">
        <v>3</v>
      </c>
      <c r="B249" t="s">
        <v>2670</v>
      </c>
      <c r="D249" t="s">
        <v>2671</v>
      </c>
      <c r="E249" t="s">
        <v>1217</v>
      </c>
      <c r="F249" t="s">
        <v>1218</v>
      </c>
      <c r="G249" t="s">
        <v>1205</v>
      </c>
      <c r="I249" t="s">
        <v>2672</v>
      </c>
      <c r="J249" t="s">
        <v>1220</v>
      </c>
      <c r="K249" s="259" t="s">
        <v>3429</v>
      </c>
      <c r="M249" t="str">
        <f t="shared" si="3"/>
        <v>"Vol": {
  "Name" : "Vol",
  "OV" : "Fly",
  "Level" : 3,
  "BBE" : "",
  "School" : "Transmutation",
  "Incantation" : "1 action",
  "Type" : "Concentration",
  "Description" : "La cible obtient une vitesse de vol de 18 mètres (+1 créature/niv).",
  "Classes" :["SORCERER", "MAGICIAN", "ARCANE_SWINDLER", "WIZARD"]
   }</v>
      </c>
    </row>
    <row r="250" spans="1:13">
      <c r="A250">
        <v>4</v>
      </c>
      <c r="B250" t="s">
        <v>1273</v>
      </c>
      <c r="C250" t="s">
        <v>1274</v>
      </c>
      <c r="D250" t="s">
        <v>1275</v>
      </c>
      <c r="E250" t="s">
        <v>1230</v>
      </c>
      <c r="F250" t="s">
        <v>1231</v>
      </c>
      <c r="I250" t="s">
        <v>1276</v>
      </c>
      <c r="J250" t="s">
        <v>1214</v>
      </c>
      <c r="K250" s="259" t="s">
        <v>3080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3439</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"ARCANE_SWINDLER"]
   }</v>
      </c>
    </row>
    <row r="252" spans="1:13">
      <c r="A252">
        <v>4</v>
      </c>
      <c r="B252" t="s">
        <v>1322</v>
      </c>
      <c r="D252" t="s">
        <v>1323</v>
      </c>
      <c r="E252" t="s">
        <v>1211</v>
      </c>
      <c r="F252" t="s">
        <v>1218</v>
      </c>
      <c r="G252" t="s">
        <v>1205</v>
      </c>
      <c r="I252" t="s">
        <v>1324</v>
      </c>
      <c r="J252" t="s">
        <v>1280</v>
      </c>
      <c r="K252" s="259" t="s">
        <v>3080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3080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3463</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"ARCANE_SWINDLER", "PALADIN", "WIZARD"]
   }</v>
      </c>
    </row>
    <row r="255" spans="1:13">
      <c r="A255">
        <v>4</v>
      </c>
      <c r="B255" t="s">
        <v>1365</v>
      </c>
      <c r="D255" t="s">
        <v>1366</v>
      </c>
      <c r="E255" t="s">
        <v>1287</v>
      </c>
      <c r="F255" t="s">
        <v>1218</v>
      </c>
      <c r="I255" t="s">
        <v>1367</v>
      </c>
      <c r="J255" t="s">
        <v>1220</v>
      </c>
      <c r="K255" s="259" t="s">
        <v>3439</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"ARCANE_SWINDLER"]
   }</v>
      </c>
    </row>
    <row r="256" spans="1:13">
      <c r="A256">
        <v>4</v>
      </c>
      <c r="B256" t="s">
        <v>1423</v>
      </c>
      <c r="D256" t="s">
        <v>1424</v>
      </c>
      <c r="E256" t="s">
        <v>1241</v>
      </c>
      <c r="F256" t="s">
        <v>1218</v>
      </c>
      <c r="I256" t="s">
        <v>1425</v>
      </c>
      <c r="J256" t="s">
        <v>1214</v>
      </c>
      <c r="K256" s="259" t="s">
        <v>3431</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"ARCANE_SWINDLER", "WIZARD"]
   }</v>
      </c>
    </row>
    <row r="257" spans="1:13">
      <c r="A257">
        <v>4</v>
      </c>
      <c r="B257" t="s">
        <v>1433</v>
      </c>
      <c r="C257" t="s">
        <v>1434</v>
      </c>
      <c r="D257" t="s">
        <v>1435</v>
      </c>
      <c r="E257" t="s">
        <v>1287</v>
      </c>
      <c r="F257" t="s">
        <v>1283</v>
      </c>
      <c r="G257" t="s">
        <v>1205</v>
      </c>
      <c r="I257" t="s">
        <v>1436</v>
      </c>
      <c r="J257" t="s">
        <v>1280</v>
      </c>
      <c r="K257" s="259" t="s">
        <v>3080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3439</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"ARCANE_SWINDLER"]
   }</v>
      </c>
    </row>
    <row r="259" spans="1:13">
      <c r="A259">
        <v>4</v>
      </c>
      <c r="B259" t="s">
        <v>1467</v>
      </c>
      <c r="D259" t="s">
        <v>1468</v>
      </c>
      <c r="E259" t="s">
        <v>1230</v>
      </c>
      <c r="F259" t="s">
        <v>1218</v>
      </c>
      <c r="I259" t="s">
        <v>1469</v>
      </c>
      <c r="J259" t="s">
        <v>1220</v>
      </c>
      <c r="K259" s="259" t="s">
        <v>3439</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"ARCANE_SWINDLER"]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3446</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"ARCANE_SWINDLER"]
   }</v>
      </c>
    </row>
    <row r="262" spans="1:13">
      <c r="A262">
        <v>4</v>
      </c>
      <c r="B262" t="s">
        <v>1524</v>
      </c>
      <c r="D262" t="s">
        <v>1525</v>
      </c>
      <c r="E262" t="s">
        <v>1217</v>
      </c>
      <c r="F262" t="s">
        <v>1218</v>
      </c>
      <c r="G262" t="s">
        <v>1205</v>
      </c>
      <c r="I262" t="s">
        <v>1526</v>
      </c>
      <c r="J262" t="s">
        <v>1220</v>
      </c>
      <c r="K262" s="259" t="s">
        <v>3464</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"ARCANE_SWINDLER"]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3439</v>
      </c>
      <c r="M265" t="str">
        <f t="shared" si="4"/>
        <v>"Fabrication": {
  "Name" : "Fabrication",
  "OV" : "Fabricate",
  "Level" : 4,
  "BBE" : "",
  "School" : "Transmutation",
  "Incantation" : "10 minutes",
  "Type" : "",
  "Description" : "Convertit des matériaux bruts en objets simples de taille G ou inférieure de la même matière.",
  "Classes" :["MAGICIAN", "ARCANE_SWINDLER"]
   }</v>
      </c>
    </row>
    <row r="266" spans="1:13">
      <c r="A266">
        <v>4</v>
      </c>
      <c r="B266" t="s">
        <v>1752</v>
      </c>
      <c r="D266" t="s">
        <v>1753</v>
      </c>
      <c r="E266" t="s">
        <v>1217</v>
      </c>
      <c r="F266" t="s">
        <v>1218</v>
      </c>
      <c r="I266" t="s">
        <v>1754</v>
      </c>
      <c r="J266" t="s">
        <v>1220</v>
      </c>
      <c r="K266" s="259" t="s">
        <v>3464</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"ARCANE_SWINDLER"]
   }</v>
      </c>
    </row>
    <row r="267" spans="1:13">
      <c r="A267">
        <v>4</v>
      </c>
      <c r="B267" t="s">
        <v>1788</v>
      </c>
      <c r="D267" t="s">
        <v>1789</v>
      </c>
      <c r="E267" t="s">
        <v>1217</v>
      </c>
      <c r="F267" t="s">
        <v>1218</v>
      </c>
      <c r="G267" t="s">
        <v>1205</v>
      </c>
      <c r="I267" t="s">
        <v>1790</v>
      </c>
      <c r="J267" t="s">
        <v>1214</v>
      </c>
      <c r="K267" s="259" t="s">
        <v>3465</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"ARCANE_SWINDLER", "WIZARD"]
   }</v>
      </c>
    </row>
    <row r="268" spans="1:13">
      <c r="A268">
        <v>4</v>
      </c>
      <c r="B268" t="s">
        <v>1800</v>
      </c>
      <c r="D268" t="s">
        <v>1801</v>
      </c>
      <c r="E268" t="s">
        <v>1253</v>
      </c>
      <c r="F268" t="s">
        <v>1218</v>
      </c>
      <c r="I268" t="s">
        <v>1802</v>
      </c>
      <c r="J268" t="s">
        <v>1220</v>
      </c>
      <c r="K268" s="259" t="s">
        <v>3432</v>
      </c>
      <c r="M268" t="str">
        <f t="shared" si="4"/>
        <v>"Flétrissement": {
  "Name" : "Flétrissement",
  "OV" : "Blight",
  "Level" : 4,
  "BBE" : "",
  "School" : "Nécromancie",
  "Incantation" : "1 action",
  "Type" : "",
  "Description" : "La cible doit réussir un JdS de Con. ou subir 8d8 dégâts nécrotiques (dégâts/niv).",
  "Classes" :["DRUID", "SORCERER", "MAGICIAN", "ARCANE_SWINDLER",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3436</v>
      </c>
      <c r="M272" t="str">
        <f t="shared" si="4"/>
        <v>"Invisibilité supérieure": {
  "Name" : "Invisibilité supérieure",
  "OV" : "Greater Invisibility",
  "Level" : 4,
  "BBE" : "",
  "School" : "Illusion",
  "Incantation" : "1 action",
  "Type" : "Concentration",
  "Description" : "La cible devient invisible durant 1 minute.",
  "Classes" :["BARD", "SORCERER", "MAGICIAN", "ARCANE_SWINDLER"]
   }</v>
      </c>
    </row>
    <row r="273" spans="1:13">
      <c r="A273">
        <v>4</v>
      </c>
      <c r="B273" t="s">
        <v>1971</v>
      </c>
      <c r="D273" t="s">
        <v>1972</v>
      </c>
      <c r="E273" t="s">
        <v>1230</v>
      </c>
      <c r="F273" t="s">
        <v>1218</v>
      </c>
      <c r="G273" t="s">
        <v>1205</v>
      </c>
      <c r="I273" t="s">
        <v>1973</v>
      </c>
      <c r="J273" t="s">
        <v>1214</v>
      </c>
      <c r="K273" s="259" t="s">
        <v>3434</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"ARCANE_SWINDLER", "WIZARD"]
   }</v>
      </c>
    </row>
    <row r="274" spans="1:13">
      <c r="A274">
        <v>4</v>
      </c>
      <c r="B274" t="s">
        <v>1959</v>
      </c>
      <c r="C274" t="s">
        <v>1960</v>
      </c>
      <c r="D274" t="s">
        <v>1961</v>
      </c>
      <c r="E274" t="s">
        <v>1230</v>
      </c>
      <c r="F274" t="s">
        <v>1226</v>
      </c>
      <c r="G274" t="s">
        <v>1205</v>
      </c>
      <c r="I274" t="s">
        <v>1962</v>
      </c>
      <c r="J274" t="s">
        <v>1220</v>
      </c>
      <c r="K274" s="259" t="s">
        <v>3454</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"ARCANE_SWINDLER"]
   }</v>
      </c>
    </row>
    <row r="275" spans="1:13">
      <c r="A275">
        <v>4</v>
      </c>
      <c r="B275" t="s">
        <v>1963</v>
      </c>
      <c r="C275" t="s">
        <v>1964</v>
      </c>
      <c r="D275" t="s">
        <v>1965</v>
      </c>
      <c r="E275" t="s">
        <v>1230</v>
      </c>
      <c r="F275" t="s">
        <v>1218</v>
      </c>
      <c r="G275" t="s">
        <v>1205</v>
      </c>
      <c r="I275" t="s">
        <v>1966</v>
      </c>
      <c r="J275" t="s">
        <v>1220</v>
      </c>
      <c r="K275" s="259" t="s">
        <v>3086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3453</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"ARCANE_SWINDLER", "PALADIN", "PROWLER"]
   }</v>
      </c>
    </row>
    <row r="279" spans="1:13">
      <c r="A279">
        <v>4</v>
      </c>
      <c r="B279" t="s">
        <v>2109</v>
      </c>
      <c r="D279" t="s">
        <v>2110</v>
      </c>
      <c r="E279" t="s">
        <v>1217</v>
      </c>
      <c r="F279" t="s">
        <v>1218</v>
      </c>
      <c r="G279" t="s">
        <v>1205</v>
      </c>
      <c r="I279" t="s">
        <v>2111</v>
      </c>
      <c r="J279" t="s">
        <v>1220</v>
      </c>
      <c r="K279" s="259" t="s">
        <v>3446</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"ARCANE_SWINDLER"]
   }</v>
      </c>
    </row>
    <row r="280" spans="1:13">
      <c r="A280">
        <v>4</v>
      </c>
      <c r="B280" t="s">
        <v>2181</v>
      </c>
      <c r="D280" t="s">
        <v>2182</v>
      </c>
      <c r="E280" t="s">
        <v>1287</v>
      </c>
      <c r="F280" t="s">
        <v>1218</v>
      </c>
      <c r="G280" t="s">
        <v>1205</v>
      </c>
      <c r="I280" t="s">
        <v>2183</v>
      </c>
      <c r="J280" t="s">
        <v>1220</v>
      </c>
      <c r="K280" s="259" t="s">
        <v>3430</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"ARCANE_SWINDLER"]
   }</v>
      </c>
    </row>
    <row r="281" spans="1:13">
      <c r="A281">
        <v>4</v>
      </c>
      <c r="B281" t="s">
        <v>2232</v>
      </c>
      <c r="D281" t="s">
        <v>2233</v>
      </c>
      <c r="E281" t="s">
        <v>1311</v>
      </c>
      <c r="F281" t="s">
        <v>1218</v>
      </c>
      <c r="G281" t="s">
        <v>1205</v>
      </c>
      <c r="I281" t="s">
        <v>2234</v>
      </c>
      <c r="J281" t="s">
        <v>1220</v>
      </c>
      <c r="K281" s="259" t="s">
        <v>3439</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"ARCANE_SWINDLER"]
   }</v>
      </c>
    </row>
    <row r="282" spans="1:13">
      <c r="A282">
        <v>4</v>
      </c>
      <c r="B282" t="s">
        <v>2235</v>
      </c>
      <c r="D282" t="s">
        <v>2236</v>
      </c>
      <c r="E282" t="s">
        <v>1253</v>
      </c>
      <c r="F282" t="s">
        <v>1218</v>
      </c>
      <c r="G282" t="s">
        <v>1205</v>
      </c>
      <c r="I282" t="s">
        <v>2237</v>
      </c>
      <c r="J282" t="s">
        <v>1214</v>
      </c>
      <c r="K282" s="259" t="s">
        <v>3097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3445</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"ARCANE_SWINDLER", "PROWLER"]
   }</v>
      </c>
    </row>
    <row r="284" spans="1:13">
      <c r="A284">
        <v>4</v>
      </c>
      <c r="B284" t="s">
        <v>2305</v>
      </c>
      <c r="D284" t="s">
        <v>2306</v>
      </c>
      <c r="E284" t="s">
        <v>1230</v>
      </c>
      <c r="F284" t="s">
        <v>1218</v>
      </c>
      <c r="I284" t="s">
        <v>2307</v>
      </c>
      <c r="J284" t="s">
        <v>1220</v>
      </c>
      <c r="K284" s="259" t="s">
        <v>3427</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"ARCANE_SWINDLER", "WIZARD"]
   }</v>
      </c>
    </row>
    <row r="285" spans="1:13">
      <c r="A285">
        <v>4</v>
      </c>
      <c r="B285" t="s">
        <v>2342</v>
      </c>
      <c r="D285" t="s">
        <v>2343</v>
      </c>
      <c r="E285" t="s">
        <v>1211</v>
      </c>
      <c r="F285" t="s">
        <v>1218</v>
      </c>
      <c r="I285" t="s">
        <v>2344</v>
      </c>
      <c r="J285" t="s">
        <v>1220</v>
      </c>
      <c r="K285" s="259" t="s">
        <v>3084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3429</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"ARCANE_SWINDLER", "WIZARD"]
   }</v>
      </c>
    </row>
    <row r="287" spans="1:13">
      <c r="A287">
        <v>4</v>
      </c>
      <c r="B287" t="s">
        <v>2468</v>
      </c>
      <c r="D287" t="s">
        <v>2469</v>
      </c>
      <c r="E287" t="s">
        <v>1211</v>
      </c>
      <c r="F287" t="s">
        <v>1231</v>
      </c>
      <c r="I287" t="s">
        <v>2470</v>
      </c>
      <c r="J287" t="s">
        <v>1220</v>
      </c>
      <c r="K287" s="259" t="s">
        <v>3439</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"ARCANE_SWINDLER"]
   }</v>
      </c>
    </row>
    <row r="288" spans="1:13">
      <c r="A288">
        <v>4</v>
      </c>
      <c r="B288" t="s">
        <v>2529</v>
      </c>
      <c r="D288" t="s">
        <v>2530</v>
      </c>
      <c r="E288" t="s">
        <v>1230</v>
      </c>
      <c r="F288" t="s">
        <v>1218</v>
      </c>
      <c r="G288" t="s">
        <v>1205</v>
      </c>
      <c r="I288" t="s">
        <v>2531</v>
      </c>
      <c r="J288" t="s">
        <v>1214</v>
      </c>
      <c r="K288" s="259" t="s">
        <v>3430</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"ARCANE_SWINDLER"]
   }</v>
      </c>
    </row>
    <row r="289" spans="1:13">
      <c r="A289">
        <v>4</v>
      </c>
      <c r="B289" t="s">
        <v>2535</v>
      </c>
      <c r="D289" t="s">
        <v>2536</v>
      </c>
      <c r="E289" t="s">
        <v>1287</v>
      </c>
      <c r="F289" t="s">
        <v>1218</v>
      </c>
      <c r="G289" t="s">
        <v>1205</v>
      </c>
      <c r="I289" t="s">
        <v>2537</v>
      </c>
      <c r="J289" t="s">
        <v>1214</v>
      </c>
      <c r="K289" s="259" t="s">
        <v>3428</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"ARCANE_SWINDLER"]
   }</v>
      </c>
    </row>
    <row r="290" spans="1:13">
      <c r="A290">
        <v>4</v>
      </c>
      <c r="B290" t="s">
        <v>2538</v>
      </c>
      <c r="D290" t="s">
        <v>2539</v>
      </c>
      <c r="E290" t="s">
        <v>1287</v>
      </c>
      <c r="F290" t="s">
        <v>1218</v>
      </c>
      <c r="I290" t="s">
        <v>2540</v>
      </c>
      <c r="J290" t="s">
        <v>1214</v>
      </c>
      <c r="K290" s="259" t="s">
        <v>3428</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"ARCANE_SWINDLER"]
   }</v>
      </c>
    </row>
    <row r="291" spans="1:13">
      <c r="A291">
        <v>4</v>
      </c>
      <c r="B291" t="s">
        <v>2545</v>
      </c>
      <c r="D291" t="s">
        <v>2546</v>
      </c>
      <c r="E291" t="s">
        <v>1287</v>
      </c>
      <c r="F291" t="s">
        <v>1218</v>
      </c>
      <c r="G291" t="s">
        <v>1205</v>
      </c>
      <c r="I291" t="s">
        <v>2547</v>
      </c>
      <c r="J291" t="s">
        <v>1220</v>
      </c>
      <c r="K291" s="259" t="s">
        <v>3439</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"ARCANE_SWINDLER"]
   }</v>
      </c>
    </row>
    <row r="292" spans="1:13">
      <c r="A292">
        <v>4</v>
      </c>
      <c r="B292" t="s">
        <v>2572</v>
      </c>
      <c r="D292" t="s">
        <v>2573</v>
      </c>
      <c r="E292" t="s">
        <v>1287</v>
      </c>
      <c r="F292" t="s">
        <v>1218</v>
      </c>
      <c r="I292" t="s">
        <v>2574</v>
      </c>
      <c r="J292" t="s">
        <v>1220</v>
      </c>
      <c r="K292" s="259" t="s">
        <v>3430</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"ARCANE_SWINDLER"]
   }</v>
      </c>
    </row>
    <row r="293" spans="1:13">
      <c r="A293">
        <v>4</v>
      </c>
      <c r="B293" t="s">
        <v>2594</v>
      </c>
      <c r="D293" t="s">
        <v>2595</v>
      </c>
      <c r="E293" t="s">
        <v>1230</v>
      </c>
      <c r="F293" t="s">
        <v>1218</v>
      </c>
      <c r="G293" t="s">
        <v>1205</v>
      </c>
      <c r="I293" t="s">
        <v>2596</v>
      </c>
      <c r="J293" t="s">
        <v>1220</v>
      </c>
      <c r="K293" s="259" t="s">
        <v>3439</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"ARCANE_SWINDLER"]
   }</v>
      </c>
    </row>
    <row r="294" spans="1:13">
      <c r="A294">
        <v>4</v>
      </c>
      <c r="B294" t="s">
        <v>2601</v>
      </c>
      <c r="D294" t="s">
        <v>2602</v>
      </c>
      <c r="E294" t="s">
        <v>1260</v>
      </c>
      <c r="F294" t="s">
        <v>1231</v>
      </c>
      <c r="I294" t="s">
        <v>2603</v>
      </c>
      <c r="J294" t="s">
        <v>1220</v>
      </c>
      <c r="K294" s="259" t="s">
        <v>3466</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"ARCANE_SWINDLER", "WIZARD"]
   }</v>
      </c>
    </row>
    <row r="295" spans="1:13">
      <c r="A295">
        <v>5</v>
      </c>
      <c r="B295" t="s">
        <v>1236</v>
      </c>
      <c r="D295" t="s">
        <v>1237</v>
      </c>
      <c r="E295" t="s">
        <v>1217</v>
      </c>
      <c r="F295" t="s">
        <v>1218</v>
      </c>
      <c r="G295" t="s">
        <v>1205</v>
      </c>
      <c r="I295" t="s">
        <v>1238</v>
      </c>
      <c r="J295" t="s">
        <v>1214</v>
      </c>
      <c r="K295" s="259" t="s">
        <v>3436</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"ARCANE_SWINDLER"]
   }</v>
      </c>
    </row>
    <row r="296" spans="1:13">
      <c r="A296">
        <v>5</v>
      </c>
      <c r="B296" t="s">
        <v>1247</v>
      </c>
      <c r="C296" t="s">
        <v>1248</v>
      </c>
      <c r="D296" t="s">
        <v>1249</v>
      </c>
      <c r="E296" t="s">
        <v>1217</v>
      </c>
      <c r="F296" t="s">
        <v>1218</v>
      </c>
      <c r="G296" t="s">
        <v>1205</v>
      </c>
      <c r="I296" t="s">
        <v>1250</v>
      </c>
      <c r="J296" t="s">
        <v>1220</v>
      </c>
      <c r="K296" s="259" t="s">
        <v>3436</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"ARCANE_SWINDLER"]
   }</v>
      </c>
    </row>
    <row r="297" spans="1:13">
      <c r="A297">
        <v>5</v>
      </c>
      <c r="B297" t="s">
        <v>1258</v>
      </c>
      <c r="D297" t="s">
        <v>1259</v>
      </c>
      <c r="E297" t="s">
        <v>1260</v>
      </c>
      <c r="F297" t="s">
        <v>1218</v>
      </c>
      <c r="I297" t="s">
        <v>1261</v>
      </c>
      <c r="J297" t="s">
        <v>1220</v>
      </c>
      <c r="K297" s="259" t="s">
        <v>3436</v>
      </c>
      <c r="M297" t="str">
        <f t="shared" si="4"/>
        <v>"Apparence trompeuse": {
  "Name" : "Apparence trompeuse",
  "OV" : "Seeming",
  "Level" : 5,
  "BBE" : "",
  "School" : "Illusion",
  "Incantation" : "1 action",
  "Type" : "",
  "Description" : "Change l'apparence physique et vestimentaire de cibles (JdS si non consentante).",
  "Classes" :["BARD", "SORCERER", "MAGICIAN", "ARCANE_SWINDLER"]
   }</v>
      </c>
    </row>
    <row r="298" spans="1:13">
      <c r="A298">
        <v>5</v>
      </c>
      <c r="B298" t="s">
        <v>1285</v>
      </c>
      <c r="D298" t="s">
        <v>1286</v>
      </c>
      <c r="E298" t="s">
        <v>1287</v>
      </c>
      <c r="F298" t="s">
        <v>1283</v>
      </c>
      <c r="G298" t="s">
        <v>1205</v>
      </c>
      <c r="I298" t="s">
        <v>1288</v>
      </c>
      <c r="J298" t="s">
        <v>1214</v>
      </c>
      <c r="K298" s="259" t="s">
        <v>3084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3451</v>
      </c>
      <c r="M299" t="str">
        <f t="shared" si="4"/>
        <v>"Aube": {
  "Name" : "Aube",
  "OV" : "Dawn",
  "Level" : 5,
  "BBE" : "",
  "School" : "Évocation",
  "Incantation" : "1 action",
  "Type" : "Concentration",
  "Description" : "Les créatures dans un cylindre de 9 x 12 m doivent réussir un JdS de Con. ou subir 4d10 dégâts radiants.",
  "Classes" :[ "CLERK", "MAGICIAN", "ARCANE_SWINDLER"]
   }</v>
      </c>
    </row>
    <row r="300" spans="1:13">
      <c r="A300">
        <v>5</v>
      </c>
      <c r="B300" t="s">
        <v>1388</v>
      </c>
      <c r="D300" t="s">
        <v>1389</v>
      </c>
      <c r="E300" t="s">
        <v>1217</v>
      </c>
      <c r="F300" t="s">
        <v>1283</v>
      </c>
      <c r="G300" t="s">
        <v>1205</v>
      </c>
      <c r="I300" t="s">
        <v>1390</v>
      </c>
      <c r="J300" t="s">
        <v>1280</v>
      </c>
      <c r="K300" s="259" t="s">
        <v>3088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3080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3436</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"ARCANE_SWINDLER"]
   }</v>
      </c>
    </row>
    <row r="303" spans="1:13">
      <c r="A303">
        <v>5</v>
      </c>
      <c r="B303" t="s">
        <v>1445</v>
      </c>
      <c r="C303" t="s">
        <v>1446</v>
      </c>
      <c r="D303" t="s">
        <v>1447</v>
      </c>
      <c r="E303" t="s">
        <v>1211</v>
      </c>
      <c r="F303" t="s">
        <v>1283</v>
      </c>
      <c r="G303" t="s">
        <v>1205</v>
      </c>
      <c r="I303" t="s">
        <v>1448</v>
      </c>
      <c r="J303" t="s">
        <v>1280</v>
      </c>
      <c r="K303" s="259" t="s">
        <v>3080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3428</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"ARCANE_SWINDLER"]
   }</v>
      </c>
    </row>
    <row r="308" spans="1:13">
      <c r="A308">
        <v>5</v>
      </c>
      <c r="B308" t="s">
        <v>1505</v>
      </c>
      <c r="C308" t="s">
        <v>1506</v>
      </c>
      <c r="D308" t="s">
        <v>1507</v>
      </c>
      <c r="E308" t="s">
        <v>1311</v>
      </c>
      <c r="F308" t="s">
        <v>1226</v>
      </c>
      <c r="H308" t="s">
        <v>1206</v>
      </c>
      <c r="I308" t="s">
        <v>1508</v>
      </c>
      <c r="J308" t="s">
        <v>1220</v>
      </c>
      <c r="K308" s="259" t="s">
        <v>3434</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"ARCANE_SWINDLER",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3460</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"ARCANE_SWINDLER"]
   }</v>
      </c>
    </row>
    <row r="311" spans="1:13">
      <c r="A311">
        <v>5</v>
      </c>
      <c r="B311" t="s">
        <v>1530</v>
      </c>
      <c r="D311" t="s">
        <v>1531</v>
      </c>
      <c r="E311" t="s">
        <v>1217</v>
      </c>
      <c r="F311" t="s">
        <v>1218</v>
      </c>
      <c r="G311" t="s">
        <v>1205</v>
      </c>
      <c r="I311" t="s">
        <v>1532</v>
      </c>
      <c r="J311" t="s">
        <v>1214</v>
      </c>
      <c r="K311" s="259" t="s">
        <v>3430</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"ARCANE_SWINDLER"]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3428</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"ARCANE_SWINDLER"]
   }</v>
      </c>
    </row>
    <row r="314" spans="1:13">
      <c r="A314">
        <v>5</v>
      </c>
      <c r="B314" t="s">
        <v>1592</v>
      </c>
      <c r="D314" t="s">
        <v>1592</v>
      </c>
      <c r="E314" t="s">
        <v>1253</v>
      </c>
      <c r="F314" t="s">
        <v>1218</v>
      </c>
      <c r="G314" t="s">
        <v>1205</v>
      </c>
      <c r="I314" t="s">
        <v>1593</v>
      </c>
      <c r="J314" t="s">
        <v>1214</v>
      </c>
      <c r="K314" s="259" t="s">
        <v>3434</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"ARCANE_SWINDLER", "WIZARD"]
   }</v>
      </c>
    </row>
    <row r="315" spans="1:13">
      <c r="A315">
        <v>5</v>
      </c>
      <c r="B315" t="s">
        <v>1608</v>
      </c>
      <c r="D315" t="s">
        <v>1609</v>
      </c>
      <c r="E315" t="s">
        <v>1253</v>
      </c>
      <c r="F315" t="s">
        <v>1218</v>
      </c>
      <c r="I315" t="s">
        <v>1610</v>
      </c>
      <c r="J315" t="s">
        <v>1214</v>
      </c>
      <c r="K315" s="259" t="s">
        <v>3434</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"ARCANE_SWINDLER", "WIZARD"]
   }</v>
      </c>
    </row>
    <row r="316" spans="1:13">
      <c r="A316">
        <v>5</v>
      </c>
      <c r="B316" t="s">
        <v>1639</v>
      </c>
      <c r="D316" t="s">
        <v>1640</v>
      </c>
      <c r="E316" t="s">
        <v>1211</v>
      </c>
      <c r="F316" t="s">
        <v>1218</v>
      </c>
      <c r="G316" t="s">
        <v>1205</v>
      </c>
      <c r="I316" t="s">
        <v>1641</v>
      </c>
      <c r="J316" t="s">
        <v>1220</v>
      </c>
      <c r="K316" s="259" t="s">
        <v>3084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3436</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"ARCANE_SWINDLER"]
   }</v>
      </c>
    </row>
    <row r="318" spans="1:13">
      <c r="A318">
        <v>5</v>
      </c>
      <c r="B318" t="s">
        <v>1662</v>
      </c>
      <c r="C318" t="s">
        <v>1663</v>
      </c>
      <c r="D318" t="s">
        <v>1664</v>
      </c>
      <c r="E318" t="s">
        <v>1260</v>
      </c>
      <c r="F318" t="s">
        <v>1218</v>
      </c>
      <c r="G318" t="s">
        <v>1205</v>
      </c>
      <c r="I318" t="s">
        <v>1665</v>
      </c>
      <c r="J318" t="s">
        <v>1220</v>
      </c>
      <c r="K318" s="259" t="s">
        <v>3442</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"ARCANE_SWINDLER"]
   }</v>
      </c>
    </row>
    <row r="319" spans="1:13">
      <c r="A319">
        <v>5</v>
      </c>
      <c r="B319" t="s">
        <v>1704</v>
      </c>
      <c r="D319" t="s">
        <v>1705</v>
      </c>
      <c r="E319" t="s">
        <v>1253</v>
      </c>
      <c r="F319" t="s">
        <v>1218</v>
      </c>
      <c r="G319" t="s">
        <v>1205</v>
      </c>
      <c r="I319" t="s">
        <v>1706</v>
      </c>
      <c r="J319" t="s">
        <v>1214</v>
      </c>
      <c r="K319" s="259" t="s">
        <v>3429</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"ARCANE_SWINDLER",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3438</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"ARCANE_SWINDLER", "PROWLER"]
   }</v>
      </c>
    </row>
    <row r="323" spans="1:13">
      <c r="A323">
        <v>5</v>
      </c>
      <c r="B323" t="s">
        <v>1852</v>
      </c>
      <c r="D323" t="s">
        <v>1853</v>
      </c>
      <c r="E323" t="s">
        <v>1287</v>
      </c>
      <c r="F323" t="s">
        <v>1218</v>
      </c>
      <c r="G323" t="s">
        <v>1205</v>
      </c>
      <c r="I323" t="s">
        <v>1854</v>
      </c>
      <c r="J323" t="s">
        <v>1214</v>
      </c>
      <c r="K323" s="259" t="s">
        <v>3086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3427</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"ARCANE_SWINDLER", "WIZARD"]
   }</v>
      </c>
    </row>
    <row r="325" spans="1:13">
      <c r="A325">
        <v>5</v>
      </c>
      <c r="B325" t="s">
        <v>1929</v>
      </c>
      <c r="D325" t="s">
        <v>1929</v>
      </c>
      <c r="E325" t="s">
        <v>1287</v>
      </c>
      <c r="F325" t="s">
        <v>1218</v>
      </c>
      <c r="G325" t="s">
        <v>1205</v>
      </c>
      <c r="I325" t="s">
        <v>1930</v>
      </c>
      <c r="J325" t="s">
        <v>1214</v>
      </c>
      <c r="K325" s="259" t="s">
        <v>3428</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"ARCANE_SWINDLER"]
   }</v>
      </c>
    </row>
    <row r="326" spans="1:13">
      <c r="A326">
        <v>5</v>
      </c>
      <c r="B326" t="s">
        <v>1985</v>
      </c>
      <c r="C326" t="s">
        <v>1986</v>
      </c>
      <c r="D326" t="s">
        <v>1987</v>
      </c>
      <c r="E326" t="s">
        <v>1230</v>
      </c>
      <c r="F326" t="s">
        <v>1218</v>
      </c>
      <c r="I326" t="s">
        <v>1988</v>
      </c>
      <c r="J326" t="s">
        <v>1280</v>
      </c>
      <c r="K326" s="259" t="s">
        <v>3088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3454</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"ARCANE_SWINDLER"]
   }</v>
      </c>
    </row>
    <row r="328" spans="1:13">
      <c r="A328">
        <v>5</v>
      </c>
      <c r="B328" t="s">
        <v>1989</v>
      </c>
      <c r="D328" t="s">
        <v>1990</v>
      </c>
      <c r="E328" t="s">
        <v>1230</v>
      </c>
      <c r="F328" t="s">
        <v>1226</v>
      </c>
      <c r="G328" t="s">
        <v>1205</v>
      </c>
      <c r="I328" t="s">
        <v>1991</v>
      </c>
      <c r="J328" t="s">
        <v>1214</v>
      </c>
      <c r="K328" s="259" t="s">
        <v>3434</v>
      </c>
      <c r="M328" t="str">
        <f t="shared" si="5"/>
        <v>"Invocation infernale": {
  "Name" : "Invocation infernale",
  "OV" : "Infernal Calling",
  "Level" : 5,
  "BBE" : "",
  "School" : "Invocation",
  "Incantation" : "1 minute",
  "Type" : "Concentration",
  "Description" : "Invoque 1 diable FP 6 hostile (+1 FP/niv)",
  "Classes" :["MAGICIAN", "ARCANE_SWINDLER", "WIZARD"]
   }</v>
      </c>
    </row>
    <row r="329" spans="1:13">
      <c r="A329">
        <v>5</v>
      </c>
      <c r="B329" t="s">
        <v>2013</v>
      </c>
      <c r="D329" t="s">
        <v>2014</v>
      </c>
      <c r="E329" t="s">
        <v>1311</v>
      </c>
      <c r="F329" t="s">
        <v>1231</v>
      </c>
      <c r="I329" t="s">
        <v>2015</v>
      </c>
      <c r="J329" t="s">
        <v>1220</v>
      </c>
      <c r="K329" s="259" t="s">
        <v>3457</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"ARCANE_SWINDLER"]
   }</v>
      </c>
    </row>
    <row r="330" spans="1:13">
      <c r="A330">
        <v>5</v>
      </c>
      <c r="B330" t="s">
        <v>2035</v>
      </c>
      <c r="D330" t="s">
        <v>2036</v>
      </c>
      <c r="E330" t="s">
        <v>1311</v>
      </c>
      <c r="F330" t="s">
        <v>1218</v>
      </c>
      <c r="H330" t="s">
        <v>1206</v>
      </c>
      <c r="I330" t="s">
        <v>2037</v>
      </c>
      <c r="J330" t="s">
        <v>1220</v>
      </c>
      <c r="K330" s="259" t="s">
        <v>3439</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"ARCANE_SWINDLER"]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3439</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"ARCANE_SWINDLER"]
   }</v>
      </c>
    </row>
    <row r="333" spans="1:13">
      <c r="A333">
        <v>5</v>
      </c>
      <c r="B333" t="s">
        <v>2125</v>
      </c>
      <c r="C333" t="s">
        <v>2126</v>
      </c>
      <c r="D333" t="s">
        <v>2127</v>
      </c>
      <c r="E333" t="s">
        <v>1241</v>
      </c>
      <c r="F333" t="s">
        <v>1226</v>
      </c>
      <c r="I333" t="s">
        <v>2128</v>
      </c>
      <c r="J333" t="s">
        <v>1220</v>
      </c>
      <c r="K333" s="259" t="s">
        <v>3467</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"ARCANE_SWINDLER", "PALADIN"]
   }</v>
      </c>
    </row>
    <row r="334" spans="1:13">
      <c r="A334">
        <v>5</v>
      </c>
      <c r="B334" t="s">
        <v>2133</v>
      </c>
      <c r="D334" t="s">
        <v>2134</v>
      </c>
      <c r="E334" t="s">
        <v>1241</v>
      </c>
      <c r="F334" t="s">
        <v>1218</v>
      </c>
      <c r="G334" t="s">
        <v>1205</v>
      </c>
      <c r="I334" t="s">
        <v>2135</v>
      </c>
      <c r="J334" t="s">
        <v>1220</v>
      </c>
      <c r="K334" s="259" t="s">
        <v>3442</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"ARCANE_SWINDLER"]
   }</v>
      </c>
    </row>
    <row r="335" spans="1:13">
      <c r="A335">
        <v>5</v>
      </c>
      <c r="B335" t="s">
        <v>2184</v>
      </c>
      <c r="D335" t="s">
        <v>2185</v>
      </c>
      <c r="E335" t="s">
        <v>1287</v>
      </c>
      <c r="F335" t="s">
        <v>1218</v>
      </c>
      <c r="G335" t="s">
        <v>1205</v>
      </c>
      <c r="I335" t="s">
        <v>2186</v>
      </c>
      <c r="J335" t="s">
        <v>1220</v>
      </c>
      <c r="K335" s="259" t="s">
        <v>3439</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"ARCANE_SWINDLER"]
   }</v>
      </c>
    </row>
    <row r="336" spans="1:13">
      <c r="A336">
        <v>5</v>
      </c>
      <c r="B336" t="s">
        <v>2190</v>
      </c>
      <c r="D336" t="s">
        <v>2191</v>
      </c>
      <c r="E336" t="s">
        <v>1287</v>
      </c>
      <c r="F336" t="s">
        <v>1218</v>
      </c>
      <c r="G336" t="s">
        <v>1205</v>
      </c>
      <c r="I336" t="s">
        <v>2192</v>
      </c>
      <c r="J336" t="s">
        <v>1214</v>
      </c>
      <c r="K336" s="259" t="s">
        <v>3429</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"ARCANE_SWINDLER", "WIZARD"]
   }</v>
      </c>
    </row>
    <row r="337" spans="1:13">
      <c r="A337">
        <v>5</v>
      </c>
      <c r="B337" t="s">
        <v>2193</v>
      </c>
      <c r="D337" t="s">
        <v>2194</v>
      </c>
      <c r="E337" t="s">
        <v>1287</v>
      </c>
      <c r="F337" t="s">
        <v>1218</v>
      </c>
      <c r="G337" t="s">
        <v>1205</v>
      </c>
      <c r="I337" t="s">
        <v>2195</v>
      </c>
      <c r="J337" t="s">
        <v>1220</v>
      </c>
      <c r="K337" s="259" t="s">
        <v>3430</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"ARCANE_SWINDLER"]
   }</v>
      </c>
    </row>
    <row r="338" spans="1:13">
      <c r="A338">
        <v>5</v>
      </c>
      <c r="B338" t="s">
        <v>2217</v>
      </c>
      <c r="D338" t="s">
        <v>2218</v>
      </c>
      <c r="E338" t="s">
        <v>1230</v>
      </c>
      <c r="F338" t="s">
        <v>1218</v>
      </c>
      <c r="G338" t="s">
        <v>1205</v>
      </c>
      <c r="I338" t="s">
        <v>2219</v>
      </c>
      <c r="J338" t="s">
        <v>1220</v>
      </c>
      <c r="K338" s="259" t="s">
        <v>3428</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"ARCANE_SWINDLER"]
   }</v>
      </c>
    </row>
    <row r="339" spans="1:13">
      <c r="A339">
        <v>5</v>
      </c>
      <c r="B339" t="s">
        <v>2257</v>
      </c>
      <c r="D339" t="s">
        <v>2258</v>
      </c>
      <c r="E339" t="s">
        <v>1230</v>
      </c>
      <c r="F339" t="s">
        <v>1283</v>
      </c>
      <c r="G339" t="s">
        <v>1205</v>
      </c>
      <c r="I339" t="s">
        <v>2259</v>
      </c>
      <c r="J339" t="s">
        <v>1214</v>
      </c>
      <c r="K339" s="259" t="s">
        <v>3429</v>
      </c>
      <c r="M339" t="str">
        <f t="shared" si="5"/>
        <v>"Pas lointain": {
  "Name" : "Pas lointain",
  "OV" : "Far Step",
  "Level" : 5,
  "BBE" : "",
  "School" : "Invocation",
  "Incantation" : "1 action bonus",
  "Type" : "Concentration",
  "Description" : "Téléporte le lanceur à 18 m à chaque round par une action bonus.",
  "Classes" :["SORCERER", "MAGICIAN", "ARCANE_SWINDLER", "WIZARD"]
   }</v>
      </c>
    </row>
    <row r="340" spans="1:13">
      <c r="A340">
        <v>5</v>
      </c>
      <c r="B340" t="s">
        <v>2260</v>
      </c>
      <c r="D340" t="s">
        <v>2261</v>
      </c>
      <c r="E340" t="s">
        <v>1230</v>
      </c>
      <c r="F340" t="s">
        <v>1218</v>
      </c>
      <c r="G340" t="s">
        <v>1205</v>
      </c>
      <c r="I340" t="s">
        <v>2262</v>
      </c>
      <c r="J340" t="s">
        <v>1220</v>
      </c>
      <c r="K340" s="259" t="s">
        <v>3086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3439</v>
      </c>
      <c r="M341" t="str">
        <f t="shared" si="5"/>
        <v>"Passe-muraille": {
  "Name" : "Passe-muraille",
  "OV" : "Passwall",
  "Level" : 5,
  "BBE" : "",
  "School" : "Transmutation",
  "Incantation" : "1 action",
  "Type" : "",
  "Description" : "Ouvre un passage de 1,50 x 2,50 x 6 m à travers de la pierre, du bois ou du plâtre.",
  "Classes" :["MAGICIAN", "ARCANE_SWINDLER"]
   }</v>
      </c>
    </row>
    <row r="342" spans="1:13">
      <c r="A342">
        <v>5</v>
      </c>
      <c r="B342" t="s">
        <v>2278</v>
      </c>
      <c r="D342" t="s">
        <v>2279</v>
      </c>
      <c r="E342" t="s">
        <v>1241</v>
      </c>
      <c r="F342" t="s">
        <v>1218</v>
      </c>
      <c r="I342" t="s">
        <v>2280</v>
      </c>
      <c r="J342" t="s">
        <v>1214</v>
      </c>
      <c r="K342" s="259" t="s">
        <v>3427</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"ARCANE_SWINDLER", "WIZARD"]
   }</v>
      </c>
    </row>
    <row r="343" spans="1:13">
      <c r="A343">
        <v>5</v>
      </c>
      <c r="B343" t="s">
        <v>2374</v>
      </c>
      <c r="C343" t="s">
        <v>2375</v>
      </c>
      <c r="D343" t="s">
        <v>2376</v>
      </c>
      <c r="E343" t="s">
        <v>1253</v>
      </c>
      <c r="F343" t="s">
        <v>1264</v>
      </c>
      <c r="I343" t="s">
        <v>2377</v>
      </c>
      <c r="J343" t="s">
        <v>1220</v>
      </c>
      <c r="K343" s="259" t="s">
        <v>3083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3448</v>
      </c>
      <c r="M346" t="str">
        <f t="shared" si="5"/>
        <v>"Rêve": {
  "Name" : "Rêve",
  "OV" : "Dream",
  "Level" : 5,
  "BBE" : "",
  "School" : "Illusion",
  "Incantation" : "1 minute",
  "Type" : "",
  "Description" : "Façonne les rêves d'une créature qui dort et peut faire subir 3d6 dégâts psychiques en cas d'échec à un JdS de Sag.",
  "Classes" :["BARD", "MAGICIAN", "ARCANE_SWINDLER",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3468</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"ARCANE_SWINDLER",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3428</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"ARCANE_SWINDLER"]
   }</v>
      </c>
    </row>
    <row r="351" spans="1:13">
      <c r="A351">
        <v>5</v>
      </c>
      <c r="B351" t="s">
        <v>2632</v>
      </c>
      <c r="D351" t="s">
        <v>2633</v>
      </c>
      <c r="E351" t="s">
        <v>1217</v>
      </c>
      <c r="F351" t="s">
        <v>1218</v>
      </c>
      <c r="I351" t="s">
        <v>2634</v>
      </c>
      <c r="J351" t="s">
        <v>1214</v>
      </c>
      <c r="K351" s="259" t="s">
        <v>3454</v>
      </c>
      <c r="M351" t="str">
        <f t="shared" si="5"/>
        <v>"Transmutation de la pierre": {
  "Name" : "Transmutation de la pierre",
  "OV" : "Transmute Rock",
  "Level" : 5,
  "BBE" : "",
  "School" : "Transmutation",
  "Incantation" : "1 action",
  "Type" : "",
  "Description" : "Transforme un cube de 12 m de roche en boue ou de boue en roche.",
  "Classes" :["DRUID", "MAGICIAN", "ARCANE_SWINDLER"]
   }</v>
      </c>
    </row>
    <row r="352" spans="1:13">
      <c r="A352">
        <v>5</v>
      </c>
      <c r="B352" t="s">
        <v>2648</v>
      </c>
      <c r="D352" t="s">
        <v>2649</v>
      </c>
      <c r="E352" t="s">
        <v>1287</v>
      </c>
      <c r="F352" t="s">
        <v>1218</v>
      </c>
      <c r="I352" t="s">
        <v>2650</v>
      </c>
      <c r="J352" t="s">
        <v>1280</v>
      </c>
      <c r="K352" s="259" t="s">
        <v>3080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3434</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"ARCANE_SWINDLER", "WIZARD"]
   }</v>
      </c>
    </row>
    <row r="357" spans="1:13">
      <c r="A357">
        <v>6</v>
      </c>
      <c r="B357" t="s">
        <v>1396</v>
      </c>
      <c r="D357" t="s">
        <v>1397</v>
      </c>
      <c r="E357" t="s">
        <v>1253</v>
      </c>
      <c r="F357" t="s">
        <v>1218</v>
      </c>
      <c r="I357" t="s">
        <v>1398</v>
      </c>
      <c r="J357" t="s">
        <v>1220</v>
      </c>
      <c r="K357" s="259" t="s">
        <v>3429</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"ARCANE_SWINDLER", "WIZARD"]
   }</v>
      </c>
    </row>
    <row r="358" spans="1:13">
      <c r="A358">
        <v>6</v>
      </c>
      <c r="B358" t="s">
        <v>1411</v>
      </c>
      <c r="D358" t="s">
        <v>1412</v>
      </c>
      <c r="E358" t="s">
        <v>1287</v>
      </c>
      <c r="F358" t="s">
        <v>1218</v>
      </c>
      <c r="I358" t="s">
        <v>1413</v>
      </c>
      <c r="J358" t="s">
        <v>1220</v>
      </c>
      <c r="K358" s="259" t="s">
        <v>3428</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"ARCANE_SWINDLER"]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3439</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"ARCANE_SWINDLER"]
   }</v>
      </c>
    </row>
    <row r="361" spans="1:13">
      <c r="A361">
        <v>6</v>
      </c>
      <c r="B361" t="s">
        <v>1573</v>
      </c>
      <c r="D361" t="s">
        <v>1574</v>
      </c>
      <c r="E361" t="s">
        <v>1253</v>
      </c>
      <c r="F361" t="s">
        <v>1226</v>
      </c>
      <c r="I361" t="s">
        <v>1575</v>
      </c>
      <c r="J361" t="s">
        <v>1220</v>
      </c>
      <c r="K361" s="259" t="s">
        <v>3469</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"ARCANE_SWINDLER", "WIZARD"]
   }</v>
      </c>
    </row>
    <row r="362" spans="1:13">
      <c r="A362">
        <v>6</v>
      </c>
      <c r="B362" t="s">
        <v>1570</v>
      </c>
      <c r="D362" t="s">
        <v>1571</v>
      </c>
      <c r="E362" t="s">
        <v>1217</v>
      </c>
      <c r="F362" t="s">
        <v>1264</v>
      </c>
      <c r="I362" t="s">
        <v>1572</v>
      </c>
      <c r="J362" t="s">
        <v>1214</v>
      </c>
      <c r="K362" s="259" t="s">
        <v>3439</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"ARCANE_SWINDLER"]
   }</v>
      </c>
    </row>
    <row r="363" spans="1:13">
      <c r="A363">
        <v>6</v>
      </c>
      <c r="B363" t="s">
        <v>1589</v>
      </c>
      <c r="D363" t="s">
        <v>1590</v>
      </c>
      <c r="E363" t="s">
        <v>1241</v>
      </c>
      <c r="F363" t="s">
        <v>1218</v>
      </c>
      <c r="G363" t="s">
        <v>1205</v>
      </c>
      <c r="I363" t="s">
        <v>1591</v>
      </c>
      <c r="J363" t="s">
        <v>1220</v>
      </c>
      <c r="K363" s="259" t="s">
        <v>3442</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"ARCANE_SWINDLER"]
   }</v>
      </c>
    </row>
    <row r="364" spans="1:13">
      <c r="A364">
        <v>6</v>
      </c>
      <c r="B364" t="s">
        <v>1614</v>
      </c>
      <c r="D364" t="s">
        <v>1615</v>
      </c>
      <c r="E364" t="s">
        <v>1217</v>
      </c>
      <c r="F364" t="s">
        <v>1218</v>
      </c>
      <c r="I364" t="s">
        <v>1616</v>
      </c>
      <c r="J364" t="s">
        <v>1220</v>
      </c>
      <c r="K364" s="259" t="s">
        <v>3428</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"ARCANE_SWINDLER"]
   }</v>
      </c>
    </row>
    <row r="365" spans="1:13">
      <c r="A365">
        <v>6</v>
      </c>
      <c r="B365" t="s">
        <v>1642</v>
      </c>
      <c r="D365" t="s">
        <v>1643</v>
      </c>
      <c r="E365" t="s">
        <v>1230</v>
      </c>
      <c r="F365" t="s">
        <v>1218</v>
      </c>
      <c r="I365" t="s">
        <v>1644</v>
      </c>
      <c r="J365" t="s">
        <v>1214</v>
      </c>
      <c r="K365" s="259" t="s">
        <v>3429</v>
      </c>
      <c r="M365" t="str">
        <f t="shared" si="5"/>
        <v>"Diversion": {
  "Name" : "Diversion",
  "OV" : "Scatter",
  "Level" : 6,
  "BBE" : "",
  "School" : "Invocation",
  "Incantation" : "1 action",
  "Type" : "",
  "Description" : "Jusqu'à 5 créatures sont téléportées (JdS de Sag. si non consentantes) dans un rayon de 36 m.",
  "Classes" :["SORCERER", "MAGICIAN", "ARCANE_SWINDLER",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3428</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"ARCANE_SWINDLER"]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3442</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"ARCANE_SWINDLER"]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3427</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"ARCANE_SWINDLER",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3439</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"ARCANE_SWINDLER"]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3434</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"ARCANE_SWINDLER", "WIZARD"]
   }</v>
      </c>
    </row>
    <row r="379" spans="1:13">
      <c r="A379">
        <v>6</v>
      </c>
      <c r="B379" t="s">
        <v>2302</v>
      </c>
      <c r="D379" t="s">
        <v>2303</v>
      </c>
      <c r="E379" t="s">
        <v>1230</v>
      </c>
      <c r="F379" t="s">
        <v>1218</v>
      </c>
      <c r="G379" t="s">
        <v>1205</v>
      </c>
      <c r="I379" t="s">
        <v>2304</v>
      </c>
      <c r="J379" t="s">
        <v>1280</v>
      </c>
      <c r="K379" s="259" t="s">
        <v>3429</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"ARCANE_SWINDLER", "WIZARD"]
   }</v>
      </c>
    </row>
    <row r="380" spans="1:13">
      <c r="A380">
        <v>6</v>
      </c>
      <c r="B380" t="s">
        <v>2317</v>
      </c>
      <c r="C380" t="s">
        <v>2318</v>
      </c>
      <c r="D380" t="s">
        <v>2319</v>
      </c>
      <c r="E380" t="s">
        <v>1287</v>
      </c>
      <c r="F380" t="s">
        <v>1231</v>
      </c>
      <c r="I380" t="s">
        <v>2320</v>
      </c>
      <c r="J380" t="s">
        <v>1220</v>
      </c>
      <c r="K380" s="259" t="s">
        <v>3439</v>
      </c>
      <c r="M380" t="str">
        <f t="shared" si="5"/>
        <v>"Prévoyance": {
  "Name" : "Prévoyance",
  "OV" : "Contingency",
  "Level" : 6,
  "BBE" : "Contingence",
  "School" : "Évocation",
  "Incantation" : "10 minutes",
  "Type" : "",
  "Description" : "Conditionne l'activation d'un sort de niveau 5 ou inférieur qui peut cibler le lanceur.",
  "Classes" :["MAGICIAN", "ARCANE_SWINDLER"]
   }</v>
      </c>
    </row>
    <row r="381" spans="1:13">
      <c r="A381">
        <v>6</v>
      </c>
      <c r="B381" t="s">
        <v>2325</v>
      </c>
      <c r="D381" t="s">
        <v>2326</v>
      </c>
      <c r="E381" t="s">
        <v>1260</v>
      </c>
      <c r="F381" t="s">
        <v>1218</v>
      </c>
      <c r="G381" t="s">
        <v>1205</v>
      </c>
      <c r="I381" t="s">
        <v>2327</v>
      </c>
      <c r="J381" t="s">
        <v>1214</v>
      </c>
      <c r="K381" s="259" t="s">
        <v>3429</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"ARCANE_SWINDLER",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3442</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"ARCANE_SWINDLER"]
   }</v>
      </c>
    </row>
    <row r="384" spans="1:13">
      <c r="A384">
        <v>6</v>
      </c>
      <c r="B384" t="s">
        <v>2390</v>
      </c>
      <c r="D384" t="s">
        <v>2391</v>
      </c>
      <c r="E384" t="s">
        <v>1287</v>
      </c>
      <c r="F384" t="s">
        <v>1218</v>
      </c>
      <c r="G384" t="s">
        <v>1205</v>
      </c>
      <c r="I384" t="s">
        <v>2392</v>
      </c>
      <c r="J384" t="s">
        <v>1220</v>
      </c>
      <c r="K384" s="259" t="s">
        <v>3430</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"ARCANE_SWINDLER"]
   }</v>
      </c>
    </row>
    <row r="385" spans="1:13">
      <c r="A385">
        <v>6</v>
      </c>
      <c r="B385" t="s">
        <v>2449</v>
      </c>
      <c r="D385" t="s">
        <v>2450</v>
      </c>
      <c r="E385" t="s">
        <v>1217</v>
      </c>
      <c r="F385" t="s">
        <v>1218</v>
      </c>
      <c r="G385" t="s">
        <v>1205</v>
      </c>
      <c r="I385" t="s">
        <v>2451</v>
      </c>
      <c r="J385" t="s">
        <v>1214</v>
      </c>
      <c r="K385" s="259" t="s">
        <v>3432</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"ARCANE_SWINDLER", "WIZARD"]
   }</v>
      </c>
    </row>
    <row r="386" spans="1:13">
      <c r="A386">
        <v>6</v>
      </c>
      <c r="B386" t="s">
        <v>2452</v>
      </c>
      <c r="D386" t="s">
        <v>2453</v>
      </c>
      <c r="E386" t="s">
        <v>1217</v>
      </c>
      <c r="F386" t="s">
        <v>1218</v>
      </c>
      <c r="G386" t="s">
        <v>1205</v>
      </c>
      <c r="I386" t="s">
        <v>2454</v>
      </c>
      <c r="J386" t="s">
        <v>1214</v>
      </c>
      <c r="K386" s="259" t="s">
        <v>3432</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"ARCANE_SWINDLER", "WIZARD"]
   }</v>
      </c>
    </row>
    <row r="387" spans="1:13">
      <c r="A387">
        <v>6</v>
      </c>
      <c r="B387" t="s">
        <v>2455</v>
      </c>
      <c r="D387" t="s">
        <v>2456</v>
      </c>
      <c r="E387" t="s">
        <v>1217</v>
      </c>
      <c r="F387" t="s">
        <v>1218</v>
      </c>
      <c r="G387" t="s">
        <v>1205</v>
      </c>
      <c r="I387" t="s">
        <v>2457</v>
      </c>
      <c r="J387" t="s">
        <v>1214</v>
      </c>
      <c r="K387" s="259" t="s">
        <v>3432</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"ARCANE_SWINDLER", "WIZARD"]
   }</v>
      </c>
    </row>
    <row r="388" spans="1:13">
      <c r="A388">
        <v>6</v>
      </c>
      <c r="B388" t="s">
        <v>2458</v>
      </c>
      <c r="D388" t="s">
        <v>2459</v>
      </c>
      <c r="E388" t="s">
        <v>1217</v>
      </c>
      <c r="F388" t="s">
        <v>1218</v>
      </c>
      <c r="G388" t="s">
        <v>1205</v>
      </c>
      <c r="I388" t="s">
        <v>2460</v>
      </c>
      <c r="J388" t="s">
        <v>1214</v>
      </c>
      <c r="K388" s="259" t="s">
        <v>3432</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"ARCANE_SWINDLER",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3439</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"ARCANE_SWINDLER"]
   }</v>
      </c>
    </row>
    <row r="391" spans="1:13">
      <c r="A391">
        <v>6</v>
      </c>
      <c r="B391" t="s">
        <v>2554</v>
      </c>
      <c r="D391" t="s">
        <v>2555</v>
      </c>
      <c r="E391" t="s">
        <v>1241</v>
      </c>
      <c r="F391" t="s">
        <v>1218</v>
      </c>
      <c r="I391" t="s">
        <v>2556</v>
      </c>
      <c r="J391" t="s">
        <v>1220</v>
      </c>
      <c r="K391" s="259" t="s">
        <v>3427</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"ARCANE_SWINDLER", "WIZARD"]
   }</v>
      </c>
    </row>
    <row r="392" spans="1:13">
      <c r="A392">
        <v>6</v>
      </c>
      <c r="B392" t="s">
        <v>2597</v>
      </c>
      <c r="C392" t="s">
        <v>2598</v>
      </c>
      <c r="D392" t="s">
        <v>2599</v>
      </c>
      <c r="E392" t="s">
        <v>1217</v>
      </c>
      <c r="F392" t="s">
        <v>1218</v>
      </c>
      <c r="G392" t="s">
        <v>1205</v>
      </c>
      <c r="I392" t="s">
        <v>2600</v>
      </c>
      <c r="J392" t="s">
        <v>1220</v>
      </c>
      <c r="K392" s="259" t="s">
        <v>3430</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"ARCANE_SWINDLER"]
   }</v>
      </c>
    </row>
    <row r="393" spans="1:13">
      <c r="A393">
        <v>6</v>
      </c>
      <c r="B393" t="s">
        <v>2629</v>
      </c>
      <c r="D393" t="s">
        <v>2630</v>
      </c>
      <c r="E393" t="s">
        <v>1217</v>
      </c>
      <c r="F393" t="s">
        <v>1218</v>
      </c>
      <c r="G393" t="s">
        <v>1205</v>
      </c>
      <c r="I393" t="s">
        <v>2631</v>
      </c>
      <c r="J393" t="s">
        <v>1214</v>
      </c>
      <c r="K393" s="259" t="s">
        <v>3439</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"ARCANE_SWINDLER"]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3439</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"ARCANE_SWINDLER"]
   }</v>
      </c>
    </row>
    <row r="396" spans="1:13">
      <c r="A396">
        <v>6</v>
      </c>
      <c r="B396" t="s">
        <v>2664</v>
      </c>
      <c r="D396" t="s">
        <v>2665</v>
      </c>
      <c r="E396" t="s">
        <v>1311</v>
      </c>
      <c r="F396" t="s">
        <v>1218</v>
      </c>
      <c r="I396" t="s">
        <v>2666</v>
      </c>
      <c r="J396" t="s">
        <v>1220</v>
      </c>
      <c r="K396" s="259" t="s">
        <v>3459</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"ARCANE_SWINDLER", "WIZARD"]
   }</v>
      </c>
    </row>
    <row r="397" spans="1:13">
      <c r="A397">
        <v>7</v>
      </c>
      <c r="B397" t="s">
        <v>1374</v>
      </c>
      <c r="C397" t="s">
        <v>1375</v>
      </c>
      <c r="D397" t="s">
        <v>1376</v>
      </c>
      <c r="E397" t="s">
        <v>1287</v>
      </c>
      <c r="F397" t="s">
        <v>1218</v>
      </c>
      <c r="G397" t="s">
        <v>1205</v>
      </c>
      <c r="I397" t="s">
        <v>1377</v>
      </c>
      <c r="J397" t="s">
        <v>1220</v>
      </c>
      <c r="K397" s="259" t="s">
        <v>3428</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"ARCANE_SWINDLER"]
   }</v>
      </c>
    </row>
    <row r="398" spans="1:13">
      <c r="A398">
        <v>7</v>
      </c>
      <c r="B398" t="s">
        <v>1381</v>
      </c>
      <c r="D398" t="s">
        <v>1382</v>
      </c>
      <c r="E398" t="s">
        <v>1287</v>
      </c>
      <c r="F398" t="s">
        <v>1218</v>
      </c>
      <c r="I398" t="s">
        <v>1383</v>
      </c>
      <c r="J398" t="s">
        <v>1220</v>
      </c>
      <c r="K398" s="259" t="s">
        <v>3448</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"ARCANE_SWINDLER", "WIZARD"]
   }</v>
      </c>
    </row>
    <row r="399" spans="1:13">
      <c r="A399">
        <v>7</v>
      </c>
      <c r="B399" t="s">
        <v>1420</v>
      </c>
      <c r="D399" t="s">
        <v>1421</v>
      </c>
      <c r="E399" t="s">
        <v>1230</v>
      </c>
      <c r="F399" t="s">
        <v>1218</v>
      </c>
      <c r="I399" t="s">
        <v>1422</v>
      </c>
      <c r="J399" t="s">
        <v>1220</v>
      </c>
      <c r="K399" s="259" t="s">
        <v>3470</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"ARCANE_SWINDLER", "WIZARD"]
   }</v>
      </c>
    </row>
    <row r="400" spans="1:13">
      <c r="A400">
        <v>7</v>
      </c>
      <c r="B400" t="s">
        <v>1558</v>
      </c>
      <c r="D400" t="s">
        <v>1559</v>
      </c>
      <c r="E400" t="s">
        <v>1287</v>
      </c>
      <c r="F400" t="s">
        <v>1218</v>
      </c>
      <c r="I400" t="s">
        <v>1560</v>
      </c>
      <c r="J400" t="s">
        <v>1214</v>
      </c>
      <c r="K400" s="259" t="s">
        <v>3429</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"ARCANE_SWINDLER", "WIZARD"]
   }</v>
      </c>
    </row>
    <row r="401" spans="1:13">
      <c r="A401">
        <v>7</v>
      </c>
      <c r="B401" t="s">
        <v>1632</v>
      </c>
      <c r="C401" t="s">
        <v>1633</v>
      </c>
      <c r="D401" t="s">
        <v>1634</v>
      </c>
      <c r="E401" t="s">
        <v>1217</v>
      </c>
      <c r="F401" t="s">
        <v>1218</v>
      </c>
      <c r="I401" t="s">
        <v>1635</v>
      </c>
      <c r="J401" t="s">
        <v>1220</v>
      </c>
      <c r="K401" s="259" t="s">
        <v>3439</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"ARCANE_SWINDLER"]
   }</v>
      </c>
    </row>
    <row r="402" spans="1:13">
      <c r="A402">
        <v>7</v>
      </c>
      <c r="B402" t="s">
        <v>1647</v>
      </c>
      <c r="D402" t="s">
        <v>1648</v>
      </c>
      <c r="E402" t="s">
        <v>1253</v>
      </c>
      <c r="F402" t="s">
        <v>1218</v>
      </c>
      <c r="I402" t="s">
        <v>1649</v>
      </c>
      <c r="J402" t="s">
        <v>1220</v>
      </c>
      <c r="K402" s="259" t="s">
        <v>3429</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"ARCANE_SWINDLER", "WIZARD"]
   }</v>
      </c>
    </row>
    <row r="403" spans="1:13">
      <c r="A403">
        <v>7</v>
      </c>
      <c r="B403" t="s">
        <v>1717</v>
      </c>
      <c r="D403" t="s">
        <v>1718</v>
      </c>
      <c r="E403" t="s">
        <v>1287</v>
      </c>
      <c r="F403" t="s">
        <v>1218</v>
      </c>
      <c r="G403" t="s">
        <v>1205</v>
      </c>
      <c r="I403" t="s">
        <v>1719</v>
      </c>
      <c r="J403" t="s">
        <v>1220</v>
      </c>
      <c r="K403" s="259" t="s">
        <v>3442</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"ARCANE_SWINDLER"]
   }</v>
      </c>
    </row>
    <row r="404" spans="1:13">
      <c r="A404">
        <v>7</v>
      </c>
      <c r="B404" t="s">
        <v>1813</v>
      </c>
      <c r="D404" t="s">
        <v>1814</v>
      </c>
      <c r="E404" t="s">
        <v>1217</v>
      </c>
      <c r="F404" t="s">
        <v>1218</v>
      </c>
      <c r="I404" t="s">
        <v>1815</v>
      </c>
      <c r="J404" t="s">
        <v>1220</v>
      </c>
      <c r="K404" s="259" t="s">
        <v>3427</v>
      </c>
      <c r="M404" t="str">
        <f t="shared" si="6"/>
        <v>"Forme éthérée": {
  "Name" : "Forme éthérée",
  "OV" : "Etherealness",
  "Level" : 7,
  "BBE" : "",
  "School" : "Transmutation",
  "Incantation" : "1 action",
  "Type" : "",
  "Description" : "Le lanceur est projetté dans le plan éthéré (nbre de créatures/niv).",
  "Classes" :["BARD", "SORCERER", "MAGICIAN", "ARCANE_SWINDLER", "WIZARD"]
   }</v>
      </c>
    </row>
    <row r="405" spans="1:13">
      <c r="A405">
        <v>7</v>
      </c>
      <c r="B405" t="s">
        <v>1942</v>
      </c>
      <c r="D405" t="s">
        <v>1943</v>
      </c>
      <c r="E405" t="s">
        <v>1217</v>
      </c>
      <c r="F405" t="s">
        <v>1218</v>
      </c>
      <c r="G405" t="s">
        <v>1205</v>
      </c>
      <c r="I405" t="s">
        <v>1944</v>
      </c>
      <c r="J405" t="s">
        <v>1220</v>
      </c>
      <c r="K405" s="259" t="s">
        <v>3430</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"ARCANE_SWINDLER"]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3442</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"ARCANE_SWINDLER"]
   }</v>
      </c>
    </row>
    <row r="408" spans="1:13">
      <c r="A408">
        <v>7</v>
      </c>
      <c r="B408" t="s">
        <v>2122</v>
      </c>
      <c r="D408" t="s">
        <v>2123</v>
      </c>
      <c r="E408" t="s">
        <v>1260</v>
      </c>
      <c r="F408" t="s">
        <v>1231</v>
      </c>
      <c r="I408" t="s">
        <v>2124</v>
      </c>
      <c r="J408" t="s">
        <v>1220</v>
      </c>
      <c r="K408" s="259" t="s">
        <v>3450</v>
      </c>
      <c r="M408" t="str">
        <f t="shared" si="6"/>
        <v>"Mirage": {
  "Name" : "Mirage",
  "OV" : "Mirage Arcane",
  "Level" : 7,
  "BBE" : "",
  "School" : "Illusion",
  "Incantation" : "10 minutes",
  "Type" : "",
  "Description" : "Transforme l'apparence (à la vue, à l'ouïe, à l'odorat et au toucher) d'un carré de 1,5 km.",
  "Classes" :["BARD", "DRUID", "MAGICIAN", "ARCANE_SWINDLER"]
   }</v>
      </c>
    </row>
    <row r="409" spans="1:13">
      <c r="A409">
        <v>7</v>
      </c>
      <c r="B409" t="s">
        <v>2152</v>
      </c>
      <c r="D409" t="s">
        <v>2153</v>
      </c>
      <c r="E409" t="s">
        <v>1241</v>
      </c>
      <c r="F409" t="s">
        <v>1218</v>
      </c>
      <c r="I409" t="s">
        <v>2154</v>
      </c>
      <c r="J409" t="s">
        <v>1214</v>
      </c>
      <c r="K409" s="259" t="s">
        <v>3429</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"ARCANE_SWINDLER",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3442</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"ARCANE_SWINDLER"]
   }</v>
      </c>
    </row>
    <row r="412" spans="1:13">
      <c r="A412">
        <v>7</v>
      </c>
      <c r="B412" t="s">
        <v>2399</v>
      </c>
      <c r="C412" t="s">
        <v>2400</v>
      </c>
      <c r="D412" t="s">
        <v>2401</v>
      </c>
      <c r="E412" t="s">
        <v>1287</v>
      </c>
      <c r="F412" t="s">
        <v>1218</v>
      </c>
      <c r="I412" t="s">
        <v>2402</v>
      </c>
      <c r="J412" t="s">
        <v>1220</v>
      </c>
      <c r="K412" s="259" t="s">
        <v>3428</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"ARCANE_SWINDLER"]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3439</v>
      </c>
      <c r="M415" t="str">
        <f t="shared" si="6"/>
        <v>"Simulacre": {
  "Name" : "Simulacre",
  "OV" : "Simulacrum",
  "Level" : 7,
  "BBE" : "",
  "School" : "Illusion",
  "Incantation" : "12 heures",
  "Type" : "",
  "Description" : "Crée un double d'une bête ou d'un humanoïde avec les mêmes capacités, la moitié des pv et sans équipement.",
  "Classes" :["MAGICIAN", "ARCANE_SWINDLER"]
   }</v>
      </c>
    </row>
    <row r="416" spans="1:13">
      <c r="A416">
        <v>7</v>
      </c>
      <c r="B416" t="s">
        <v>2557</v>
      </c>
      <c r="D416" t="s">
        <v>2558</v>
      </c>
      <c r="E416" t="s">
        <v>1211</v>
      </c>
      <c r="F416" t="s">
        <v>1226</v>
      </c>
      <c r="I416" t="s">
        <v>2559</v>
      </c>
      <c r="J416" t="s">
        <v>1220</v>
      </c>
      <c r="K416" s="259" t="s">
        <v>3457</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"ARCANE_SWINDLER"]
   }</v>
      </c>
    </row>
    <row r="417" spans="1:13">
      <c r="A417">
        <v>7</v>
      </c>
      <c r="B417" t="s">
        <v>2566</v>
      </c>
      <c r="D417" t="s">
        <v>2567</v>
      </c>
      <c r="E417" t="s">
        <v>1230</v>
      </c>
      <c r="F417" t="s">
        <v>1218</v>
      </c>
      <c r="I417" t="s">
        <v>2568</v>
      </c>
      <c r="J417" t="s">
        <v>1220</v>
      </c>
      <c r="K417" s="259" t="s">
        <v>3436</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"ARCANE_SWINDLER"]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3430</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"ARCANE_SWINDLER"]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3100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3451</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"ARCANE_SWINDLER"]
   }</v>
      </c>
    </row>
    <row r="424" spans="1:13">
      <c r="A424">
        <v>8</v>
      </c>
      <c r="B424" t="s">
        <v>1465</v>
      </c>
      <c r="D424" t="s">
        <v>1465</v>
      </c>
      <c r="E424" t="s">
        <v>1253</v>
      </c>
      <c r="F424" t="s">
        <v>1264</v>
      </c>
      <c r="I424" t="s">
        <v>1466</v>
      </c>
      <c r="J424" t="s">
        <v>1220</v>
      </c>
      <c r="K424" s="259" t="s">
        <v>3439</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"ARCANE_SWINDLER"]
   }</v>
      </c>
    </row>
    <row r="425" spans="1:13">
      <c r="A425">
        <v>8</v>
      </c>
      <c r="B425" t="s">
        <v>1533</v>
      </c>
      <c r="D425" t="s">
        <v>1534</v>
      </c>
      <c r="E425" t="s">
        <v>1217</v>
      </c>
      <c r="F425" t="s">
        <v>1231</v>
      </c>
      <c r="G425" t="s">
        <v>1205</v>
      </c>
      <c r="I425" t="s">
        <v>1535</v>
      </c>
      <c r="J425" t="s">
        <v>1220</v>
      </c>
      <c r="K425" s="259" t="s">
        <v>3464</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"ARCANE_SWINDLER"]
   }</v>
      </c>
    </row>
    <row r="426" spans="1:13">
      <c r="A426">
        <v>8</v>
      </c>
      <c r="B426" t="s">
        <v>1611</v>
      </c>
      <c r="D426" t="s">
        <v>1612</v>
      </c>
      <c r="E426" t="s">
        <v>1230</v>
      </c>
      <c r="F426" t="s">
        <v>1218</v>
      </c>
      <c r="I426" t="s">
        <v>1613</v>
      </c>
      <c r="J426" t="s">
        <v>1220</v>
      </c>
      <c r="K426" s="259" t="s">
        <v>3434</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"ARCANE_SWINDLER", "WIZARD"]
   }</v>
      </c>
    </row>
    <row r="427" spans="1:13">
      <c r="A427">
        <v>8</v>
      </c>
      <c r="B427" t="s">
        <v>1658</v>
      </c>
      <c r="C427" t="s">
        <v>1659</v>
      </c>
      <c r="D427" t="s">
        <v>1660</v>
      </c>
      <c r="E427" t="s">
        <v>1241</v>
      </c>
      <c r="F427" t="s">
        <v>1218</v>
      </c>
      <c r="G427" t="s">
        <v>1205</v>
      </c>
      <c r="I427" t="s">
        <v>1661</v>
      </c>
      <c r="J427" t="s">
        <v>1220</v>
      </c>
      <c r="K427" s="259" t="s">
        <v>3427</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"ARCANE_SWINDLER", "WIZARD"]
   }</v>
      </c>
    </row>
    <row r="428" spans="1:13">
      <c r="A428">
        <v>8</v>
      </c>
      <c r="B428" t="s">
        <v>1666</v>
      </c>
      <c r="D428" t="s">
        <v>1667</v>
      </c>
      <c r="E428" t="s">
        <v>1260</v>
      </c>
      <c r="F428" t="s">
        <v>1218</v>
      </c>
      <c r="G428" t="s">
        <v>1205</v>
      </c>
      <c r="I428" t="s">
        <v>1668</v>
      </c>
      <c r="J428" t="s">
        <v>1214</v>
      </c>
      <c r="K428" s="259" t="s">
        <v>3439</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"ARCANE_SWINDLER"]
   }</v>
      </c>
    </row>
    <row r="429" spans="1:13">
      <c r="A429">
        <v>8</v>
      </c>
      <c r="B429" t="s">
        <v>1689</v>
      </c>
      <c r="D429" t="s">
        <v>1690</v>
      </c>
      <c r="E429" t="s">
        <v>1287</v>
      </c>
      <c r="F429" t="s">
        <v>1218</v>
      </c>
      <c r="I429" t="s">
        <v>1691</v>
      </c>
      <c r="J429" t="s">
        <v>1220</v>
      </c>
      <c r="K429" s="259" t="s">
        <v>3430</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"ARCANE_SWINDLER"]
   }</v>
      </c>
    </row>
    <row r="430" spans="1:13">
      <c r="A430">
        <v>8</v>
      </c>
      <c r="B430" t="s">
        <v>1726</v>
      </c>
      <c r="D430" t="s">
        <v>1727</v>
      </c>
      <c r="E430" t="s">
        <v>1241</v>
      </c>
      <c r="F430" t="s">
        <v>1218</v>
      </c>
      <c r="I430" t="s">
        <v>1728</v>
      </c>
      <c r="J430" t="s">
        <v>1220</v>
      </c>
      <c r="K430" s="259" t="s">
        <v>3466</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"ARCANE_SWINDLER", "WIZARD"]
   }</v>
      </c>
    </row>
    <row r="431" spans="1:13">
      <c r="A431">
        <v>8</v>
      </c>
      <c r="B431" t="s">
        <v>1138</v>
      </c>
      <c r="D431" t="s">
        <v>1732</v>
      </c>
      <c r="E431" t="s">
        <v>1211</v>
      </c>
      <c r="F431" t="s">
        <v>1218</v>
      </c>
      <c r="I431" t="s">
        <v>1733</v>
      </c>
      <c r="J431" t="s">
        <v>1220</v>
      </c>
      <c r="K431" s="259" t="s">
        <v>3442</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"ARCANE_SWINDLER"]
   }</v>
      </c>
    </row>
    <row r="432" spans="1:13">
      <c r="A432">
        <v>8</v>
      </c>
      <c r="B432" t="s">
        <v>1803</v>
      </c>
      <c r="C432" t="s">
        <v>1804</v>
      </c>
      <c r="D432" t="s">
        <v>1805</v>
      </c>
      <c r="E432" t="s">
        <v>1253</v>
      </c>
      <c r="F432" t="s">
        <v>1218</v>
      </c>
      <c r="I432" t="s">
        <v>1806</v>
      </c>
      <c r="J432" t="s">
        <v>1214</v>
      </c>
      <c r="K432" s="259" t="s">
        <v>3428</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"ARCANE_SWINDLER"]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3439</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"ARCANE_SWINDLER"]
   }</v>
      </c>
    </row>
    <row r="435" spans="1:13">
      <c r="A435">
        <v>8</v>
      </c>
      <c r="B435" t="s">
        <v>1995</v>
      </c>
      <c r="D435" t="s">
        <v>1996</v>
      </c>
      <c r="E435" t="s">
        <v>1230</v>
      </c>
      <c r="F435" t="s">
        <v>1218</v>
      </c>
      <c r="G435" t="s">
        <v>1205</v>
      </c>
      <c r="I435" t="s">
        <v>1997</v>
      </c>
      <c r="J435" t="s">
        <v>1220</v>
      </c>
      <c r="K435" s="259" t="s">
        <v>3439</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"ARCANE_SWINDLER"]
   }</v>
      </c>
    </row>
    <row r="436" spans="1:13">
      <c r="A436">
        <v>8</v>
      </c>
      <c r="B436" t="s">
        <v>2155</v>
      </c>
      <c r="D436" t="s">
        <v>2156</v>
      </c>
      <c r="E436" t="s">
        <v>1241</v>
      </c>
      <c r="F436" t="s">
        <v>1218</v>
      </c>
      <c r="I436" t="s">
        <v>2157</v>
      </c>
      <c r="J436" t="s">
        <v>1220</v>
      </c>
      <c r="K436" s="259" t="s">
        <v>3427</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"ARCANE_SWINDLER", "WIZARD"]
   }</v>
      </c>
    </row>
    <row r="437" spans="1:13">
      <c r="A437">
        <v>8</v>
      </c>
      <c r="B437" t="s">
        <v>2214</v>
      </c>
      <c r="D437" t="s">
        <v>2215</v>
      </c>
      <c r="E437" t="s">
        <v>1230</v>
      </c>
      <c r="F437" t="s">
        <v>1218</v>
      </c>
      <c r="G437" t="s">
        <v>1205</v>
      </c>
      <c r="I437" t="s">
        <v>2216</v>
      </c>
      <c r="J437" t="s">
        <v>1220</v>
      </c>
      <c r="K437" s="259" t="s">
        <v>3428</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"ARCANE_SWINDLER"]
   }</v>
      </c>
    </row>
    <row r="438" spans="1:13">
      <c r="A438">
        <v>8</v>
      </c>
      <c r="B438" s="119" t="s">
        <v>3103</v>
      </c>
      <c r="D438" t="s">
        <v>2425</v>
      </c>
      <c r="E438" t="s">
        <v>1241</v>
      </c>
      <c r="F438" t="s">
        <v>1264</v>
      </c>
      <c r="I438" t="s">
        <v>2426</v>
      </c>
      <c r="J438" t="s">
        <v>1220</v>
      </c>
      <c r="K438" s="259" t="s">
        <v>3454</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"ARCANE_SWINDLER"]
   }</v>
      </c>
    </row>
    <row r="439" spans="1:13">
      <c r="A439">
        <v>8</v>
      </c>
      <c r="B439" t="s">
        <v>2563</v>
      </c>
      <c r="D439" t="s">
        <v>2564</v>
      </c>
      <c r="E439" t="s">
        <v>1287</v>
      </c>
      <c r="F439" t="s">
        <v>1218</v>
      </c>
      <c r="I439" t="s">
        <v>2565</v>
      </c>
      <c r="J439" t="s">
        <v>1280</v>
      </c>
      <c r="K439" s="259" t="s">
        <v>3439</v>
      </c>
      <c r="M439" t="str">
        <f t="shared" si="6"/>
        <v>"Télépathie": {
  "Name" : "Télépathie",
  "OV" : "Telepathy",
  "Level" : 8,
  "BBE" : "",
  "School" : "Évocation",
  "Incantation" : "1 action",
  "Type" : "",
  "Description" : "Communique par télépathie avec une créature connue et consentante sur le même plan d'existence.",
  "Classes" :["MAGICIAN", "ARCANE_SWINDLER"]
   }</v>
      </c>
    </row>
    <row r="440" spans="1:13">
      <c r="A440">
        <v>8</v>
      </c>
      <c r="B440" t="s">
        <v>2587</v>
      </c>
      <c r="D440" t="s">
        <v>2588</v>
      </c>
      <c r="E440" t="s">
        <v>1287</v>
      </c>
      <c r="F440" t="s">
        <v>1218</v>
      </c>
      <c r="G440" t="s">
        <v>1205</v>
      </c>
      <c r="I440" t="s">
        <v>2589</v>
      </c>
      <c r="J440" t="s">
        <v>1214</v>
      </c>
      <c r="K440" s="259" t="s">
        <v>3434</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"ARCANE_SWINDLER",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3428</v>
      </c>
      <c r="M443" t="str">
        <f t="shared" si="6"/>
        <v>"Arrêt du temps": {
  "Name" : "Arrêt du temps",
  "OV" : "Time Stop",
  "Level" : 9,
  "BBE" : "",
  "School" : "Transmutation",
  "Incantation" : "1 action",
  "Type" : "",
  "Description" : "Arrête le temps durant 1d4+1 tours pour tout le monde sauf pour le lanceur.",
  "Classes" :["SORCERER", "MAGICIAN", "ARCANE_SWINDLER"]
   }</v>
      </c>
    </row>
    <row r="444" spans="1:13">
      <c r="A444">
        <v>9</v>
      </c>
      <c r="B444" t="s">
        <v>1417</v>
      </c>
      <c r="D444" t="s">
        <v>1418</v>
      </c>
      <c r="E444" t="s">
        <v>1217</v>
      </c>
      <c r="F444" t="s">
        <v>1218</v>
      </c>
      <c r="G444" t="s">
        <v>1205</v>
      </c>
      <c r="I444" t="s">
        <v>1419</v>
      </c>
      <c r="J444" t="s">
        <v>1220</v>
      </c>
      <c r="K444" s="259" t="s">
        <v>3454</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"ARCANE_SWINDLER"]
   }</v>
      </c>
    </row>
    <row r="445" spans="1:13">
      <c r="A445">
        <v>9</v>
      </c>
      <c r="B445" t="s">
        <v>1698</v>
      </c>
      <c r="D445" t="s">
        <v>1699</v>
      </c>
      <c r="E445" t="s">
        <v>1211</v>
      </c>
      <c r="F445" t="s">
        <v>1226</v>
      </c>
      <c r="I445" t="s">
        <v>1700</v>
      </c>
      <c r="J445" t="s">
        <v>1220</v>
      </c>
      <c r="K445" s="259" t="s">
        <v>3434</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"ARCANE_SWINDLER", "WIZARD"]
   }</v>
      </c>
    </row>
    <row r="446" spans="1:13">
      <c r="A446">
        <v>9</v>
      </c>
      <c r="B446" t="s">
        <v>1707</v>
      </c>
      <c r="C446" t="s">
        <v>1708</v>
      </c>
      <c r="D446" t="s">
        <v>1709</v>
      </c>
      <c r="E446" t="s">
        <v>1260</v>
      </c>
      <c r="F446" t="s">
        <v>1218</v>
      </c>
      <c r="G446" t="s">
        <v>1205</v>
      </c>
      <c r="I446" t="s">
        <v>1710</v>
      </c>
      <c r="J446" t="s">
        <v>1220</v>
      </c>
      <c r="K446" s="259" t="s">
        <v>3439</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"ARCANE_SWINDLER"]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3427</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"ARCANE_SWINDLER", "WIZARD"]
   }</v>
      </c>
    </row>
    <row r="449" spans="1:13">
      <c r="A449">
        <v>9</v>
      </c>
      <c r="B449" t="s">
        <v>1992</v>
      </c>
      <c r="D449" t="s">
        <v>1993</v>
      </c>
      <c r="E449" t="s">
        <v>1211</v>
      </c>
      <c r="F449" t="s">
        <v>1218</v>
      </c>
      <c r="G449" t="s">
        <v>1205</v>
      </c>
      <c r="I449" t="s">
        <v>1994</v>
      </c>
      <c r="J449" t="s">
        <v>1214</v>
      </c>
      <c r="K449" s="259" t="s">
        <v>3439</v>
      </c>
      <c r="M449" t="str">
        <f t="shared" si="6"/>
        <v>"Invulnérabilité": {
  "Name" : "Invulnérabilité",
  "OV" : "Invulnerability",
  "Level" : 9,
  "BBE" : "",
  "School" : "Abjuration",
  "Incantation" : "1 action",
  "Type" : "Concentration",
  "Description" : "Le lanceur gagne l'immunité à tous les dégàts.",
  "Classes" :["MAGICIAN", "ARCANE_SWINDLER"]
   }</v>
      </c>
    </row>
    <row r="450" spans="1:13">
      <c r="A450">
        <v>9</v>
      </c>
      <c r="B450" t="s">
        <v>2112</v>
      </c>
      <c r="C450" t="s">
        <v>2113</v>
      </c>
      <c r="D450" t="s">
        <v>2114</v>
      </c>
      <c r="E450" t="s">
        <v>1217</v>
      </c>
      <c r="F450" t="s">
        <v>1218</v>
      </c>
      <c r="G450" t="s">
        <v>1205</v>
      </c>
      <c r="I450" t="s">
        <v>2115</v>
      </c>
      <c r="J450" t="s">
        <v>1214</v>
      </c>
      <c r="K450" s="259" t="s">
        <v>3442</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"ARCANE_SWINDLER"]
   }</v>
      </c>
    </row>
    <row r="451" spans="1:13">
      <c r="A451">
        <v>9</v>
      </c>
      <c r="B451" t="s">
        <v>2116</v>
      </c>
      <c r="D451" t="s">
        <v>2117</v>
      </c>
      <c r="E451" t="s">
        <v>1217</v>
      </c>
      <c r="F451" t="s">
        <v>1218</v>
      </c>
      <c r="G451" t="s">
        <v>1205</v>
      </c>
      <c r="I451" t="s">
        <v>2118</v>
      </c>
      <c r="J451" t="s">
        <v>1220</v>
      </c>
      <c r="K451" s="259" t="s">
        <v>3448</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"ARCANE_SWINDLER",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3427</v>
      </c>
      <c r="M453" t="str">
        <f t="shared" si="7"/>
        <v>"Mot de pouvoir mortel": {
  "Name" : "Mot de pouvoir mortel",
  "OV" : "Power Word Kill",
  "Level" : 9,
  "BBE" : "",
  "School" : "Enchantement",
  "Incantation" : "1 action",
  "Type" : "",
  "Description" : "La cible (100 pv max) meurt !",
  "Classes" :["BARD", "SORCERER", "MAGICIAN", "ARCANE_SWINDLER", "WIZARD"]
   }</v>
      </c>
    </row>
    <row r="454" spans="1:13">
      <c r="A454">
        <v>9</v>
      </c>
      <c r="B454" t="s">
        <v>2202</v>
      </c>
      <c r="D454" t="s">
        <v>2203</v>
      </c>
      <c r="E454" t="s">
        <v>1211</v>
      </c>
      <c r="F454" t="s">
        <v>1218</v>
      </c>
      <c r="I454" t="s">
        <v>2204</v>
      </c>
      <c r="J454" t="s">
        <v>1220</v>
      </c>
      <c r="K454" s="259" t="s">
        <v>3439</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"ARCANE_SWINDLER"]
   }</v>
      </c>
    </row>
    <row r="455" spans="1:13">
      <c r="A455">
        <v>9</v>
      </c>
      <c r="B455" t="s">
        <v>2229</v>
      </c>
      <c r="D455" t="s">
        <v>2230</v>
      </c>
      <c r="E455" t="s">
        <v>1287</v>
      </c>
      <c r="F455" t="s">
        <v>1218</v>
      </c>
      <c r="I455" t="s">
        <v>2231</v>
      </c>
      <c r="J455" t="s">
        <v>1220</v>
      </c>
      <c r="K455" s="259" t="s">
        <v>3428</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"ARCANE_SWINDLER"]
   }</v>
      </c>
    </row>
    <row r="456" spans="1:13">
      <c r="A456">
        <v>9</v>
      </c>
      <c r="B456" t="s">
        <v>2299</v>
      </c>
      <c r="D456" t="s">
        <v>2300</v>
      </c>
      <c r="E456" t="s">
        <v>1230</v>
      </c>
      <c r="F456" t="s">
        <v>1218</v>
      </c>
      <c r="G456" t="s">
        <v>1205</v>
      </c>
      <c r="I456" t="s">
        <v>2301</v>
      </c>
      <c r="J456" t="s">
        <v>1220</v>
      </c>
      <c r="K456" s="259" t="s">
        <v>3471</v>
      </c>
      <c r="M456" t="str">
        <f t="shared" si="7"/>
        <v>"Portail": {
  "Name" : "Portail",
  "OV" : "Gate",
  "Level" : 9,
  "BBE" : "",
  "School" : "Invocation",
  "Incantation" : "1 action",
  "Type" : "Concentration",
  "Description" : "Crée un portail vers un autre plan. Permet aussi d'invoquer une créature d'un autre plan.",
  "Classes" :[ "CLERK", "SORCERER", "MAGICIAN", "ARCANE_SWINDLER"]
   }</v>
      </c>
    </row>
    <row r="457" spans="1:13">
      <c r="A457">
        <v>9</v>
      </c>
      <c r="B457" t="s">
        <v>2308</v>
      </c>
      <c r="D457" t="s">
        <v>2309</v>
      </c>
      <c r="E457" t="s">
        <v>1311</v>
      </c>
      <c r="F457" t="s">
        <v>1226</v>
      </c>
      <c r="I457" t="s">
        <v>2310</v>
      </c>
      <c r="J457" t="s">
        <v>1220</v>
      </c>
      <c r="K457" s="259" t="s">
        <v>3466</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"ARCANE_SWINDLER", "WIZARD"]
   }</v>
      </c>
    </row>
    <row r="458" spans="1:13">
      <c r="A458">
        <v>9</v>
      </c>
      <c r="B458" t="s">
        <v>2335</v>
      </c>
      <c r="D458" t="s">
        <v>2336</v>
      </c>
      <c r="E458" t="s">
        <v>1253</v>
      </c>
      <c r="F458" t="s">
        <v>1264</v>
      </c>
      <c r="I458" t="s">
        <v>2337</v>
      </c>
      <c r="J458" t="s">
        <v>1220</v>
      </c>
      <c r="K458" s="259" t="s">
        <v>3469</v>
      </c>
      <c r="M458" t="str">
        <f t="shared" si="7"/>
        <v>"Projection astrale": {
  "Name" : "Projection astrale",
  "OV" : "Astral Projection",
  "Level" : 9,
  "BBE" : "",
  "School" : "Nécromancie",
  "Incantation" : "1 heure",
  "Type" : "",
  "Description" : "Le lanceur et jusqu'à 8 créatures sont projetés dans le plan Astral.",
  "Classes" :[ "CLERK", "MAGICIAN", "ARCANE_SWINDLER",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3428</v>
      </c>
      <c r="M460" t="str">
        <f t="shared" si="7"/>
        <v>"Souhait": {
  "Name" : "Souhait",
  "OV" : "Wish",
  "Level" : 9,
  "BBE" : "",
  "School" : "Invocation",
  "Incantation" : "1 action",
  "Type" : "",
  "Description" : "Duplique un sort de niveau 8 ou inférieur sans composantes, ou crée un autre effet à la discrétion du MD.",
  "Classes" :["SORCERER", "MAGICIAN", "ARCANE_SWINDLER"]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f>
        <v>"Amis":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v>
      </c>
    </row>
    <row r="464" spans="1:13">
      <c r="L464" t="str">
        <f>CONCATENATE(",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f>
        <v xml:space="preserve">,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"ARCANE_SWINDLER"]
   },
"Repli expéditif": {
  "Name" : "Repli expéditif",
  "OV" : "Expeditious Retreat",
  "Level" : 1,
  "BBE" : "",
  "School" : "Transmutation",
  "Incantation" : "1 action bonus",
  "Type" : "Concentration",
  "Description" : "Le lanceur peut effectuer l'action Foncer en utilisant une action bonus.",
  "Classes" :["SORCERER", "MAGICIAN",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"ARCANE_SWINDLER", "WIZARD"]
   },
"Simulacre de vie": {
  "Name" : "Simulacre de vie",
  "OV" : "False Life",
  "Level" : 1,
  "BBE" : "",
  "School" : "Nécromancie",
  "Incantation" : "1 action",
  "Type" : "",
  "Description" : "Le lanceur gagne 1d4+4 pv temporaires (+5 pv/niv).",
  "Classes" :["SORCERER", "MAGICIAN",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"ARCANE_SWINDLER"]
   },
"Écrire dans le ciel": {
  "Name" : "Écrire dans le ciel",
  "OV" : "Skywrite",
  "Level" : 2,
  "BBE" : "",
  "School" : "Transmutation",
  "Incantation" : "1 action",
  "Type" : "Concentration Rituel",
  "Description" : "Crée jusqu'à 10 mots dans les nuages.",
  "Classes" :["BARD", "DRUID", "MAGICIAN",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"ARCANE_SWINDLER"]
   },
"Flou": {
  "Name" : "Flou",
  "OV" : "Blur",
  "Level" : 2,
  "BBE" : "",
  "School" : "Illusion",
  "Incantation" : "1 action",
  "Type" : "Concentration",
  "Description" : "Le corps du lanceur devient flou et les créatures qui l'attaquent ont un désavantage au jet d'attaque contre lui.",
  "Classes" :["SORCERER", "MAGICIAN",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"ARCANE_SWINDLER", "WIZARD"]
   },
"Pas brumeux": {
  "Name" : "Pas brumeux",
  "OV" : "Misty Step",
  "Level" : 2,
  "BBE" : "",
  "School" : "Invocation",
  "Incantation" : "1 action bonus",
  "Type" : "",
  "Description" : "Le lanceur est téléporté jusqu'à 9 mètres.",
  "Classes" :["SORCERER", "MAGICIAN",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"ARCANE_SWINDLER"]
   },
"Préservation des morts": {
  "Name" : "Préservation des morts",
  "OV" : "Gentle Repose",
  "Level" : 2,
  "BBE" : "Doux repos",
  "School" : "Nécromancie",
  "Incantation" : "1 action",
  "Type" : "Rituel",
  "Description" : "Protège un cadavre du pourrissement ou de devenir un mort-vivant.",
  "Classes" :[ "CLERK", "MAGICIAN",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"ARCANE_SWINDLER", "WIZARD"]
   },
"Rayon ardent": {
  "Name" : "Rayon ardent",
  "OV" : "Scorching Ray",
  "Level" : 2,
  "BBE" : "",
  "School" : "Évocation",
  "Incantation" : "1 action",
  "Type" : "",
  "Description" : "Si les attaques touchent, 3 rayons infligent chacun 2d6 dégâts de feu (+1 rayon/niv).",
  "Classes" :["SORCERER", "MAGICIAN",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v>
      </c>
    </row>
    <row r="465" spans="12:12">
      <c r="L465" t="str">
        <f>CONCATENATE(",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f>
        <v>,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"ARCANE_SWINDLER"]
   },
"Vision dans le noir": {
  "Name" : "Vision dans le noir",
  "OV" : "Darkvision",
  "Level" : 2,
  "BBE" : "",
  "School" : "Transmutation",
  "Incantation" : "1 action",
  "Type" : "",
  "Description" : "La cible peut voir dans le noir à 18 mètres.",
  "Classes" :["DRUID", "SORCERER", "MAGICIAN", "ARCANE_SWINDLER", "PROWLER"]
   },
"Voir l'invisible": {
  "Name" : "Voir l'invisible",
  "OV" : "See Invisibility",
  "Level" : 2,
  "BBE" : "",
  "School" : "Divination",
  "Incantation" : "1 action",
  "Type" : "",
  "Description" : "Le lanceur voit les créatures ou objets invisibles, et dans le plan éthéré.",
  "Classes" :["BARD", "SORCERER", "MAGICIAN",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"ARCANE_SWINDLER"]
   },
"Image majeure": {
  "Name" : "Image majeure",
  "OV" : "Major Image",
  "Level" : 3,
  "BBE" : "",
  "School" : "Illusion",
  "Incantation" : "1 action",
  "Type" : "Concentration",
  "Description" : "Crée l'image d'un objet ou d'une créature animée, avec sons et odeurs (sans concentration/niv).",
  "Classes" :["BARD", "SORCERER", "MAGICIAN",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"ARCANE_SWINDLER", "WIZARD"]
   },
"Mur de sable": {
  "Name" : "Mur de sable",
  "OV" : "Wall of Sand",
  "Level" : 3,
  "BBE" : "",
  "School" : "Évocation",
  "Incantation" : "1 action",
  "Type" : "Concentration",
  "Description" : "Crée un mur de sable de 9 x 3 x 3 m qui bloque la vue (aveuglé) mais pas les mouvements.",
  "Classes" :["MAGICIAN",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"ARCANE_SWINDLER"]
   },
"Non-détection": {
  "Name" : "Non-détection",
  "OV" : "Nondetection",
  "Level" : 3,
  "BBE" : "",
  "School" : "Abjuration",
  "Incantation" : "1 action",
  "Type" : "",
  "Description" : "Protège une créature ou un objet de toute divination ou détection magique.",
  "Classes" :["BARD", "MAGICIAN",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"ARCANE_SWINDLER"]
   },
"Sieste": {
  "Name" : "Sieste",
  "OV" : "Catnap",
  "Level" : 3,
  "BBE" : "",
  "School" : "Enchantement",
  "Incantation" : "1 action",
  "Type" : "",
  "Description" : "3 créatures consentantes tombent inconcientes et bénéficient d'un repos court (+1 créature/niv).",
  "Classes" :["BARD", "SORCERER", "MAGICIAN",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"ARCANE_SWINDLER"]
   },
"Vol": {
  "Name" : "Vol",
  "OV" : "Fly",
  "Level" : 3,
  "BBE" : "",
  "School" : "Transmutation",
  "Incantation" : "1 action",
  "Type" : "Concentration",
  "Description" : "La cible obtient une vitesse de vol de 18 mètres (+1 créature/niv).",
  "Classes" :["SORCERER", "MAGICIAN",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"ARCANE_SWINDLER", "PALADIN", "WIZARD"]
   },
"Bouclier de feu": {
  "Name" : "Bouclier de feu",
  "OV" : "Fire Shield",
  "Level" : 4,
  "BBE" : "",
  "School" : "Évocation",
  "Incantation" : "1 action",
  "Type" : "",
  "Description" : "Le lanceur obtient la résistance aux dégâts de froid ou de feu, et fait subir 2d8 dégâts aux attaquants à 1,50 m qui touchent.",
  "Classes" :["MAGICIAN", "ARCANE_SWINDLER"]
   },
"Charme-monstre": {
  "Name" : "Charme-monstre",
  "OV" : "Charm Monster",
  "Level" : 4,
  "BBE" : "",
  "School" : "Enchantement",
  "Incantation" : "1 action",
  "Type" : "",
  "Description" : "La cible doit réussir un JdS de Sag. ou être charmée par le lanceur (+1 créature/niv).",
  "Classes" :["BARD", "DRUID", "SORCERER", "MAGICIAN",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"ARCANE_SWINDLER"]
   },
"Coffre secret de Léomund": {
  "Name" : "Coffre secret de Léomund",
  "OV" : "Leomund's Secret Chest",
  "Level" : 4,
  "BBE" : "",
  "School" : "Invocation",
  "Incantation" : "1 action",
  "Type" : "",
  "Description" : "Cache un coffre (90 x 60 x 60 cm) et son contenu dans le plan éthéré.",
  "Classes" :["MAGICIAN",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"ARCANE_SWINDLER"]
   },
"Fléau élémentaire": {
  "Name" : "Fléau élémentaire",
  "OV" : "Elemental Bane",
  "Level" : 4,
  "BBE" : "",
  "School" : "Transmutation",
  "Incantation" : "1 action",
  "Type" : "Concentration",
  "Description" : "La cible doit réussir un JdS de Con. ou subir 2d6 dégâts extra</v>
      </c>
    </row>
    <row r="466" spans="12:12">
      <c r="L466" t="str">
        <f>CONCATENATE(",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f>
        <v>,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"ARCANE_SWINDLER"]
   },
"Oeil magique": {
  "Name" : "Oeil magique",
  "OV" : "Arcane Eye",
  "Level" : 4,
  "BBE" : "",
  "School" : "Divination",
  "Incantation" : "1 action",
  "Type" : "Concentration",
  "Description" : "Crée un oeil invisible avec vision dans le noir qui envoie au lanceur l'image mentale de ce qu'il voit.",
  "Classes" :["MAGICIAN",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"ARCANE_SWINDLER"]
   },
"Apparence trompeuse": {
  "Name" : "Apparence trompeuse",
  "OV" : "Seeming",
  "Level" : 5,
  "BBE" : "",
  "School" : "Illusion",
  "Incantation" : "1 action",
  "Type" : "",
  "Description" : "Change l'apparence physique et vestimentaire de cibles (JdS si non consentante).",
  "Classes" :["BARD", "SORCERER", "MAGICIAN",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"ARCANE_SWINDLER"]
   },
"Énervation": {
  "Name" : "Énervation",
  "OV" : "Enervation",
  "Level" : 5,
  "BBE" : "",
  "School" : "Nécromancie",
  "Incantation" : "1 action",
  "Type" : "Concentration",
  "Description" : "La cible doit réussir un JdS de Dex. ou subir 4d8 dégâts nécrotiques à chaque round (+1d8/niv).",
  "Classes" :["SORCERER", "MAGICIAN",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"ARCANE_SWINDLER"]
   },
"Invocation infernale": {
  "Name" : "Invocation infernale",
  "OV" : "Infernal Calling",
  "Level" : 5,
  "BBE" : "",
  "School" : "Invocation",
  "Incantation" : "1 minute",
  "Type" : "Concentration",
  "Description" : "Invoque 1 diable FP 6 hostile (+1 FP/niv)",
  "Classes" :["MAGICIAN",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"ARCANE_SWINDLER"]
   },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"ARCANE_SWINDLER"]
   },
"Pas lointain": {
  "Name" : "Pas lointain",
  "OV" : "Far Step",
  "Level" : 5,
  "BBE" : "",
  "School" : "Invocation",
  "Incantation" : "1 action bonus",
  "Type" : "Concentration",
  "Description" : "Téléporte le lanceur à 18 m à chaque round par une action bonus.",
  "Classes" :["SORCERER", "MAGICIAN",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"ARCANE_SWINDLER"]
   },
"Transmutation de la pierre": {
  "Name" : "Transmutation de la pierre",
  "OV" : "Transmute Rock",
  "Level" : 5,
  "BBE" : "",
  "School" : "Transmutation",
  "Incantation" : "1 action",
  "Type" : "",
  "Description" : "Transforme un cube de 12 m de roche en boue ou de boue en roche.",
  "Classes" :["DRUID", "MAGICIAN",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"ARCANE_SW</v>
      </c>
    </row>
    <row r="467" spans="12:12">
      <c r="L467" t="str">
        <f>CONCATENATE(",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f>
        <v>,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"ARCANE_SWINDLER"]
   },
"Diversion": {
  "Name" : "Diversion",
  "OV" : "Scatter",
  "Level" : 6,
  "BBE" : "",
  "School" : "Invocation",
  "Incantation" : "1 action",
  "Type" : "",
  "Description" : "Jusqu'à 5 créatures sont téléportées (JdS de Sag. si non consentantes) dans un rayon de 36 m.",
  "Classes" :["SORCERER", "MAGICIAN",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"ARCANE_SWINDLER", "WIZARD"]
   },
"Prévoyance": {
  "Name" : "Prévoyance",
  "OV" : "Contingency",
  "Level" : 6,
  "BBE" : "Contingence",
  "School" : "Évocation",
  "Incantation" : "10 minutes",
  "Type" : "",
  "Description" : "Conditionne l'activation d'un sort de niveau 5 ou inférieur qui peut cibler le lanceur.",
  "Classes" :["MAGICIAN",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"ARCANE_SWINDLER"]
   },
"Forme éthérée": {
  "Name" : "Forme éthérée",
  "OV" : "Etherealness",
  "Level" : 7,
  "BBE" : "",
  "School" : "Transmutation",
  "Incantation" : "1 action",
  "Type" : "",
  "Description" : "Le lanceur est projetté dans le plan éthéré (nbre de créatures/niv).",
  "Classes" :["BARD", "SORCERER", "MAGICIAN", "ARCANE_SWINDLER", "WIZARD"]
   },
"Inversion de la gravité": {
  "Name" : "Inversion de la gravité",
  "OV" : "Reverse Gravity",
  "Level" : 7,
  "BBE" : "",
  "School" : "Transmutation",
  "Incantation" : "1 action",
  "Type" : "Concentration",
  "Description" : "Inverse la gravité dans un cylindre de 30 x 30 m.",
  "Classes" :["DRUID", "SORCERER", "MAGICIAN",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"ARCANE_SWINDLER"]
   },
"Mirage": {
  "Name" : "Mirage",
  "OV" : "Mirage Arcane",
  "Level" : 7,
  "BBE" : "",
  "School" : "Illusion",
  "Incantation" : "10 minutes",
  "Type" : "",
  "Description" : "Transforme l'apparence (à la vue, à l'ouïe, à l'odorat et au toucher) d'un carré de 1,5 km.",
  "Classes" :["BARD", "DRUID", "MAGICIAN",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"ARCANE_SWINDLER"]
   },
"Symbole": {
  "Name" : "Symbole",
  "OV" : "Symbol",
  "Level" : 7,
  "BBE" : "",
  "School" : "Abjuration",
  "Incantation" : "1 minute",
  "Type" : "",
  "Description" : "Défini le déclencheur et l'effet d'un glyphe sur un objet (mort, discorde, peur, désespoir, démence, douleur, sommeil, etc).",
  "Classes" :["BARD",  "CLERK", "MAGICIAN",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
"Tourbillon": {
  "Name" : "Tourbillon",
  "OV" : "Whirlwind",
  "Level" : 7,
  "BBE" : "",
  "School" : "Évocation",
  "Incantation" : "1 action",
  "Type" : "Concentration",
  "Description" : "Les créatures dans un cylindre de 3 x 9 m doivent réussir un JdS de Dex. ou subir 10d6 dégâts contondants.",
  "Classes" :["DRUID", "SORCERER", "MAGICIAN",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"ARCANE_SWINDLER"]
   },
"Clone": {
  "Name" : "Clone",
  "OV" : "Clone",
  "Level" : 8,
  "BBE" : "",
  "School" : "Nécromancie",
  "Incantation" : "1 heure",
  "Type" : "",
  "Description" : "Crée en 120 jours le double inerte d'une créature vivante. Si la créature originale meurt, son âme est transférée dans le clone.",
  "Classes" :["MAGICIAN",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"ARCANE_SWINDLER"]
   },
"Demi-plan": {
  "Name" : "Demi-plan",
  "OV" : "Demiplane",
  "Level" : 8,
  "BBE" : "",
  "School" : "Invocation",
  "Incantation" : "1 action",
  "Type" : "",
  "Description" : "Crée une porte qui conduit à un demi-plan (cube de 9 m). Les créatures encore dans le demi-plan à la fin du sort sont piégées.",
  "Classes" :["MAGICIAN",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"ARCANE_SWINDLER"]
   },
"Labyrinthe": {
  "Name" : "Labyrinthe",
  "OV" : "Maze",
  "Level" : 8,
  "BBE" : "",
  "School" : "Invocation",
  "Incantation" : "1 action",
  "Type" : "Concentration",
  "Description" : "Bannit une créature dans un demi-plan labyrinthique. Jet d'Intelligence pour s'évader avant la fin du sort.",
  "Classes" :["MAGICIAN",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"ARCANE_SWINDLER"]
   },
"Télépathie": {
  "Name" : "Télépathie",
  "OV" : "Telepathy",
  "Level" : 8,
  "BBE" : "",
  "School" : "Évocation",
  "Incantation" : "1 action",
  "Type" : "",
  "Description" : "Communique par télépathie avec une créature connue et consentante sur le même plan d'existence.",
  "Classes" :["MAGICIAN",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"ARCANE_SWINDLER"]
   },
"Emprisonnement": {
  "Name" : "Emprisonnement",
  "OV" : "Imprisonment",
  "Level" : 9,
  "BBE" : "",
  "School" : "Abjuration",
  "Incantation" : "1 minute",
  "Type" : "",
  "Description" : "La cible à 9 m doit réussir un JdS de Sag. ou être retenue prisonnière. La forme est à choisir</v>
      </c>
    </row>
    <row r="468" spans="12:12">
      <c r="L468" t="str">
        <f>CONCATENATE(",
",M449,",
",M450,",
",M451,",
",M452,",
",M453,",
",M454,",
",M455,",
",M456,",
",M457,",
",M458,",
",M459,",
",M460,",
",M461)</f>
        <v>,
"Invulnérabilité": {
  "Name" : "Invulnérabilité",
  "OV" : "Invulnerability",
  "Level" : 9,
  "BBE" : "",
  "School" : "Abjuration",
  "Incantation" : "1 action",
  "Type" : "Concentration",
  "Description" : "Le lanceur gagne l'immunité à tous les dégàts.",
  "Classes" :["MAGICIAN",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"ARCANE_SWINDLER",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"ARCANE_SWINDLER", "WIZARD"]
   },
"Mur prismatique": {
  "Name" : "Mur prismatique",
  "OV" : "Prismatic Wall",
  "Level" : 9,
  "BBE" : "",
  "School" : "Abjuration",
  "Incantation" : "1 action",
  "Type" : "",
  "Description" : "Crée un mur de plusieurs couches qui infligent des effets et dégâts différents suivant la couche.",
  "Classes" :["MAGICIAN",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"ARCANE_SWINDLER"]
   },
"Portail": {
  "Name" : "Portail",
  "OV" : "Gate",
  "Level" : 9,
  "BBE" : "",
  "School" : "Invocation",
  "Incantation" : "1 action",
  "Type" : "Concentration",
  "Description" : "Crée un portail vers un autre plan. Permet aussi d'invoquer une créature d'un autre plan.",
  "Classes" :[ "CLERK", "SORCERER", "MAGICIAN",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"ARCANE_SWINDLER", "WIZARD"]
   },
"Projection astrale": {
  "Name" : "Projection astrale",
  "OV" : "Astral Projection",
  "Level" : 9,
  "BBE" : "",
  "School" : "Nécromancie",
  "Incantation" : "1 heure",
  "Type" : "",
  "Description" : "Le lanceur et jusqu'à 8 créatures sont projetés dans le plan Astral.",
  "Classes" :[ "CLERK", "MAGICIAN",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 xml:space="preserve">"Amis":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"Level" : 1,
  </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v>
      </c>
      <c r="C6" t="str">
        <f t="shared" si="0"/>
        <v xml:space="preserve">"Capacities"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3424</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Races!O15</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c r="C21" t="str">
        <f t="shared" si="0"/>
        <v>"Races" : {
 "ELF":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3423</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v>
      </c>
    </row>
    <row r="27" spans="1:3" ht="15" customHeight="1">
      <c r="A27" t="s">
        <v>3063</v>
      </c>
      <c r="B27" s="185" t="str">
        <f>Classes!I60</f>
        <v>"BERSERKER":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v>
      </c>
      <c r="C27" t="str">
        <f t="shared" si="0"/>
        <v>"Specialisations" : {
 "BERSERKER":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
 }</v>
      </c>
    </row>
    <row r="28" spans="1:3" ht="15" customHeight="1">
      <c r="A28" t="s">
        <v>2948</v>
      </c>
      <c r="B28" s="185" t="str">
        <f>Sorts!L470</f>
        <v xml:space="preserve">"Amis":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"Level" : 1,
  </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v>
      </c>
    </row>
    <row r="29" spans="1:3" ht="15" customHeight="1">
      <c r="A29" t="s">
        <v>1169</v>
      </c>
      <c r="B29" t="str">
        <f>'Sous-races'!Q33</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c r="C29" t="str">
        <f t="shared" si="0"/>
        <v>"SubRaces" : {
 "HIGH_ELF":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v>
      </c>
    </row>
  </sheetData>
  <sortState xmlns:xlrd2="http://schemas.microsoft.com/office/spreadsheetml/2017/richdata2" ref="A1:C30">
    <sortCondition ref="A1:A30"/>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zoomScaleNormal="100" workbookViewId="0">
      <selection activeCell="A23" sqref="A23"/>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Niveaux</vt:lpstr>
      <vt:lpstr>Races</vt:lpstr>
      <vt:lpstr>Sous-races</vt:lpstr>
      <vt:lpstr>Classes</vt:lpstr>
      <vt:lpstr>Capacities</vt:lpstr>
      <vt:lpstr>Specialisation-capacities</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2020-03-18T10:08:36Z</dcterms:modified>
</cp:coreProperties>
</file>