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23702450-8287-4992-9271-6B90A21A6B15}" xr6:coauthVersionLast="45" xr6:coauthVersionMax="45" xr10:uidLastSave="{00000000-0000-0000-0000-000000000000}"/>
  <bookViews>
    <workbookView xWindow="-120" yWindow="-120" windowWidth="20730" windowHeight="11160" activeTab="3"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Objets" sheetId="11" r:id="rId12"/>
    <sheet name="Montures" sheetId="13" r:id="rId13"/>
    <sheet name="Bâteaux" sheetId="14" r:id="rId14"/>
    <sheet name="Marchandises" sheetId="15" r:id="rId15"/>
    <sheet name="Services" sheetId="16" r:id="rId16"/>
    <sheet name="Babioles" sheetId="17" r:id="rId17"/>
    <sheet name="Equipements" sheetId="12" r:id="rId18"/>
    <sheet name="Sorts" sheetId="21" r:id="rId19"/>
    <sheet name="Alignements" sheetId="22" r:id="rId20"/>
    <sheet name="Langues" sheetId="23" r:id="rId21"/>
    <sheet name="Altérations" sheetId="24" r:id="rId22"/>
    <sheet name="Export global" sheetId="20" r:id="rId23"/>
    <sheet name="Génasis" sheetId="7" r:id="rId24"/>
    <sheet name="Moine" sheetId="8"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3" i="5" l="1"/>
  <c r="Z4" i="5"/>
  <c r="Z5" i="5"/>
  <c r="Z6" i="5"/>
  <c r="Z7" i="5"/>
  <c r="Z8" i="5"/>
  <c r="Z9" i="5"/>
  <c r="Z10" i="5"/>
  <c r="Z11" i="5"/>
  <c r="Z12" i="5"/>
  <c r="Z13" i="5"/>
  <c r="Z2" i="5"/>
  <c r="CU22" i="19" l="1"/>
  <c r="CU21" i="19"/>
  <c r="CU20" i="19"/>
  <c r="CU19" i="19"/>
  <c r="CU18" i="19"/>
  <c r="CU17" i="19"/>
  <c r="CU16" i="19"/>
  <c r="CU15" i="19"/>
  <c r="CU14" i="19"/>
  <c r="CU13" i="19"/>
  <c r="CU12" i="19"/>
  <c r="CU11" i="19"/>
  <c r="CU10" i="19"/>
  <c r="CU9" i="19"/>
  <c r="CU8" i="19"/>
  <c r="CU7" i="19"/>
  <c r="CU6" i="19"/>
  <c r="CU5" i="19"/>
  <c r="CU4" i="19"/>
  <c r="CU3" i="19"/>
  <c r="N18" i="10"/>
  <c r="N16" i="10"/>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Z15" i="5"/>
  <c r="B9" i="20" s="1"/>
  <c r="C9" i="20" s="1"/>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L468" i="21"/>
  <c r="L467" i="21"/>
  <c r="M420" i="21"/>
  <c r="L466" i="21"/>
  <c r="L465" i="21"/>
  <c r="L464" i="21"/>
  <c r="L463" i="21"/>
  <c r="BI3" i="19"/>
  <c r="BR4" i="19"/>
  <c r="BR5" i="19"/>
  <c r="BR6" i="19"/>
  <c r="BR7" i="19"/>
  <c r="BR8" i="19"/>
  <c r="BR9" i="19"/>
  <c r="BR10" i="19"/>
  <c r="BR11" i="19"/>
  <c r="BR12" i="19"/>
  <c r="BR13" i="19"/>
  <c r="BR14" i="19"/>
  <c r="BR15" i="19"/>
  <c r="BR16" i="19"/>
  <c r="BR17" i="19"/>
  <c r="BR18" i="19"/>
  <c r="BR19" i="19"/>
  <c r="BR20" i="19"/>
  <c r="BR21" i="19"/>
  <c r="BR22" i="19"/>
  <c r="BR3" i="19"/>
  <c r="I366" i="29"/>
  <c r="I365" i="29"/>
  <c r="I2" i="29"/>
  <c r="I364" i="29"/>
  <c r="CK4" i="19"/>
  <c r="CK5" i="19"/>
  <c r="CK6" i="19"/>
  <c r="CK7" i="19"/>
  <c r="CK8" i="19"/>
  <c r="CK9" i="19"/>
  <c r="CK10" i="19"/>
  <c r="CK11" i="19"/>
  <c r="CK12" i="19"/>
  <c r="CK13" i="19"/>
  <c r="CK14" i="19"/>
  <c r="CK15" i="19"/>
  <c r="CK16" i="19"/>
  <c r="CK17" i="19"/>
  <c r="CK18" i="19"/>
  <c r="CK19" i="19"/>
  <c r="CK20" i="19"/>
  <c r="CK21" i="19"/>
  <c r="CK22" i="19"/>
  <c r="CK3" i="19"/>
  <c r="I17" i="5"/>
  <c r="I60" i="5" s="1"/>
  <c r="B27" i="20" s="1"/>
  <c r="C27" i="20" s="1"/>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E3" i="19"/>
  <c r="DN4" i="19"/>
  <c r="DN5" i="19"/>
  <c r="DN6" i="19"/>
  <c r="DN7" i="19"/>
  <c r="DN8" i="19"/>
  <c r="DN9" i="19"/>
  <c r="DN10" i="19"/>
  <c r="DN11" i="19"/>
  <c r="DN12" i="19"/>
  <c r="DN13" i="19"/>
  <c r="DN14" i="19"/>
  <c r="DN15" i="19"/>
  <c r="DN16" i="19"/>
  <c r="DN17" i="19"/>
  <c r="DN18" i="19"/>
  <c r="DN19" i="19"/>
  <c r="DN20" i="19"/>
  <c r="DN21" i="19"/>
  <c r="DN22" i="19"/>
  <c r="DN3" i="19"/>
  <c r="DD3" i="19"/>
  <c r="H21" i="18"/>
  <c r="B13" i="20"/>
  <c r="C13" i="20"/>
  <c r="B26" i="20"/>
  <c r="C26" i="20"/>
  <c r="DV4" i="19"/>
  <c r="DV5" i="19"/>
  <c r="DV6" i="19"/>
  <c r="DV7" i="19"/>
  <c r="DV8" i="19"/>
  <c r="DV9" i="19"/>
  <c r="DV10" i="19"/>
  <c r="DV11" i="19"/>
  <c r="DV12" i="19"/>
  <c r="DV13" i="19"/>
  <c r="DV14" i="19"/>
  <c r="DV15" i="19"/>
  <c r="DV16" i="19"/>
  <c r="DV17" i="19"/>
  <c r="DV18" i="19"/>
  <c r="DV19" i="19"/>
  <c r="DV20" i="19"/>
  <c r="DV21" i="19"/>
  <c r="DV22" i="19"/>
  <c r="DV3" i="19"/>
  <c r="DD4" i="19"/>
  <c r="DD5" i="19"/>
  <c r="DD6" i="19"/>
  <c r="DD7" i="19"/>
  <c r="DD8" i="19"/>
  <c r="DD9" i="19"/>
  <c r="DD10" i="19"/>
  <c r="DD11" i="19"/>
  <c r="DD12" i="19"/>
  <c r="DD13" i="19"/>
  <c r="DD14" i="19"/>
  <c r="DD15" i="19"/>
  <c r="DD16" i="19"/>
  <c r="DD17" i="19"/>
  <c r="DD18" i="19"/>
  <c r="DD19" i="19"/>
  <c r="DD20" i="19"/>
  <c r="DD21" i="19"/>
  <c r="DD22" i="19"/>
  <c r="CE4" i="19"/>
  <c r="CE5" i="19"/>
  <c r="CE6" i="19"/>
  <c r="CE7" i="19"/>
  <c r="CE8" i="19"/>
  <c r="CE9" i="19"/>
  <c r="CE10" i="19"/>
  <c r="CE11" i="19"/>
  <c r="CE12" i="19"/>
  <c r="CE13" i="19"/>
  <c r="CE14" i="19"/>
  <c r="CE15" i="19"/>
  <c r="CE16" i="19"/>
  <c r="CE17" i="19"/>
  <c r="CE18" i="19"/>
  <c r="CE19" i="19"/>
  <c r="CE20" i="19"/>
  <c r="CE21" i="19"/>
  <c r="CE22"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3" i="21"/>
  <c r="M454" i="21"/>
  <c r="M455" i="21"/>
  <c r="M456" i="21"/>
  <c r="M457" i="21"/>
  <c r="M458" i="21"/>
  <c r="M459" i="21"/>
  <c r="M460" i="21"/>
  <c r="M461" i="21"/>
  <c r="M2" i="21"/>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P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R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D101" i="17"/>
  <c r="G3" i="14"/>
  <c r="G4" i="14"/>
  <c r="G5" i="14"/>
  <c r="G6" i="14"/>
  <c r="G7" i="14"/>
  <c r="G2" i="14"/>
  <c r="C35" i="20" l="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<sst xmlns="http://schemas.openxmlformats.org/spreadsheetml/2006/main" count="8362" uniqueCount="4226">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</sst>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8">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42">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80">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164" fontId="0" fillId="0" borderId="0" xfId="0" applyNumberFormat="1"/>
    <xf numFmtId="0" fontId="0" fillId="0" borderId="0" xfId="0" applyAlignment="1"/>
    <xf numFmtId="0" fontId="34" fillId="9" borderId="0" xfId="0" applyFont="1" applyFill="1" applyAlignment="1"/>
    <xf numFmtId="0" fontId="0" fillId="0" borderId="3" xfId="0" applyBorder="1" applyAlignment="1"/>
    <xf numFmtId="0" fontId="0" fillId="0" borderId="4" xfId="0" applyBorder="1" applyAlignment="1"/>
    <xf numFmtId="0" fontId="29"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29"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5" xfId="0" applyBorder="1"/>
    <xf numFmtId="0" fontId="0" fillId="0" borderId="26" xfId="0" applyBorder="1"/>
    <xf numFmtId="0" fontId="0" fillId="0" borderId="27" xfId="0" applyBorder="1" applyAlignment="1"/>
    <xf numFmtId="0" fontId="0" fillId="0" borderId="26" xfId="0" applyFont="1" applyFill="1" applyBorder="1"/>
    <xf numFmtId="0" fontId="0" fillId="0" borderId="27" xfId="0" applyFont="1" applyFill="1" applyBorder="1" applyAlignment="1"/>
    <xf numFmtId="0" fontId="0" fillId="0" borderId="25" xfId="0" applyFill="1" applyBorder="1"/>
    <xf numFmtId="0" fontId="0" fillId="0" borderId="26" xfId="0" applyFill="1" applyBorder="1"/>
    <xf numFmtId="0" fontId="29" fillId="0" borderId="26" xfId="0" applyFont="1" applyFill="1" applyBorder="1"/>
    <xf numFmtId="0" fontId="0" fillId="0" borderId="27" xfId="0" applyFill="1" applyBorder="1" applyAlignment="1"/>
    <xf numFmtId="0" fontId="7" fillId="0" borderId="26" xfId="0" applyFont="1" applyBorder="1"/>
    <xf numFmtId="0" fontId="34" fillId="9" borderId="12" xfId="0" applyFont="1" applyFill="1" applyBorder="1" applyAlignment="1">
      <alignment horizontal="center"/>
    </xf>
    <xf numFmtId="0" fontId="47" fillId="0" borderId="4" xfId="0" applyFont="1" applyBorder="1" applyAlignment="1"/>
    <xf numFmtId="0" fontId="47" fillId="0" borderId="4" xfId="0" applyFont="1" applyFill="1" applyBorder="1" applyAlignment="1"/>
    <xf numFmtId="0" fontId="17" fillId="0" borderId="4" xfId="0" applyFont="1" applyBorder="1"/>
    <xf numFmtId="0" fontId="47" fillId="0" borderId="27" xfId="0" applyFont="1" applyBorder="1" applyAlignment="1"/>
    <xf numFmtId="0" fontId="7" fillId="0" borderId="4" xfId="0" applyFont="1" applyBorder="1" applyAlignment="1"/>
    <xf numFmtId="0" fontId="0" fillId="0" borderId="28" xfId="0" applyBorder="1"/>
    <xf numFmtId="0" fontId="0" fillId="0" borderId="29" xfId="0" applyBorder="1"/>
    <xf numFmtId="0" fontId="0" fillId="0" borderId="29" xfId="0" applyFill="1"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Border="1" applyAlignment="1"/>
    <xf numFmtId="0" fontId="0" fillId="0" borderId="35" xfId="0" applyBorder="1"/>
    <xf numFmtId="0" fontId="0" fillId="0" borderId="36" xfId="0" applyFill="1" applyBorder="1"/>
    <xf numFmtId="0" fontId="0" fillId="0" borderId="36" xfId="0" applyBorder="1"/>
    <xf numFmtId="0" fontId="0" fillId="0" borderId="37" xfId="0" applyBorder="1" applyAlignment="1"/>
    <xf numFmtId="0" fontId="0" fillId="0" borderId="26" xfId="0" applyBorder="1" applyAlignment="1"/>
    <xf numFmtId="0" fontId="0" fillId="0" borderId="38" xfId="0" applyBorder="1"/>
    <xf numFmtId="0" fontId="0" fillId="0" borderId="5" xfId="0" applyFill="1" applyBorder="1" applyAlignment="1"/>
    <xf numFmtId="0" fontId="0" fillId="0" borderId="39" xfId="0" applyBorder="1"/>
    <xf numFmtId="0" fontId="0" fillId="0" borderId="40" xfId="0" applyFill="1" applyBorder="1"/>
    <xf numFmtId="0" fontId="0" fillId="0" borderId="40" xfId="0" applyBorder="1"/>
    <xf numFmtId="0" fontId="0" fillId="0" borderId="41" xfId="0" applyFill="1" applyBorder="1" applyAlignment="1"/>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0" fontId="1" fillId="6" borderId="23" xfId="0" applyFont="1" applyFill="1" applyBorder="1"/>
    <xf numFmtId="0" fontId="1" fillId="6" borderId="12" xfId="0" applyFont="1" applyFill="1" applyBorder="1"/>
    <xf numFmtId="164" fontId="0" fillId="0" borderId="0" xfId="0" applyNumberFormat="1" applyBorder="1" applyAlignment="1">
      <alignment horizontal="right"/>
    </xf>
    <xf numFmtId="0" fontId="0" fillId="0" borderId="4"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164" fontId="0" fillId="0" borderId="1" xfId="0" applyNumberFormat="1" applyBorder="1" applyAlignment="1">
      <alignment horizontal="right"/>
    </xf>
    <xf numFmtId="164" fontId="0" fillId="7" borderId="0" xfId="0" applyNumberFormat="1" applyFill="1" applyBorder="1" applyAlignment="1">
      <alignment horizontal="right"/>
    </xf>
    <xf numFmtId="0" fontId="0" fillId="7" borderId="0" xfId="0" applyFill="1" applyBorder="1" applyAlignment="1">
      <alignment horizontal="left"/>
    </xf>
    <xf numFmtId="0" fontId="34" fillId="9" borderId="19" xfId="0" applyFont="1" applyFill="1" applyBorder="1" applyAlignment="1">
      <alignment horizontal="center"/>
    </xf>
    <xf numFmtId="0" fontId="34" fillId="9" borderId="12" xfId="0" applyFont="1" applyFill="1" applyBorder="1" applyAlignment="1">
      <alignment horizontal="center"/>
    </xf>
    <xf numFmtId="0" fontId="34" fillId="9" borderId="16" xfId="0" applyFont="1" applyFill="1" applyBorder="1" applyAlignment="1">
      <alignment horizontal="center"/>
    </xf>
    <xf numFmtId="0" fontId="33" fillId="9" borderId="12" xfId="0" applyFont="1" applyFill="1" applyBorder="1" applyAlignment="1">
      <alignment horizontal="center" wrapText="1"/>
    </xf>
    <xf numFmtId="0" fontId="33" fillId="9" borderId="19" xfId="0" applyFont="1" applyFill="1" applyBorder="1" applyAlignment="1">
      <alignment horizontal="center" wrapText="1"/>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76" t="s">
        <v>442</v>
      </c>
      <c r="B1" s="78" t="s">
        <v>3</v>
      </c>
      <c r="C1" s="78" t="s">
        <v>15</v>
      </c>
      <c r="D1" s="78" t="s">
        <v>11</v>
      </c>
      <c r="E1" s="78" t="s">
        <v>10</v>
      </c>
      <c r="F1" s="78" t="s">
        <v>6</v>
      </c>
      <c r="G1" s="78" t="s">
        <v>7</v>
      </c>
      <c r="H1" s="78" t="s">
        <v>8</v>
      </c>
      <c r="I1" s="78" t="s">
        <v>9</v>
      </c>
      <c r="J1" s="78" t="s">
        <v>430</v>
      </c>
      <c r="K1" s="139" t="s">
        <v>2010</v>
      </c>
      <c r="L1" s="139"/>
      <c r="M1" s="139" t="s">
        <v>2746</v>
      </c>
      <c r="N1" s="181" t="s">
        <v>2790</v>
      </c>
    </row>
    <row r="2" spans="1:16">
      <c r="A2" s="84" t="s">
        <v>360</v>
      </c>
      <c r="B2" s="27" t="s">
        <v>427</v>
      </c>
      <c r="C2" s="27" t="s">
        <v>382</v>
      </c>
      <c r="D2" s="26">
        <v>0</v>
      </c>
      <c r="E2" s="23">
        <v>0</v>
      </c>
      <c r="F2" s="23">
        <v>2</v>
      </c>
      <c r="G2" s="23">
        <v>0</v>
      </c>
      <c r="H2" s="23">
        <v>0</v>
      </c>
      <c r="I2" s="23">
        <v>0</v>
      </c>
      <c r="J2" s="23">
        <v>9</v>
      </c>
      <c r="K2" s="23" t="s">
        <v>2808</v>
      </c>
      <c r="L2" s="23"/>
      <c r="M2" s="23"/>
      <c r="N2" s="80" t="s">
        <v>4225</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79" t="s">
        <v>4</v>
      </c>
      <c r="B3" s="71" t="s">
        <v>383</v>
      </c>
      <c r="C3" s="71" t="s">
        <v>383</v>
      </c>
      <c r="D3" s="25">
        <v>0</v>
      </c>
      <c r="E3" s="22">
        <v>0</v>
      </c>
      <c r="F3" s="22">
        <v>2</v>
      </c>
      <c r="G3" s="22">
        <v>0</v>
      </c>
      <c r="H3" s="22">
        <v>0</v>
      </c>
      <c r="I3" s="22">
        <v>0</v>
      </c>
      <c r="J3" s="22">
        <v>7.5</v>
      </c>
      <c r="K3" s="22" t="s">
        <v>2810</v>
      </c>
      <c r="L3" s="22"/>
      <c r="M3" s="22"/>
      <c r="N3" s="81" t="s">
        <v>2829</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84" t="s">
        <v>361</v>
      </c>
      <c r="B4" s="27" t="s">
        <v>395</v>
      </c>
      <c r="C4" s="27" t="s">
        <v>384</v>
      </c>
      <c r="D4" s="26">
        <v>1</v>
      </c>
      <c r="E4" s="23">
        <v>1</v>
      </c>
      <c r="F4" s="23">
        <v>1</v>
      </c>
      <c r="G4" s="23">
        <v>1</v>
      </c>
      <c r="H4" s="23">
        <v>1</v>
      </c>
      <c r="I4" s="23">
        <v>1</v>
      </c>
      <c r="J4" s="23">
        <v>9</v>
      </c>
      <c r="K4" s="23" t="s">
        <v>2800</v>
      </c>
      <c r="L4" s="23"/>
      <c r="M4" s="23"/>
      <c r="N4" s="80"/>
      <c r="P4" t="str">
        <f t="shared" si="0"/>
        <v>"HUMAN": {
 "Id" : "HUMAN",
 "Name" : "Humain",
 "OV" : "Human",
 "Strength" : 1,
 "Constitution" : 1,
 "Dexterity" : 1,
 "Intelligence" : 1,
 "Wisdom" : 1,
 "Charisma" : 1,
 "Speed" : 9,
 "Weapons" : [],
 "Languages" : ["COMMON"],
 "Resistances" : [],
 "SaveAdvantages" : []
  }</v>
      </c>
    </row>
    <row r="5" spans="1:16">
      <c r="A5" s="79" t="s">
        <v>362</v>
      </c>
      <c r="B5" s="71" t="s">
        <v>396</v>
      </c>
      <c r="C5" s="71" t="s">
        <v>385</v>
      </c>
      <c r="D5" s="25">
        <v>0</v>
      </c>
      <c r="E5" s="22">
        <v>2</v>
      </c>
      <c r="F5" s="22">
        <v>0</v>
      </c>
      <c r="G5" s="22">
        <v>0</v>
      </c>
      <c r="H5" s="22">
        <v>0</v>
      </c>
      <c r="I5" s="22">
        <v>0</v>
      </c>
      <c r="J5" s="22">
        <v>7.5</v>
      </c>
      <c r="K5" s="22" t="s">
        <v>2809</v>
      </c>
      <c r="L5" s="22" t="s">
        <v>4171</v>
      </c>
      <c r="M5" s="22" t="s">
        <v>2828</v>
      </c>
      <c r="N5" s="81" t="s">
        <v>2828</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84" t="s">
        <v>363</v>
      </c>
      <c r="B6" s="27" t="s">
        <v>397</v>
      </c>
      <c r="C6" s="27" t="s">
        <v>386</v>
      </c>
      <c r="D6" s="26">
        <v>0</v>
      </c>
      <c r="E6" s="23">
        <v>0</v>
      </c>
      <c r="F6" s="23">
        <v>0</v>
      </c>
      <c r="G6" s="23">
        <v>0</v>
      </c>
      <c r="H6" s="23">
        <v>0</v>
      </c>
      <c r="I6" s="23">
        <v>2</v>
      </c>
      <c r="J6" s="23">
        <v>9</v>
      </c>
      <c r="K6" s="23" t="s">
        <v>2808</v>
      </c>
      <c r="L6" s="23"/>
      <c r="M6" s="23"/>
      <c r="N6" s="80"/>
      <c r="P6" t="str">
        <f t="shared" si="0"/>
        <v>"HALF_ELF": {
 "Id" : "HALF_ELF",
 "Name" : "Demi-Elfe",
 "OV" : "Half-Elf",
 "Strength" : 0,
 "Constitution" : 0,
 "Dexterity" : 0,
 "Intelligence" : 0,
 "Wisdom" : 0,
 "Charisma" : 2,
 "Speed" : 9,
 "Weapons" : [],
 "Languages" : ["COMMON", "ELVISH"],
 "Resistances" : [],
 "SaveAdvantages" : []
  }</v>
      </c>
    </row>
    <row r="7" spans="1:16">
      <c r="A7" s="79" t="s">
        <v>364</v>
      </c>
      <c r="B7" s="71" t="s">
        <v>398</v>
      </c>
      <c r="C7" s="71" t="s">
        <v>387</v>
      </c>
      <c r="D7" s="25">
        <v>2</v>
      </c>
      <c r="E7" s="22">
        <v>1</v>
      </c>
      <c r="F7" s="22">
        <v>0</v>
      </c>
      <c r="G7" s="22">
        <v>0</v>
      </c>
      <c r="H7" s="22">
        <v>0</v>
      </c>
      <c r="I7" s="22">
        <v>0</v>
      </c>
      <c r="J7" s="22">
        <v>9</v>
      </c>
      <c r="K7" s="22" t="s">
        <v>2807</v>
      </c>
      <c r="L7" s="22"/>
      <c r="M7" s="22"/>
      <c r="N7" s="81"/>
      <c r="P7" t="str">
        <f t="shared" si="0"/>
        <v>"HALF_ORC": {
 "Id" : "HALF_ORC",
 "Name" : "Demi-Orque",
 "OV" : "Half-Orc",
 "Strength" : 2,
 "Constitution" : 1,
 "Dexterity" : 0,
 "Intelligence" : 0,
 "Wisdom" : 0,
 "Charisma" : 0,
 "Speed" : 9,
 "Weapons" : [],
 "Languages" : ["COMMON", "ORC"],
 "Resistances" : [],
 "SaveAdvantages" : []
  }</v>
      </c>
    </row>
    <row r="8" spans="1:16">
      <c r="A8" s="84" t="s">
        <v>365</v>
      </c>
      <c r="B8" s="27" t="s">
        <v>399</v>
      </c>
      <c r="C8" s="27" t="s">
        <v>388</v>
      </c>
      <c r="D8" s="26">
        <v>2</v>
      </c>
      <c r="E8" s="23">
        <v>0</v>
      </c>
      <c r="F8" s="23">
        <v>0</v>
      </c>
      <c r="G8" s="23">
        <v>0</v>
      </c>
      <c r="H8" s="23">
        <v>0</v>
      </c>
      <c r="I8" s="23">
        <v>1</v>
      </c>
      <c r="J8" s="23">
        <v>9</v>
      </c>
      <c r="K8" s="23" t="s">
        <v>2806</v>
      </c>
      <c r="L8" s="23"/>
      <c r="M8" s="23"/>
      <c r="N8" s="80"/>
      <c r="P8" t="str">
        <f t="shared" si="0"/>
        <v>"DRAGON_BORN": {
 "Id" : "DRAGON_BORN",
 "Name" : "Drakéide",
 "OV" : "Dragon Born",
 "Strength" : 2,
 "Constitution" : 0,
 "Dexterity" : 0,
 "Intelligence" : 0,
 "Wisdom" : 0,
 "Charisma" : 1,
 "Speed" : 9,
 "Weapons" : [],
 "Languages" : ["COMMON", "DRACONIC"],
 "Resistances" : [],
 "SaveAdvantages" : []
  }</v>
      </c>
    </row>
    <row r="9" spans="1:16">
      <c r="A9" s="79" t="s">
        <v>5</v>
      </c>
      <c r="B9" s="71" t="s">
        <v>389</v>
      </c>
      <c r="C9" s="71" t="s">
        <v>389</v>
      </c>
      <c r="D9" s="25">
        <v>0</v>
      </c>
      <c r="E9" s="22">
        <v>0</v>
      </c>
      <c r="F9" s="22">
        <v>0</v>
      </c>
      <c r="G9" s="22">
        <v>2</v>
      </c>
      <c r="H9" s="22">
        <v>0</v>
      </c>
      <c r="I9" s="22">
        <v>0</v>
      </c>
      <c r="J9" s="22">
        <v>7.5</v>
      </c>
      <c r="K9" s="22" t="s">
        <v>2805</v>
      </c>
      <c r="L9" s="22"/>
      <c r="M9" s="22"/>
      <c r="N9" s="81" t="s">
        <v>2830</v>
      </c>
      <c r="P9" t="str">
        <f t="shared" si="0"/>
        <v>"GNOME": {
 "Id" : "GNOME",
 "Name" : "Gnome",
 "OV" : "Gnome",
 "Strength" : 0,
 "Constitution" : 0,
 "Dexterity" : 0,
 "Intelligence" : 2,
 "Wisdom" : 0,
 "Charisma" : 0,
 "Speed" : 7.5,
 "Weapons" : [],
 "Languages" : ["COMMON", "GNOME"],
 "Resistances" : [],
 "SaveAdvantages" : ["INT", "SAG", "CHA"]
  }</v>
      </c>
    </row>
    <row r="10" spans="1:16">
      <c r="A10" s="84" t="s">
        <v>366</v>
      </c>
      <c r="B10" s="27" t="s">
        <v>400</v>
      </c>
      <c r="C10" s="27" t="s">
        <v>390</v>
      </c>
      <c r="D10" s="26">
        <v>0</v>
      </c>
      <c r="E10" s="23">
        <v>0</v>
      </c>
      <c r="F10" s="23">
        <v>0</v>
      </c>
      <c r="G10" s="23">
        <v>1</v>
      </c>
      <c r="H10" s="23">
        <v>0</v>
      </c>
      <c r="I10" s="23">
        <v>2</v>
      </c>
      <c r="J10" s="23">
        <v>9</v>
      </c>
      <c r="K10" s="23" t="s">
        <v>2804</v>
      </c>
      <c r="L10" s="23"/>
      <c r="M10" s="23"/>
      <c r="N10" s="80"/>
      <c r="P10" t="str">
        <f t="shared" si="0"/>
        <v>"TIEFFLING": {
 "Id" : "TIEFFLING",
 "Name" : "Tieffelin",
 "OV" : "Tieffling",
 "Strength" : 0,
 "Constitution" : 0,
 "Dexterity" : 0,
 "Intelligence" : 1,
 "Wisdom" : 0,
 "Charisma" : 2,
 "Speed" : 9,
 "Weapons" : [],
 "Languages" : ["COMMON", "INFERNAL"],
 "Resistances" : [],
 "SaveAdvantages" : []
  }</v>
      </c>
    </row>
    <row r="11" spans="1:16">
      <c r="A11" s="79" t="s">
        <v>367</v>
      </c>
      <c r="B11" s="71" t="s">
        <v>401</v>
      </c>
      <c r="C11" s="71" t="s">
        <v>391</v>
      </c>
      <c r="D11" s="25">
        <v>0</v>
      </c>
      <c r="E11" s="22">
        <v>0</v>
      </c>
      <c r="F11" s="22">
        <v>2</v>
      </c>
      <c r="G11" s="22">
        <v>0</v>
      </c>
      <c r="H11" s="22">
        <v>1</v>
      </c>
      <c r="I11" s="22">
        <v>0</v>
      </c>
      <c r="J11" s="22">
        <v>7.5</v>
      </c>
      <c r="K11" s="22" t="s">
        <v>2801</v>
      </c>
      <c r="L11" s="22"/>
      <c r="M11" s="22"/>
      <c r="N11" s="81"/>
      <c r="P11" t="str">
        <f t="shared" si="0"/>
        <v>"AARAKOCRA": {
 "Id" : "AARAKOCRA",
 "Name" : "Aarakocra *",
 "OV" : "Aarakocra",
 "Strength" : 0,
 "Constitution" : 0,
 "Dexterity" : 2,
 "Intelligence" : 0,
 "Wisdom" : 1,
 "Charisma" : 0,
 "Speed" : 7.5,
 "Weapons" : [],
 "Languages" : ["COMMON", "AARAKOCRA", "AIR"],
 "Resistances" : [],
 "SaveAdvantages" : []
  }</v>
      </c>
    </row>
    <row r="12" spans="1:16">
      <c r="A12" s="84" t="s">
        <v>368</v>
      </c>
      <c r="B12" s="27" t="s">
        <v>402</v>
      </c>
      <c r="C12" s="27" t="s">
        <v>392</v>
      </c>
      <c r="D12" s="26">
        <v>0</v>
      </c>
      <c r="E12" s="23">
        <v>2</v>
      </c>
      <c r="F12" s="23">
        <v>0</v>
      </c>
      <c r="G12" s="23">
        <v>0</v>
      </c>
      <c r="H12" s="23">
        <v>0</v>
      </c>
      <c r="I12" s="23">
        <v>0</v>
      </c>
      <c r="J12" s="23">
        <v>9</v>
      </c>
      <c r="K12" s="23" t="s">
        <v>2803</v>
      </c>
      <c r="L12" s="23"/>
      <c r="M12" s="23"/>
      <c r="N12" s="80"/>
      <c r="P12" t="str">
        <f t="shared" si="0"/>
        <v>"GENASI": {
 "Id" : "GENASI",
 "Name" : "Génasi *",
 "OV" : "Genasi",
 "Strength" : 0,
 "Constitution" : 2,
 "Dexterity" : 0,
 "Intelligence" : 0,
 "Wisdom" : 0,
 "Charisma" : 0,
 "Speed" : 9,
 "Weapons" : [],
 "Languages" : ["COMMON", "PRIMARY"],
 "Resistances" : [],
 "SaveAdvantages" : []
  }</v>
      </c>
    </row>
    <row r="13" spans="1:16">
      <c r="A13" s="212" t="s">
        <v>370</v>
      </c>
      <c r="B13" s="133" t="s">
        <v>404</v>
      </c>
      <c r="C13" s="133" t="s">
        <v>394</v>
      </c>
      <c r="D13" s="213">
        <v>2</v>
      </c>
      <c r="E13" s="214">
        <v>1</v>
      </c>
      <c r="F13" s="214">
        <v>0</v>
      </c>
      <c r="G13" s="214">
        <v>0</v>
      </c>
      <c r="H13" s="214">
        <v>0</v>
      </c>
      <c r="I13" s="214">
        <v>0</v>
      </c>
      <c r="J13" s="214">
        <v>9</v>
      </c>
      <c r="K13" s="214" t="s">
        <v>2802</v>
      </c>
      <c r="L13" s="214"/>
      <c r="M13" s="214"/>
      <c r="N13" s="217"/>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76" t="s">
        <v>432</v>
      </c>
      <c r="B1" s="77" t="s">
        <v>442</v>
      </c>
      <c r="C1" s="78" t="s">
        <v>431</v>
      </c>
      <c r="D1" s="78" t="s">
        <v>15</v>
      </c>
      <c r="E1" s="78" t="s">
        <v>11</v>
      </c>
      <c r="F1" s="78" t="s">
        <v>10</v>
      </c>
      <c r="G1" s="78" t="s">
        <v>6</v>
      </c>
      <c r="H1" s="78" t="s">
        <v>7</v>
      </c>
      <c r="I1" s="78" t="s">
        <v>8</v>
      </c>
      <c r="J1" s="78" t="s">
        <v>9</v>
      </c>
      <c r="K1" s="78" t="s">
        <v>430</v>
      </c>
      <c r="L1" s="139" t="s">
        <v>2010</v>
      </c>
      <c r="M1" s="139" t="s">
        <v>2746</v>
      </c>
      <c r="N1" s="139" t="s">
        <v>2790</v>
      </c>
      <c r="O1" s="139" t="s">
        <v>4153</v>
      </c>
      <c r="P1" s="181" t="s">
        <v>2683</v>
      </c>
      <c r="Q1" s="93"/>
    </row>
    <row r="2" spans="1:18">
      <c r="A2" s="99" t="s">
        <v>360</v>
      </c>
      <c r="B2" s="129" t="s">
        <v>435</v>
      </c>
      <c r="C2" s="97" t="s">
        <v>433</v>
      </c>
      <c r="D2" s="97" t="s">
        <v>434</v>
      </c>
      <c r="E2" s="130">
        <v>0</v>
      </c>
      <c r="F2" s="98">
        <v>0</v>
      </c>
      <c r="G2" s="98">
        <v>0</v>
      </c>
      <c r="H2" s="98">
        <v>1</v>
      </c>
      <c r="I2" s="98">
        <v>0</v>
      </c>
      <c r="J2" s="98">
        <v>0</v>
      </c>
      <c r="K2" s="211">
        <v>0</v>
      </c>
      <c r="L2" s="205"/>
      <c r="M2" s="205"/>
      <c r="N2" s="205"/>
      <c r="O2" s="205" t="s">
        <v>4155</v>
      </c>
      <c r="P2" s="141"/>
      <c r="Q2" s="89"/>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79" t="s">
        <v>360</v>
      </c>
      <c r="B3" s="86" t="s">
        <v>438</v>
      </c>
      <c r="C3" s="87" t="s">
        <v>436</v>
      </c>
      <c r="D3" s="87" t="s">
        <v>437</v>
      </c>
      <c r="E3" s="88">
        <v>0</v>
      </c>
      <c r="F3" s="89">
        <v>0</v>
      </c>
      <c r="G3" s="89">
        <v>0</v>
      </c>
      <c r="H3" s="89">
        <v>0</v>
      </c>
      <c r="I3" s="89">
        <v>1</v>
      </c>
      <c r="J3" s="89">
        <v>0</v>
      </c>
      <c r="K3" s="206">
        <v>10.5</v>
      </c>
      <c r="L3" s="206"/>
      <c r="M3" s="206"/>
      <c r="N3" s="206"/>
      <c r="O3" s="206" t="s">
        <v>4155</v>
      </c>
      <c r="P3" s="142"/>
      <c r="Q3" s="89"/>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84" t="s">
        <v>360</v>
      </c>
      <c r="B4" s="85" t="s">
        <v>441</v>
      </c>
      <c r="C4" s="27" t="s">
        <v>440</v>
      </c>
      <c r="D4" s="27" t="s">
        <v>439</v>
      </c>
      <c r="E4" s="26">
        <v>0</v>
      </c>
      <c r="F4" s="23">
        <v>0</v>
      </c>
      <c r="G4" s="23">
        <v>0</v>
      </c>
      <c r="H4" s="23">
        <v>0</v>
      </c>
      <c r="I4" s="23">
        <v>1</v>
      </c>
      <c r="J4" s="23">
        <v>0</v>
      </c>
      <c r="K4" s="205">
        <v>0</v>
      </c>
      <c r="L4" s="205"/>
      <c r="M4" s="205"/>
      <c r="N4" s="205"/>
      <c r="O4" s="205" t="s">
        <v>4154</v>
      </c>
      <c r="P4" s="141"/>
      <c r="Q4" s="89"/>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79" t="s">
        <v>4</v>
      </c>
      <c r="B5" s="18" t="s">
        <v>445</v>
      </c>
      <c r="C5" s="71" t="s">
        <v>443</v>
      </c>
      <c r="D5" s="71" t="s">
        <v>444</v>
      </c>
      <c r="E5" s="25">
        <v>0</v>
      </c>
      <c r="F5" s="22">
        <v>0</v>
      </c>
      <c r="G5" s="22">
        <v>0</v>
      </c>
      <c r="H5" s="22">
        <v>0</v>
      </c>
      <c r="I5" s="22">
        <v>0</v>
      </c>
      <c r="J5" s="22">
        <v>1</v>
      </c>
      <c r="K5" s="207">
        <v>0</v>
      </c>
      <c r="L5" s="207"/>
      <c r="M5" s="207"/>
      <c r="N5" s="207"/>
      <c r="O5" s="207"/>
      <c r="P5" s="142"/>
      <c r="Q5" s="89"/>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84" t="s">
        <v>4</v>
      </c>
      <c r="B6" s="85" t="s">
        <v>446</v>
      </c>
      <c r="C6" s="27" t="s">
        <v>447</v>
      </c>
      <c r="D6" s="27" t="s">
        <v>448</v>
      </c>
      <c r="E6" s="94">
        <v>0</v>
      </c>
      <c r="F6" s="95">
        <v>1</v>
      </c>
      <c r="G6" s="95">
        <v>0</v>
      </c>
      <c r="H6" s="95">
        <v>0</v>
      </c>
      <c r="I6" s="95">
        <v>0</v>
      </c>
      <c r="J6" s="95">
        <v>0</v>
      </c>
      <c r="K6" s="208">
        <v>0</v>
      </c>
      <c r="L6" s="208"/>
      <c r="M6" s="208" t="s">
        <v>2828</v>
      </c>
      <c r="N6" s="208" t="s">
        <v>2828</v>
      </c>
      <c r="O6" s="208"/>
      <c r="P6" s="141"/>
      <c r="Q6" s="89"/>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79" t="s">
        <v>362</v>
      </c>
      <c r="B7" s="18" t="s">
        <v>456</v>
      </c>
      <c r="C7" s="71" t="s">
        <v>449</v>
      </c>
      <c r="D7" s="71" t="s">
        <v>453</v>
      </c>
      <c r="E7" s="25">
        <v>0</v>
      </c>
      <c r="F7" s="22">
        <v>0</v>
      </c>
      <c r="G7" s="22">
        <v>0</v>
      </c>
      <c r="H7" s="22">
        <v>0</v>
      </c>
      <c r="I7" s="22">
        <v>1</v>
      </c>
      <c r="J7" s="22">
        <v>0</v>
      </c>
      <c r="K7" s="207">
        <v>0</v>
      </c>
      <c r="L7" s="207"/>
      <c r="M7" s="207"/>
      <c r="N7" s="207"/>
      <c r="O7" s="207"/>
      <c r="P7" s="142"/>
      <c r="Q7" s="89"/>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84" t="s">
        <v>362</v>
      </c>
      <c r="B8" s="85" t="s">
        <v>455</v>
      </c>
      <c r="C8" s="27" t="s">
        <v>450</v>
      </c>
      <c r="D8" s="27" t="s">
        <v>454</v>
      </c>
      <c r="E8" s="94">
        <v>2</v>
      </c>
      <c r="F8" s="95">
        <v>0</v>
      </c>
      <c r="G8" s="95">
        <v>0</v>
      </c>
      <c r="H8" s="95">
        <v>0</v>
      </c>
      <c r="I8" s="95">
        <v>0</v>
      </c>
      <c r="J8" s="95">
        <v>0</v>
      </c>
      <c r="K8" s="208">
        <v>0</v>
      </c>
      <c r="L8" s="208"/>
      <c r="M8" s="208"/>
      <c r="N8" s="208"/>
      <c r="O8" s="208"/>
      <c r="P8" s="141" t="s">
        <v>2779</v>
      </c>
      <c r="Q8" s="89"/>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79" t="s">
        <v>5</v>
      </c>
      <c r="B9" s="18" t="s">
        <v>457</v>
      </c>
      <c r="C9" s="71" t="s">
        <v>451</v>
      </c>
      <c r="D9" s="71" t="s">
        <v>452</v>
      </c>
      <c r="E9" s="25">
        <v>0</v>
      </c>
      <c r="F9" s="22">
        <v>0</v>
      </c>
      <c r="G9" s="22">
        <v>1</v>
      </c>
      <c r="H9" s="22">
        <v>0</v>
      </c>
      <c r="I9" s="22">
        <v>0</v>
      </c>
      <c r="J9" s="22">
        <v>0</v>
      </c>
      <c r="K9" s="207">
        <v>0</v>
      </c>
      <c r="L9" s="207"/>
      <c r="M9" s="207"/>
      <c r="N9" s="207"/>
      <c r="O9" s="207"/>
      <c r="P9" s="142"/>
      <c r="Q9" s="89"/>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84" t="s">
        <v>5</v>
      </c>
      <c r="B10" s="85" t="s">
        <v>460</v>
      </c>
      <c r="C10" s="27" t="s">
        <v>458</v>
      </c>
      <c r="D10" s="27" t="s">
        <v>459</v>
      </c>
      <c r="E10" s="94">
        <v>1</v>
      </c>
      <c r="F10" s="95">
        <v>0</v>
      </c>
      <c r="G10" s="95">
        <v>0</v>
      </c>
      <c r="H10" s="95">
        <v>0</v>
      </c>
      <c r="I10" s="95">
        <v>0</v>
      </c>
      <c r="J10" s="95">
        <v>0</v>
      </c>
      <c r="K10" s="208">
        <v>0</v>
      </c>
      <c r="L10" s="208"/>
      <c r="M10" s="208"/>
      <c r="N10" s="208"/>
      <c r="O10" s="208"/>
      <c r="P10" s="141"/>
      <c r="Q10" s="89"/>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106" t="s">
        <v>5</v>
      </c>
      <c r="B11" s="86" t="s">
        <v>369</v>
      </c>
      <c r="C11" s="87" t="s">
        <v>403</v>
      </c>
      <c r="D11" s="87" t="s">
        <v>393</v>
      </c>
      <c r="E11" s="88">
        <v>0</v>
      </c>
      <c r="F11" s="89">
        <v>0</v>
      </c>
      <c r="G11" s="89">
        <v>1</v>
      </c>
      <c r="H11" s="89">
        <v>0</v>
      </c>
      <c r="I11" s="89">
        <v>0</v>
      </c>
      <c r="J11" s="89">
        <v>0</v>
      </c>
      <c r="K11" s="206">
        <v>0</v>
      </c>
      <c r="L11" s="206" t="s">
        <v>2825</v>
      </c>
      <c r="M11" s="206"/>
      <c r="N11" s="206"/>
      <c r="O11" s="206"/>
      <c r="P11" s="191"/>
      <c r="Q11" s="89"/>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84" t="s">
        <v>368</v>
      </c>
      <c r="B12" s="85" t="s">
        <v>461</v>
      </c>
      <c r="C12" s="27" t="s">
        <v>462</v>
      </c>
      <c r="D12" s="27" t="s">
        <v>463</v>
      </c>
      <c r="E12" s="94">
        <v>0</v>
      </c>
      <c r="F12" s="95">
        <v>0</v>
      </c>
      <c r="G12" s="95">
        <v>1</v>
      </c>
      <c r="H12" s="95">
        <v>0</v>
      </c>
      <c r="I12" s="95">
        <v>0</v>
      </c>
      <c r="J12" s="95">
        <v>0</v>
      </c>
      <c r="K12" s="208">
        <v>0</v>
      </c>
      <c r="L12" s="208"/>
      <c r="M12" s="208"/>
      <c r="N12" s="208"/>
      <c r="O12" s="208"/>
      <c r="P12" s="141"/>
      <c r="Q12" s="89"/>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106" t="s">
        <v>368</v>
      </c>
      <c r="B13" s="86" t="s">
        <v>464</v>
      </c>
      <c r="C13" s="87" t="s">
        <v>176</v>
      </c>
      <c r="D13" s="87" t="s">
        <v>465</v>
      </c>
      <c r="E13" s="88">
        <v>1</v>
      </c>
      <c r="F13" s="89">
        <v>0</v>
      </c>
      <c r="G13" s="89">
        <v>0</v>
      </c>
      <c r="H13" s="89">
        <v>0</v>
      </c>
      <c r="I13" s="89">
        <v>0</v>
      </c>
      <c r="J13" s="89">
        <v>0</v>
      </c>
      <c r="K13" s="206">
        <v>0</v>
      </c>
      <c r="L13" s="206"/>
      <c r="M13" s="206"/>
      <c r="N13" s="206"/>
      <c r="O13" s="206"/>
      <c r="P13" s="191"/>
      <c r="Q13" s="89"/>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84" t="s">
        <v>368</v>
      </c>
      <c r="B14" s="85" t="s">
        <v>466</v>
      </c>
      <c r="C14" s="27" t="s">
        <v>179</v>
      </c>
      <c r="D14" s="27" t="s">
        <v>467</v>
      </c>
      <c r="E14" s="94">
        <v>0</v>
      </c>
      <c r="F14" s="95">
        <v>0</v>
      </c>
      <c r="G14" s="95">
        <v>0</v>
      </c>
      <c r="H14" s="95">
        <v>1</v>
      </c>
      <c r="I14" s="95">
        <v>0</v>
      </c>
      <c r="J14" s="95">
        <v>0</v>
      </c>
      <c r="K14" s="208">
        <v>0</v>
      </c>
      <c r="L14" s="208"/>
      <c r="M14" s="208" t="s">
        <v>2831</v>
      </c>
      <c r="N14" s="208"/>
      <c r="O14" s="208"/>
      <c r="P14" s="132"/>
      <c r="Q14" s="89"/>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106" t="s">
        <v>368</v>
      </c>
      <c r="B15" s="86" t="s">
        <v>468</v>
      </c>
      <c r="C15" s="87" t="s">
        <v>469</v>
      </c>
      <c r="D15" s="87" t="s">
        <v>470</v>
      </c>
      <c r="E15" s="88">
        <v>0</v>
      </c>
      <c r="F15" s="89">
        <v>0</v>
      </c>
      <c r="G15" s="89">
        <v>0</v>
      </c>
      <c r="H15" s="89">
        <v>0</v>
      </c>
      <c r="I15" s="89">
        <v>1</v>
      </c>
      <c r="J15" s="89">
        <v>0</v>
      </c>
      <c r="K15" s="206">
        <v>0</v>
      </c>
      <c r="L15" s="206"/>
      <c r="M15" s="206" t="s">
        <v>2832</v>
      </c>
      <c r="N15" s="206"/>
      <c r="O15" s="206"/>
      <c r="P15" s="131"/>
      <c r="Q15" s="89"/>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84" t="s">
        <v>361</v>
      </c>
      <c r="B16" s="85" t="s">
        <v>361</v>
      </c>
      <c r="C16" s="27" t="s">
        <v>395</v>
      </c>
      <c r="D16" s="27" t="s">
        <v>384</v>
      </c>
      <c r="E16" s="26">
        <v>0</v>
      </c>
      <c r="F16" s="23">
        <v>0</v>
      </c>
      <c r="G16" s="23">
        <v>0</v>
      </c>
      <c r="H16" s="23">
        <v>0</v>
      </c>
      <c r="I16" s="23">
        <v>0</v>
      </c>
      <c r="J16" s="23">
        <v>0</v>
      </c>
      <c r="K16" s="209">
        <v>0</v>
      </c>
      <c r="L16" s="209"/>
      <c r="M16" s="209"/>
      <c r="N16" s="209"/>
      <c r="O16" s="209"/>
      <c r="P16" s="138"/>
      <c r="R16" t="str">
        <f t="shared" si="0"/>
        <v>"HUMAN": {
 "Id" : "HUMAN",
 "Race" : "HUMAN",
 "Name" : "Humain",
 "OV" : "Human",
 "Strength" : 0,
 "Constitution" : 0,
 "Dexterity" : 0,
 "Intelligence" : 0,
 "Wisdom" : 0,
 "Charisma" : 0,
 "Speed" : 0,
 "Languages" : [],
 "Resistances" : [],
 "SaveAdvantages" : [],
"Weapons" : [], "ArmorCategories" : []
  }</v>
      </c>
    </row>
    <row r="17" spans="1:18">
      <c r="A17" s="106" t="s">
        <v>363</v>
      </c>
      <c r="B17" s="86" t="s">
        <v>363</v>
      </c>
      <c r="C17" s="87" t="s">
        <v>397</v>
      </c>
      <c r="D17" s="87" t="s">
        <v>386</v>
      </c>
      <c r="E17" s="88">
        <v>0</v>
      </c>
      <c r="F17" s="89">
        <v>0</v>
      </c>
      <c r="G17" s="89">
        <v>0</v>
      </c>
      <c r="H17" s="89">
        <v>0</v>
      </c>
      <c r="I17" s="89">
        <v>0</v>
      </c>
      <c r="J17" s="89">
        <v>0</v>
      </c>
      <c r="K17" s="210">
        <v>0</v>
      </c>
      <c r="L17" s="210"/>
      <c r="M17" s="210"/>
      <c r="N17" s="210"/>
      <c r="O17" s="210"/>
      <c r="P17" s="131"/>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84" t="s">
        <v>364</v>
      </c>
      <c r="B18" s="85" t="s">
        <v>364</v>
      </c>
      <c r="C18" s="27" t="s">
        <v>398</v>
      </c>
      <c r="D18" s="27" t="s">
        <v>387</v>
      </c>
      <c r="E18" s="94">
        <v>0</v>
      </c>
      <c r="F18" s="95">
        <v>0</v>
      </c>
      <c r="G18" s="95">
        <v>0</v>
      </c>
      <c r="H18" s="95">
        <v>0</v>
      </c>
      <c r="I18" s="95">
        <v>0</v>
      </c>
      <c r="J18" s="95">
        <v>0</v>
      </c>
      <c r="K18" s="209">
        <v>0</v>
      </c>
      <c r="L18" s="209"/>
      <c r="M18" s="209"/>
      <c r="N18" s="209"/>
      <c r="O18" s="209"/>
      <c r="P18" s="138"/>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106" t="s">
        <v>365</v>
      </c>
      <c r="B19" s="86" t="s">
        <v>2748</v>
      </c>
      <c r="C19" s="87" t="s">
        <v>2758</v>
      </c>
      <c r="D19" s="87" t="s">
        <v>2768</v>
      </c>
      <c r="E19" s="88">
        <v>0</v>
      </c>
      <c r="F19" s="89">
        <v>0</v>
      </c>
      <c r="G19" s="89">
        <v>0</v>
      </c>
      <c r="H19" s="89">
        <v>0</v>
      </c>
      <c r="I19" s="89">
        <v>0</v>
      </c>
      <c r="J19" s="89">
        <v>0</v>
      </c>
      <c r="K19" s="210">
        <v>0</v>
      </c>
      <c r="L19" s="210"/>
      <c r="M19" s="210" t="s">
        <v>2778</v>
      </c>
      <c r="N19" s="210"/>
      <c r="O19" s="210"/>
      <c r="P19" s="131"/>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84" t="s">
        <v>365</v>
      </c>
      <c r="B20" s="85" t="s">
        <v>2749</v>
      </c>
      <c r="C20" s="27" t="s">
        <v>2759</v>
      </c>
      <c r="D20" s="27" t="s">
        <v>2769</v>
      </c>
      <c r="E20" s="94">
        <v>0</v>
      </c>
      <c r="F20" s="95">
        <v>0</v>
      </c>
      <c r="G20" s="95">
        <v>0</v>
      </c>
      <c r="H20" s="95">
        <v>0</v>
      </c>
      <c r="I20" s="95">
        <v>0</v>
      </c>
      <c r="J20" s="95">
        <v>0</v>
      </c>
      <c r="K20" s="209">
        <v>0</v>
      </c>
      <c r="L20" s="209"/>
      <c r="M20" s="209" t="s">
        <v>2833</v>
      </c>
      <c r="N20" s="209"/>
      <c r="O20" s="209"/>
      <c r="P20" s="138"/>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106" t="s">
        <v>365</v>
      </c>
      <c r="B21" s="86" t="s">
        <v>2750</v>
      </c>
      <c r="C21" s="87" t="s">
        <v>2760</v>
      </c>
      <c r="D21" s="87" t="s">
        <v>2770</v>
      </c>
      <c r="E21" s="88">
        <v>0</v>
      </c>
      <c r="F21" s="89">
        <v>0</v>
      </c>
      <c r="G21" s="89">
        <v>0</v>
      </c>
      <c r="H21" s="89">
        <v>0</v>
      </c>
      <c r="I21" s="89">
        <v>0</v>
      </c>
      <c r="J21" s="89">
        <v>0</v>
      </c>
      <c r="K21" s="210">
        <v>0</v>
      </c>
      <c r="L21" s="210"/>
      <c r="M21" s="210" t="s">
        <v>2832</v>
      </c>
      <c r="N21" s="210"/>
      <c r="O21" s="210"/>
      <c r="P21" s="131"/>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84" t="s">
        <v>365</v>
      </c>
      <c r="B22" s="85" t="s">
        <v>2751</v>
      </c>
      <c r="C22" s="27" t="s">
        <v>2761</v>
      </c>
      <c r="D22" s="27" t="s">
        <v>2771</v>
      </c>
      <c r="E22" s="94">
        <v>0</v>
      </c>
      <c r="F22" s="95">
        <v>0</v>
      </c>
      <c r="G22" s="95">
        <v>0</v>
      </c>
      <c r="H22" s="95">
        <v>0</v>
      </c>
      <c r="I22" s="95">
        <v>0</v>
      </c>
      <c r="J22" s="95">
        <v>0</v>
      </c>
      <c r="K22" s="209">
        <v>0</v>
      </c>
      <c r="L22" s="209"/>
      <c r="M22" s="209" t="s">
        <v>2831</v>
      </c>
      <c r="N22" s="209"/>
      <c r="O22" s="209"/>
      <c r="P22" s="138"/>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106" t="s">
        <v>365</v>
      </c>
      <c r="B23" s="86" t="s">
        <v>2752</v>
      </c>
      <c r="C23" s="87" t="s">
        <v>2762</v>
      </c>
      <c r="D23" s="87" t="s">
        <v>2772</v>
      </c>
      <c r="E23" s="88">
        <v>0</v>
      </c>
      <c r="F23" s="89">
        <v>0</v>
      </c>
      <c r="G23" s="89">
        <v>0</v>
      </c>
      <c r="H23" s="89">
        <v>0</v>
      </c>
      <c r="I23" s="89">
        <v>0</v>
      </c>
      <c r="J23" s="89">
        <v>0</v>
      </c>
      <c r="K23" s="210">
        <v>0</v>
      </c>
      <c r="L23" s="210"/>
      <c r="M23" s="210" t="s">
        <v>2828</v>
      </c>
      <c r="N23" s="210"/>
      <c r="O23" s="210"/>
      <c r="P23" s="131"/>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84" t="s">
        <v>365</v>
      </c>
      <c r="B24" s="85" t="s">
        <v>2753</v>
      </c>
      <c r="C24" s="27" t="s">
        <v>2763</v>
      </c>
      <c r="D24" s="27" t="s">
        <v>2773</v>
      </c>
      <c r="E24" s="94">
        <v>0</v>
      </c>
      <c r="F24" s="95">
        <v>0</v>
      </c>
      <c r="G24" s="95">
        <v>0</v>
      </c>
      <c r="H24" s="95">
        <v>0</v>
      </c>
      <c r="I24" s="95">
        <v>0</v>
      </c>
      <c r="J24" s="95">
        <v>0</v>
      </c>
      <c r="K24" s="209">
        <v>0</v>
      </c>
      <c r="L24" s="209"/>
      <c r="M24" s="209" t="s">
        <v>2831</v>
      </c>
      <c r="N24" s="209"/>
      <c r="O24" s="209"/>
      <c r="P24" s="138"/>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106" t="s">
        <v>365</v>
      </c>
      <c r="B25" s="86" t="s">
        <v>2754</v>
      </c>
      <c r="C25" s="87" t="s">
        <v>2764</v>
      </c>
      <c r="D25" s="87" t="s">
        <v>2774</v>
      </c>
      <c r="E25" s="88">
        <v>0</v>
      </c>
      <c r="F25" s="89">
        <v>0</v>
      </c>
      <c r="G25" s="89">
        <v>0</v>
      </c>
      <c r="H25" s="89">
        <v>0</v>
      </c>
      <c r="I25" s="89">
        <v>0</v>
      </c>
      <c r="J25" s="89">
        <v>0</v>
      </c>
      <c r="K25" s="210">
        <v>0</v>
      </c>
      <c r="L25" s="210"/>
      <c r="M25" s="210" t="s">
        <v>2834</v>
      </c>
      <c r="N25" s="210"/>
      <c r="O25" s="210"/>
      <c r="P25" s="131"/>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84" t="s">
        <v>365</v>
      </c>
      <c r="B26" s="85" t="s">
        <v>2755</v>
      </c>
      <c r="C26" s="27" t="s">
        <v>2765</v>
      </c>
      <c r="D26" s="27" t="s">
        <v>2775</v>
      </c>
      <c r="E26" s="94">
        <v>0</v>
      </c>
      <c r="F26" s="95">
        <v>0</v>
      </c>
      <c r="G26" s="95">
        <v>0</v>
      </c>
      <c r="H26" s="95">
        <v>0</v>
      </c>
      <c r="I26" s="95">
        <v>0</v>
      </c>
      <c r="J26" s="95">
        <v>0</v>
      </c>
      <c r="K26" s="209">
        <v>0</v>
      </c>
      <c r="L26" s="209"/>
      <c r="M26" s="209" t="s">
        <v>2833</v>
      </c>
      <c r="N26" s="209"/>
      <c r="O26" s="209"/>
      <c r="P26" s="138"/>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106" t="s">
        <v>365</v>
      </c>
      <c r="B27" s="86" t="s">
        <v>2756</v>
      </c>
      <c r="C27" s="87" t="s">
        <v>2766</v>
      </c>
      <c r="D27" s="87" t="s">
        <v>2776</v>
      </c>
      <c r="E27" s="88">
        <v>0</v>
      </c>
      <c r="F27" s="89">
        <v>0</v>
      </c>
      <c r="G27" s="89">
        <v>0</v>
      </c>
      <c r="H27" s="89">
        <v>0</v>
      </c>
      <c r="I27" s="89">
        <v>0</v>
      </c>
      <c r="J27" s="89">
        <v>0</v>
      </c>
      <c r="K27" s="210">
        <v>0</v>
      </c>
      <c r="L27" s="210"/>
      <c r="M27" s="210" t="s">
        <v>2832</v>
      </c>
      <c r="N27" s="210"/>
      <c r="O27" s="210"/>
      <c r="P27" s="131"/>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84" t="s">
        <v>365</v>
      </c>
      <c r="B28" s="85" t="s">
        <v>2757</v>
      </c>
      <c r="C28" s="27" t="s">
        <v>2767</v>
      </c>
      <c r="D28" s="27" t="s">
        <v>2777</v>
      </c>
      <c r="E28" s="94">
        <v>0</v>
      </c>
      <c r="F28" s="95">
        <v>0</v>
      </c>
      <c r="G28" s="95">
        <v>0</v>
      </c>
      <c r="H28" s="95">
        <v>0</v>
      </c>
      <c r="I28" s="95">
        <v>0</v>
      </c>
      <c r="J28" s="95">
        <v>0</v>
      </c>
      <c r="K28" s="209">
        <v>0</v>
      </c>
      <c r="L28" s="209"/>
      <c r="M28" s="209" t="s">
        <v>2831</v>
      </c>
      <c r="N28" s="209"/>
      <c r="O28" s="209"/>
      <c r="P28" s="138"/>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106" t="s">
        <v>366</v>
      </c>
      <c r="B29" s="86" t="s">
        <v>366</v>
      </c>
      <c r="C29" s="87" t="s">
        <v>400</v>
      </c>
      <c r="D29" s="87" t="s">
        <v>390</v>
      </c>
      <c r="E29" s="88">
        <v>0</v>
      </c>
      <c r="F29" s="89">
        <v>0</v>
      </c>
      <c r="G29" s="89">
        <v>0</v>
      </c>
      <c r="H29" s="89">
        <v>0</v>
      </c>
      <c r="I29" s="89">
        <v>0</v>
      </c>
      <c r="J29" s="89">
        <v>0</v>
      </c>
      <c r="K29" s="210">
        <v>0</v>
      </c>
      <c r="L29" s="210"/>
      <c r="M29" s="210" t="s">
        <v>2831</v>
      </c>
      <c r="N29" s="210"/>
      <c r="O29" s="210"/>
      <c r="P29" s="131"/>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84" t="s">
        <v>367</v>
      </c>
      <c r="B30" s="85" t="s">
        <v>367</v>
      </c>
      <c r="C30" s="27" t="s">
        <v>401</v>
      </c>
      <c r="D30" s="27" t="s">
        <v>391</v>
      </c>
      <c r="E30" s="94">
        <v>0</v>
      </c>
      <c r="F30" s="95">
        <v>0</v>
      </c>
      <c r="G30" s="95">
        <v>0</v>
      </c>
      <c r="H30" s="95">
        <v>0</v>
      </c>
      <c r="I30" s="95">
        <v>0</v>
      </c>
      <c r="J30" s="95">
        <v>0</v>
      </c>
      <c r="K30" s="209">
        <v>0</v>
      </c>
      <c r="L30" s="209"/>
      <c r="M30" s="209"/>
      <c r="N30" s="209"/>
      <c r="O30" s="209"/>
      <c r="P30" s="138"/>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212" t="s">
        <v>370</v>
      </c>
      <c r="B31" s="215" t="s">
        <v>370</v>
      </c>
      <c r="C31" s="133" t="s">
        <v>404</v>
      </c>
      <c r="D31" s="133" t="s">
        <v>394</v>
      </c>
      <c r="E31" s="213">
        <v>0</v>
      </c>
      <c r="F31" s="214">
        <v>0</v>
      </c>
      <c r="G31" s="214">
        <v>0</v>
      </c>
      <c r="H31" s="214">
        <v>0</v>
      </c>
      <c r="I31" s="214">
        <v>0</v>
      </c>
      <c r="J31" s="214">
        <v>0</v>
      </c>
      <c r="K31" s="216">
        <v>0</v>
      </c>
      <c r="L31" s="216"/>
      <c r="M31" s="216"/>
      <c r="N31" s="216"/>
      <c r="O31" s="216"/>
      <c r="P31" s="137"/>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106"/>
    </row>
    <row r="33" spans="1:18">
      <c r="A33" s="106"/>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106"/>
    </row>
    <row r="35" spans="1:18">
      <c r="A35" s="106"/>
    </row>
    <row r="36" spans="1:18">
      <c r="A36" s="106"/>
    </row>
    <row r="37" spans="1:18">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tabSelected="1" zoomScale="115" zoomScaleNormal="115" workbookViewId="0">
      <pane xSplit="1" ySplit="1" topLeftCell="M2" activePane="bottomRight" state="frozenSplit"/>
      <selection pane="topRight" activeCell="O1" sqref="O1"/>
      <selection pane="bottomLeft" activeCell="A23" sqref="A23"/>
      <selection pane="bottomRight" activeCell="M15" sqref="M15"/>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75" t="s">
        <v>442</v>
      </c>
      <c r="B1" s="96" t="s">
        <v>13</v>
      </c>
      <c r="C1" s="20" t="s">
        <v>15</v>
      </c>
      <c r="D1" s="20" t="s">
        <v>11</v>
      </c>
      <c r="E1" s="20" t="s">
        <v>10</v>
      </c>
      <c r="F1" s="20" t="s">
        <v>6</v>
      </c>
      <c r="G1" s="20" t="s">
        <v>7</v>
      </c>
      <c r="H1" s="20" t="s">
        <v>8</v>
      </c>
      <c r="I1" s="21" t="s">
        <v>9</v>
      </c>
      <c r="J1" s="139" t="s">
        <v>1167</v>
      </c>
      <c r="K1" s="139" t="s">
        <v>2976</v>
      </c>
      <c r="L1" s="139" t="s">
        <v>2977</v>
      </c>
      <c r="M1" s="139" t="s">
        <v>1125</v>
      </c>
      <c r="N1" s="139" t="s">
        <v>1148</v>
      </c>
      <c r="O1" s="181" t="s">
        <v>1149</v>
      </c>
      <c r="P1" s="139" t="s">
        <v>2965</v>
      </c>
      <c r="Q1" s="139" t="s">
        <v>2966</v>
      </c>
      <c r="R1" s="139" t="s">
        <v>3412</v>
      </c>
      <c r="S1" s="139" t="s">
        <v>2679</v>
      </c>
      <c r="T1" s="139" t="s">
        <v>2680</v>
      </c>
      <c r="U1" s="139" t="s">
        <v>2683</v>
      </c>
      <c r="V1" s="139" t="s">
        <v>2836</v>
      </c>
      <c r="W1" s="139" t="s">
        <v>1087</v>
      </c>
      <c r="X1" s="181" t="s">
        <v>2747</v>
      </c>
      <c r="Y1" s="93"/>
    </row>
    <row r="2" spans="1:26">
      <c r="A2" s="99" t="s">
        <v>371</v>
      </c>
      <c r="B2" s="97" t="s">
        <v>417</v>
      </c>
      <c r="C2" s="97" t="s">
        <v>405</v>
      </c>
      <c r="D2" s="98">
        <v>0</v>
      </c>
      <c r="E2" s="98">
        <v>0</v>
      </c>
      <c r="F2" s="98">
        <v>0</v>
      </c>
      <c r="G2" s="98">
        <v>0</v>
      </c>
      <c r="H2" s="98">
        <v>0</v>
      </c>
      <c r="I2" s="98">
        <v>0</v>
      </c>
      <c r="J2" s="23" t="s">
        <v>2974</v>
      </c>
      <c r="K2" s="23" t="s">
        <v>2949</v>
      </c>
      <c r="L2" s="23"/>
      <c r="M2" s="179">
        <v>12</v>
      </c>
      <c r="N2" s="179" t="s">
        <v>1151</v>
      </c>
      <c r="O2" s="179"/>
      <c r="P2" s="179" t="s">
        <v>1128</v>
      </c>
      <c r="Q2" s="249">
        <v>3</v>
      </c>
      <c r="R2" s="249"/>
      <c r="S2" s="179" t="s">
        <v>2687</v>
      </c>
      <c r="T2" s="179"/>
      <c r="U2" s="179" t="s">
        <v>2781</v>
      </c>
      <c r="V2" s="179"/>
      <c r="W2" s="179"/>
      <c r="X2" s="141" t="s">
        <v>2783</v>
      </c>
      <c r="Y2" s="89"/>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79" t="s">
        <v>372</v>
      </c>
      <c r="B3" s="71" t="s">
        <v>418</v>
      </c>
      <c r="C3" s="71" t="s">
        <v>406</v>
      </c>
      <c r="D3" s="22">
        <v>0</v>
      </c>
      <c r="E3" s="22">
        <v>0</v>
      </c>
      <c r="F3" s="22">
        <v>0</v>
      </c>
      <c r="G3" s="22">
        <v>0</v>
      </c>
      <c r="H3" s="22">
        <v>0</v>
      </c>
      <c r="I3" s="22">
        <v>0</v>
      </c>
      <c r="J3" s="22"/>
      <c r="K3" s="22"/>
      <c r="L3" s="22"/>
      <c r="M3" s="180">
        <v>8</v>
      </c>
      <c r="N3" s="180"/>
      <c r="O3" s="180"/>
      <c r="P3" s="180" t="s">
        <v>2967</v>
      </c>
      <c r="Q3" s="250">
        <v>3</v>
      </c>
      <c r="R3" s="250"/>
      <c r="S3" s="180" t="s">
        <v>2681</v>
      </c>
      <c r="T3" s="180" t="s">
        <v>2684</v>
      </c>
      <c r="U3" s="180" t="s">
        <v>2780</v>
      </c>
      <c r="V3" s="180"/>
      <c r="W3" s="180"/>
      <c r="X3" s="142" t="s">
        <v>2785</v>
      </c>
      <c r="Y3" s="89"/>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84" t="s">
        <v>373</v>
      </c>
      <c r="B4" s="27" t="s">
        <v>419</v>
      </c>
      <c r="C4" s="27" t="s">
        <v>407</v>
      </c>
      <c r="D4" s="23">
        <v>0</v>
      </c>
      <c r="E4" s="23">
        <v>0</v>
      </c>
      <c r="F4" s="23">
        <v>0</v>
      </c>
      <c r="G4" s="23">
        <v>0</v>
      </c>
      <c r="H4" s="23">
        <v>0</v>
      </c>
      <c r="I4" s="23">
        <v>0</v>
      </c>
      <c r="J4" s="23"/>
      <c r="K4" s="23"/>
      <c r="L4" s="23"/>
      <c r="M4" s="179">
        <v>8</v>
      </c>
      <c r="N4" s="179"/>
      <c r="O4" s="179"/>
      <c r="P4" s="179" t="s">
        <v>2968</v>
      </c>
      <c r="Q4" s="249">
        <v>1</v>
      </c>
      <c r="R4" s="249"/>
      <c r="S4" s="179" t="s">
        <v>2681</v>
      </c>
      <c r="T4" s="179"/>
      <c r="U4" s="179" t="s">
        <v>2781</v>
      </c>
      <c r="V4" s="179"/>
      <c r="W4" s="179"/>
      <c r="X4" s="141" t="s">
        <v>2787</v>
      </c>
      <c r="Y4" s="89"/>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79" t="s">
        <v>374</v>
      </c>
      <c r="B5" s="71" t="s">
        <v>420</v>
      </c>
      <c r="C5" s="71" t="s">
        <v>408</v>
      </c>
      <c r="D5" s="22">
        <v>0</v>
      </c>
      <c r="E5" s="22">
        <v>0</v>
      </c>
      <c r="F5" s="22">
        <v>0</v>
      </c>
      <c r="G5" s="22">
        <v>0</v>
      </c>
      <c r="H5" s="22">
        <v>0</v>
      </c>
      <c r="I5" s="22">
        <v>0</v>
      </c>
      <c r="J5" s="22"/>
      <c r="K5" s="22"/>
      <c r="L5" s="22"/>
      <c r="M5" s="180">
        <v>8</v>
      </c>
      <c r="N5" s="180"/>
      <c r="O5" s="180"/>
      <c r="P5" s="180" t="s">
        <v>2969</v>
      </c>
      <c r="Q5" s="250">
        <v>2</v>
      </c>
      <c r="R5" s="250"/>
      <c r="S5" s="180"/>
      <c r="T5" s="180" t="s">
        <v>2686</v>
      </c>
      <c r="U5" s="180" t="s">
        <v>2781</v>
      </c>
      <c r="V5" s="180" t="s">
        <v>2835</v>
      </c>
      <c r="W5" s="180" t="s">
        <v>2835</v>
      </c>
      <c r="X5" s="142" t="s">
        <v>2788</v>
      </c>
      <c r="Y5" s="89"/>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84" t="s">
        <v>375</v>
      </c>
      <c r="B6" s="27" t="s">
        <v>421</v>
      </c>
      <c r="C6" s="27" t="s">
        <v>409</v>
      </c>
      <c r="D6" s="23">
        <v>0</v>
      </c>
      <c r="E6" s="23">
        <v>0</v>
      </c>
      <c r="F6" s="23">
        <v>0</v>
      </c>
      <c r="G6" s="23">
        <v>0</v>
      </c>
      <c r="H6" s="23">
        <v>0</v>
      </c>
      <c r="I6" s="23">
        <v>0</v>
      </c>
      <c r="J6" s="23"/>
      <c r="K6" s="23"/>
      <c r="L6" s="23"/>
      <c r="M6" s="179">
        <v>6</v>
      </c>
      <c r="N6" s="179" t="s">
        <v>1150</v>
      </c>
      <c r="O6" s="179"/>
      <c r="P6" s="179" t="s">
        <v>2970</v>
      </c>
      <c r="Q6" s="249">
        <v>1</v>
      </c>
      <c r="R6" s="249"/>
      <c r="S6" s="179"/>
      <c r="T6" s="179" t="s">
        <v>2685</v>
      </c>
      <c r="U6" s="179"/>
      <c r="V6" s="179"/>
      <c r="W6" s="179"/>
      <c r="X6" s="141" t="s">
        <v>2789</v>
      </c>
      <c r="Y6" s="89"/>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79" t="s">
        <v>376</v>
      </c>
      <c r="B7" s="71" t="s">
        <v>422</v>
      </c>
      <c r="C7" s="71" t="s">
        <v>410</v>
      </c>
      <c r="D7" s="22">
        <v>0</v>
      </c>
      <c r="E7" s="22">
        <v>0</v>
      </c>
      <c r="F7" s="22">
        <v>0</v>
      </c>
      <c r="G7" s="22">
        <v>0</v>
      </c>
      <c r="H7" s="22">
        <v>0</v>
      </c>
      <c r="I7" s="22">
        <v>0</v>
      </c>
      <c r="J7" s="22"/>
      <c r="K7" s="22"/>
      <c r="L7" s="22"/>
      <c r="M7" s="180">
        <v>10</v>
      </c>
      <c r="N7" s="180"/>
      <c r="O7" s="180"/>
      <c r="P7" s="252" t="s">
        <v>3369</v>
      </c>
      <c r="Q7" s="250">
        <v>3</v>
      </c>
      <c r="R7" s="250">
        <v>1</v>
      </c>
      <c r="S7" s="180" t="s">
        <v>2687</v>
      </c>
      <c r="T7" s="180"/>
      <c r="U7" s="180" t="s">
        <v>2782</v>
      </c>
      <c r="V7" s="180"/>
      <c r="W7" s="180"/>
      <c r="X7" s="142" t="s">
        <v>2783</v>
      </c>
      <c r="Y7" s="89"/>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84" t="s">
        <v>377</v>
      </c>
      <c r="B8" s="27" t="s">
        <v>423</v>
      </c>
      <c r="C8" s="27" t="s">
        <v>411</v>
      </c>
      <c r="D8" s="23">
        <v>0</v>
      </c>
      <c r="E8" s="23">
        <v>0</v>
      </c>
      <c r="F8" s="23">
        <v>0</v>
      </c>
      <c r="G8" s="23">
        <v>0</v>
      </c>
      <c r="H8" s="23">
        <v>0</v>
      </c>
      <c r="I8" s="23">
        <v>0</v>
      </c>
      <c r="J8" s="23"/>
      <c r="K8" s="23"/>
      <c r="L8" s="23"/>
      <c r="M8" s="179">
        <v>6</v>
      </c>
      <c r="N8" s="179"/>
      <c r="O8" s="179"/>
      <c r="P8" s="179" t="s">
        <v>2972</v>
      </c>
      <c r="Q8" s="249">
        <v>2</v>
      </c>
      <c r="R8" s="249"/>
      <c r="S8" s="179"/>
      <c r="T8" s="179" t="s">
        <v>2685</v>
      </c>
      <c r="U8" s="179"/>
      <c r="V8" s="179"/>
      <c r="W8" s="179" t="s">
        <v>2837</v>
      </c>
      <c r="X8" s="141" t="s">
        <v>2788</v>
      </c>
      <c r="Y8" s="89"/>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79" t="s">
        <v>379</v>
      </c>
      <c r="B9" s="71" t="s">
        <v>207</v>
      </c>
      <c r="C9" s="71" t="s">
        <v>412</v>
      </c>
      <c r="D9" s="22">
        <v>0</v>
      </c>
      <c r="E9" s="22">
        <v>0</v>
      </c>
      <c r="F9" s="22">
        <v>0</v>
      </c>
      <c r="G9" s="22">
        <v>0</v>
      </c>
      <c r="H9" s="22">
        <v>0</v>
      </c>
      <c r="I9" s="22">
        <v>0</v>
      </c>
      <c r="J9" s="22" t="s">
        <v>2975</v>
      </c>
      <c r="K9" s="22" t="s">
        <v>2949</v>
      </c>
      <c r="L9" s="22" t="s">
        <v>2949</v>
      </c>
      <c r="M9" s="180">
        <v>8</v>
      </c>
      <c r="N9" s="180" t="s">
        <v>236</v>
      </c>
      <c r="O9" s="180" t="s">
        <v>1152</v>
      </c>
      <c r="P9" s="180" t="s">
        <v>268</v>
      </c>
      <c r="Q9" s="250">
        <v>3</v>
      </c>
      <c r="R9" s="250"/>
      <c r="S9" s="180" t="s">
        <v>2681</v>
      </c>
      <c r="T9" s="180" t="s">
        <v>2682</v>
      </c>
      <c r="U9" s="180"/>
      <c r="V9" s="180"/>
      <c r="W9" s="180"/>
      <c r="X9" s="142" t="s">
        <v>2784</v>
      </c>
      <c r="Y9" s="89"/>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84" t="s">
        <v>12</v>
      </c>
      <c r="B10" s="27" t="s">
        <v>413</v>
      </c>
      <c r="C10" s="27" t="s">
        <v>413</v>
      </c>
      <c r="D10" s="23">
        <v>0</v>
      </c>
      <c r="E10" s="23">
        <v>0</v>
      </c>
      <c r="F10" s="23">
        <v>0</v>
      </c>
      <c r="G10" s="23">
        <v>0</v>
      </c>
      <c r="H10" s="23">
        <v>0</v>
      </c>
      <c r="I10" s="23">
        <v>0</v>
      </c>
      <c r="J10" s="23"/>
      <c r="K10" s="23"/>
      <c r="L10" s="23"/>
      <c r="M10" s="179">
        <v>10</v>
      </c>
      <c r="N10" s="179"/>
      <c r="O10" s="179"/>
      <c r="P10" s="253" t="s">
        <v>3367</v>
      </c>
      <c r="Q10" s="249">
        <v>3</v>
      </c>
      <c r="R10" s="249">
        <v>2</v>
      </c>
      <c r="S10" s="190" t="s">
        <v>2687</v>
      </c>
      <c r="T10" s="179"/>
      <c r="U10" s="179" t="s">
        <v>2782</v>
      </c>
      <c r="V10" s="179"/>
      <c r="W10" s="179"/>
      <c r="X10" s="141" t="s">
        <v>2787</v>
      </c>
      <c r="Y10" s="89"/>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79" t="s">
        <v>380</v>
      </c>
      <c r="B11" s="71" t="s">
        <v>424</v>
      </c>
      <c r="C11" s="71" t="s">
        <v>414</v>
      </c>
      <c r="D11" s="22">
        <v>0</v>
      </c>
      <c r="E11" s="22">
        <v>0</v>
      </c>
      <c r="F11" s="22">
        <v>0</v>
      </c>
      <c r="G11" s="22">
        <v>0</v>
      </c>
      <c r="H11" s="22">
        <v>0</v>
      </c>
      <c r="I11" s="22">
        <v>0</v>
      </c>
      <c r="J11" s="22"/>
      <c r="K11" s="22"/>
      <c r="L11" s="22"/>
      <c r="M11" s="180">
        <v>10</v>
      </c>
      <c r="N11" s="180"/>
      <c r="O11" s="180"/>
      <c r="P11" s="252" t="s">
        <v>3368</v>
      </c>
      <c r="Q11" s="250">
        <v>3</v>
      </c>
      <c r="R11" s="250">
        <v>2</v>
      </c>
      <c r="S11" s="180" t="s">
        <v>2687</v>
      </c>
      <c r="T11" s="180"/>
      <c r="U11" s="218" t="s">
        <v>2781</v>
      </c>
      <c r="V11" s="218" t="s">
        <v>2838</v>
      </c>
      <c r="W11" s="218" t="s">
        <v>2838</v>
      </c>
      <c r="X11" s="191" t="s">
        <v>2784</v>
      </c>
      <c r="Y11" s="89"/>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2681</v>
      </c>
      <c r="T12" s="179" t="s">
        <v>2684</v>
      </c>
      <c r="U12" s="179" t="s">
        <v>2780</v>
      </c>
      <c r="V12" s="179"/>
      <c r="W12" s="179"/>
      <c r="X12" s="141" t="s">
        <v>2786</v>
      </c>
      <c r="Y12" s="89"/>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82" t="s">
        <v>378</v>
      </c>
      <c r="B13" s="72" t="s">
        <v>426</v>
      </c>
      <c r="C13" s="72" t="s">
        <v>416</v>
      </c>
      <c r="D13" s="24">
        <v>0</v>
      </c>
      <c r="E13" s="24">
        <v>0</v>
      </c>
      <c r="F13" s="24">
        <v>0</v>
      </c>
      <c r="G13" s="24">
        <v>0</v>
      </c>
      <c r="H13" s="24">
        <v>0</v>
      </c>
      <c r="I13" s="24">
        <v>0</v>
      </c>
      <c r="J13" s="24"/>
      <c r="K13" s="24"/>
      <c r="L13" s="24"/>
      <c r="M13" s="182">
        <v>8</v>
      </c>
      <c r="N13" s="182"/>
      <c r="O13" s="182"/>
      <c r="P13" s="182" t="s">
        <v>2973</v>
      </c>
      <c r="Q13" s="251">
        <v>1</v>
      </c>
      <c r="R13" s="251"/>
      <c r="S13" s="182" t="s">
        <v>2681</v>
      </c>
      <c r="T13" s="182"/>
      <c r="U13" s="219" t="s">
        <v>2780</v>
      </c>
      <c r="V13" s="219"/>
      <c r="W13" s="219"/>
      <c r="X13" s="192" t="s">
        <v>2787</v>
      </c>
      <c r="Y13" s="89"/>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40"/>
      <c r="N14" s="140"/>
      <c r="O14" s="140"/>
      <c r="P14" s="140"/>
      <c r="Q14" s="140"/>
      <c r="R14" s="140"/>
      <c r="S14" s="140"/>
      <c r="T14" s="140"/>
      <c r="U14" s="140"/>
      <c r="V14" s="140"/>
      <c r="W14" s="140"/>
      <c r="X14" s="140"/>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54" t="s">
        <v>442</v>
      </c>
      <c r="B16" s="255" t="s">
        <v>2978</v>
      </c>
      <c r="C16" s="255" t="s">
        <v>2965</v>
      </c>
      <c r="D16" s="355" t="s">
        <v>1167</v>
      </c>
      <c r="E16" s="356"/>
      <c r="F16" s="256" t="s">
        <v>2976</v>
      </c>
      <c r="G16" s="257"/>
      <c r="H16" s="139" t="s">
        <v>1207</v>
      </c>
    </row>
    <row r="17" spans="1:9">
      <c r="A17" s="84" t="s">
        <v>2991</v>
      </c>
      <c r="B17" s="85" t="s">
        <v>371</v>
      </c>
      <c r="C17" s="85" t="s">
        <v>2979</v>
      </c>
      <c r="D17" s="362">
        <v>0</v>
      </c>
      <c r="E17" s="362"/>
      <c r="F17" s="360"/>
      <c r="G17" s="360"/>
      <c r="H17" s="85" t="s">
        <v>3462</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84" t="s">
        <v>2992</v>
      </c>
      <c r="B18" s="85" t="s">
        <v>371</v>
      </c>
      <c r="C18" s="85" t="s">
        <v>2980</v>
      </c>
      <c r="D18" s="362">
        <v>0</v>
      </c>
      <c r="E18" s="362"/>
      <c r="F18" s="360"/>
      <c r="G18" s="360"/>
      <c r="H18" s="85" t="s">
        <v>3463</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79" t="s">
        <v>2999</v>
      </c>
      <c r="B19" s="18" t="s">
        <v>372</v>
      </c>
      <c r="C19" s="18" t="s">
        <v>2981</v>
      </c>
      <c r="D19" s="357">
        <v>0</v>
      </c>
      <c r="E19" s="357"/>
      <c r="F19" s="358"/>
      <c r="G19" s="358"/>
      <c r="H19" s="86" t="s">
        <v>3464</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79" t="s">
        <v>2993</v>
      </c>
      <c r="B20" s="18" t="s">
        <v>372</v>
      </c>
      <c r="C20" s="18" t="s">
        <v>2982</v>
      </c>
      <c r="D20" s="357">
        <v>0</v>
      </c>
      <c r="E20" s="357"/>
      <c r="F20" s="358"/>
      <c r="G20" s="358"/>
      <c r="H20" s="86" t="s">
        <v>3465</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84" t="s">
        <v>2994</v>
      </c>
      <c r="B21" s="85" t="s">
        <v>373</v>
      </c>
      <c r="C21" s="85" t="s">
        <v>2983</v>
      </c>
      <c r="D21" s="362">
        <v>0</v>
      </c>
      <c r="E21" s="362"/>
      <c r="F21" s="360"/>
      <c r="G21" s="360"/>
      <c r="H21" s="85" t="s">
        <v>3496</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84" t="s">
        <v>2995</v>
      </c>
      <c r="B22" s="85" t="s">
        <v>373</v>
      </c>
      <c r="C22" s="85" t="s">
        <v>2984</v>
      </c>
      <c r="D22" s="362">
        <v>0</v>
      </c>
      <c r="E22" s="362"/>
      <c r="F22" s="363"/>
      <c r="G22" s="360"/>
      <c r="H22" s="85" t="s">
        <v>3497</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84" t="s">
        <v>2996</v>
      </c>
      <c r="B23" s="85" t="s">
        <v>373</v>
      </c>
      <c r="C23" s="85" t="s">
        <v>2985</v>
      </c>
      <c r="D23" s="362">
        <v>0</v>
      </c>
      <c r="E23" s="362"/>
      <c r="F23" s="363"/>
      <c r="G23" s="360"/>
      <c r="H23" s="85" t="s">
        <v>3498</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84" t="s">
        <v>2997</v>
      </c>
      <c r="B24" s="85" t="s">
        <v>373</v>
      </c>
      <c r="C24" s="85" t="s">
        <v>2986</v>
      </c>
      <c r="D24" s="362">
        <v>0</v>
      </c>
      <c r="E24" s="362"/>
      <c r="F24" s="360"/>
      <c r="G24" s="360"/>
      <c r="H24" s="85" t="s">
        <v>3499</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84" t="s">
        <v>2998</v>
      </c>
      <c r="B25" s="85" t="s">
        <v>373</v>
      </c>
      <c r="C25" s="85" t="s">
        <v>2987</v>
      </c>
      <c r="D25" s="362">
        <v>0</v>
      </c>
      <c r="E25" s="362"/>
      <c r="F25" s="360"/>
      <c r="G25" s="360"/>
      <c r="H25" s="85" t="s">
        <v>3500</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84" t="s">
        <v>3000</v>
      </c>
      <c r="B26" s="85" t="s">
        <v>373</v>
      </c>
      <c r="C26" s="85" t="s">
        <v>2988</v>
      </c>
      <c r="D26" s="362">
        <v>0</v>
      </c>
      <c r="E26" s="362"/>
      <c r="F26" s="360"/>
      <c r="G26" s="360"/>
      <c r="H26" s="85" t="s">
        <v>3501</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84" t="s">
        <v>3001</v>
      </c>
      <c r="B27" s="85" t="s">
        <v>373</v>
      </c>
      <c r="C27" s="85" t="s">
        <v>2989</v>
      </c>
      <c r="D27" s="362">
        <v>0</v>
      </c>
      <c r="E27" s="362"/>
      <c r="F27" s="360"/>
      <c r="G27" s="360"/>
      <c r="H27" s="85" t="s">
        <v>3502</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84" t="s">
        <v>3002</v>
      </c>
      <c r="B28" s="85" t="s">
        <v>373</v>
      </c>
      <c r="C28" s="85" t="s">
        <v>2990</v>
      </c>
      <c r="D28" s="362">
        <v>0</v>
      </c>
      <c r="E28" s="362"/>
      <c r="F28" s="360"/>
      <c r="G28" s="360"/>
      <c r="H28" s="85" t="s">
        <v>3503</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79" t="s">
        <v>3005</v>
      </c>
      <c r="B29" s="18" t="s">
        <v>374</v>
      </c>
      <c r="C29" s="86" t="s">
        <v>3003</v>
      </c>
      <c r="D29" s="357">
        <v>0</v>
      </c>
      <c r="E29" s="357"/>
      <c r="F29" s="358"/>
      <c r="G29" s="358"/>
      <c r="H29" s="85" t="s">
        <v>3592</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79" t="s">
        <v>3006</v>
      </c>
      <c r="B30" s="18" t="s">
        <v>374</v>
      </c>
      <c r="C30" s="86" t="s">
        <v>3004</v>
      </c>
      <c r="D30" s="357">
        <v>0</v>
      </c>
      <c r="E30" s="357"/>
      <c r="F30" s="358"/>
      <c r="G30" s="358"/>
      <c r="H30" s="85" t="s">
        <v>3591</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84" t="s">
        <v>365</v>
      </c>
      <c r="B31" s="85" t="s">
        <v>375</v>
      </c>
      <c r="C31" s="85" t="s">
        <v>3007</v>
      </c>
      <c r="D31" s="362">
        <v>3</v>
      </c>
      <c r="E31" s="362"/>
      <c r="F31" s="360" t="s">
        <v>2949</v>
      </c>
      <c r="G31" s="360"/>
      <c r="H31" s="85" t="s">
        <v>3593</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84" t="s">
        <v>3009</v>
      </c>
      <c r="B32" s="85" t="s">
        <v>375</v>
      </c>
      <c r="C32" s="85" t="s">
        <v>3008</v>
      </c>
      <c r="D32" s="362">
        <v>0</v>
      </c>
      <c r="E32" s="362"/>
      <c r="F32" s="360"/>
      <c r="G32" s="360"/>
      <c r="H32" s="85" t="s">
        <v>3594</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83" t="s">
        <v>3388</v>
      </c>
      <c r="B33" s="284" t="s">
        <v>376</v>
      </c>
      <c r="C33" s="284" t="s">
        <v>3389</v>
      </c>
      <c r="D33" s="351">
        <v>0</v>
      </c>
      <c r="E33" s="351"/>
      <c r="F33" s="282"/>
      <c r="G33" s="261"/>
      <c r="H33" s="85" t="s">
        <v>3595</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83" t="s">
        <v>3390</v>
      </c>
      <c r="B34" s="284" t="s">
        <v>376</v>
      </c>
      <c r="C34" s="284" t="s">
        <v>3392</v>
      </c>
      <c r="D34" s="351">
        <v>0</v>
      </c>
      <c r="E34" s="351"/>
      <c r="F34" s="282"/>
      <c r="G34" s="261"/>
      <c r="H34" s="85" t="s">
        <v>3596</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83" t="s">
        <v>3391</v>
      </c>
      <c r="B35" s="284" t="s">
        <v>376</v>
      </c>
      <c r="C35" s="284" t="s">
        <v>3393</v>
      </c>
      <c r="D35" s="351">
        <v>0</v>
      </c>
      <c r="E35" s="351"/>
      <c r="F35" s="282"/>
      <c r="G35" s="261"/>
      <c r="H35" s="85" t="s">
        <v>3597</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84" t="s">
        <v>3102</v>
      </c>
      <c r="B36" s="85" t="s">
        <v>377</v>
      </c>
      <c r="C36" s="85" t="s">
        <v>3022</v>
      </c>
      <c r="D36" s="362">
        <v>0</v>
      </c>
      <c r="E36" s="362"/>
      <c r="F36" s="360"/>
      <c r="G36" s="360"/>
      <c r="H36" s="85" t="s">
        <v>3598</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84" t="s">
        <v>3040</v>
      </c>
      <c r="B37" s="85" t="s">
        <v>377</v>
      </c>
      <c r="C37" s="85" t="s">
        <v>1645</v>
      </c>
      <c r="D37" s="362">
        <v>0</v>
      </c>
      <c r="E37" s="362"/>
      <c r="F37" s="360"/>
      <c r="G37" s="360"/>
      <c r="H37" s="85" t="s">
        <v>3599</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84" t="s">
        <v>3041</v>
      </c>
      <c r="B38" s="85" t="s">
        <v>377</v>
      </c>
      <c r="C38" s="85" t="s">
        <v>3023</v>
      </c>
      <c r="D38" s="362">
        <v>0</v>
      </c>
      <c r="E38" s="362"/>
      <c r="F38" s="360"/>
      <c r="G38" s="360"/>
      <c r="H38" s="85" t="s">
        <v>3600</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84" t="s">
        <v>3042</v>
      </c>
      <c r="B39" s="85" t="s">
        <v>377</v>
      </c>
      <c r="C39" s="85" t="s">
        <v>3024</v>
      </c>
      <c r="D39" s="362">
        <v>0</v>
      </c>
      <c r="E39" s="362"/>
      <c r="F39" s="360"/>
      <c r="G39" s="360"/>
      <c r="H39" s="85" t="s">
        <v>3601</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84" t="s">
        <v>3101</v>
      </c>
      <c r="B40" s="85" t="s">
        <v>377</v>
      </c>
      <c r="C40" s="85" t="s">
        <v>3025</v>
      </c>
      <c r="D40" s="362">
        <v>0</v>
      </c>
      <c r="E40" s="362"/>
      <c r="F40" s="360"/>
      <c r="G40" s="360"/>
      <c r="H40" s="85" t="s">
        <v>3602</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84" t="s">
        <v>3043</v>
      </c>
      <c r="B41" s="85" t="s">
        <v>377</v>
      </c>
      <c r="C41" s="85" t="s">
        <v>3026</v>
      </c>
      <c r="D41" s="362">
        <v>0</v>
      </c>
      <c r="E41" s="362"/>
      <c r="F41" s="360"/>
      <c r="G41" s="360"/>
      <c r="H41" s="85" t="s">
        <v>3603</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84" t="s">
        <v>3044</v>
      </c>
      <c r="B42" s="85" t="s">
        <v>377</v>
      </c>
      <c r="C42" s="85" t="s">
        <v>3027</v>
      </c>
      <c r="D42" s="362">
        <v>0</v>
      </c>
      <c r="E42" s="362"/>
      <c r="F42" s="360"/>
      <c r="G42" s="360"/>
      <c r="H42" s="85" t="s">
        <v>3604</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84" t="s">
        <v>3045</v>
      </c>
      <c r="B43" s="85" t="s">
        <v>377</v>
      </c>
      <c r="C43" s="85" t="s">
        <v>3028</v>
      </c>
      <c r="D43" s="362">
        <v>0</v>
      </c>
      <c r="E43" s="362"/>
      <c r="F43" s="360"/>
      <c r="G43" s="360"/>
      <c r="H43" s="85" t="s">
        <v>3605</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79" t="s">
        <v>3029</v>
      </c>
      <c r="B44" s="18" t="s">
        <v>379</v>
      </c>
      <c r="C44" s="86" t="s">
        <v>294</v>
      </c>
      <c r="D44" s="357">
        <v>0</v>
      </c>
      <c r="E44" s="357"/>
      <c r="F44" s="358"/>
      <c r="G44" s="358"/>
      <c r="H44" s="85" t="s">
        <v>298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79" t="s">
        <v>3030</v>
      </c>
      <c r="B45" s="18" t="s">
        <v>379</v>
      </c>
      <c r="C45" s="86" t="s">
        <v>310</v>
      </c>
      <c r="D45" s="357">
        <v>0</v>
      </c>
      <c r="E45" s="357"/>
      <c r="F45" s="358"/>
      <c r="G45" s="358"/>
      <c r="H45" s="85" t="s">
        <v>311</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79" t="s">
        <v>3031</v>
      </c>
      <c r="B46" s="18" t="s">
        <v>379</v>
      </c>
      <c r="C46" s="86" t="s">
        <v>320</v>
      </c>
      <c r="D46" s="357">
        <v>0</v>
      </c>
      <c r="E46" s="357"/>
      <c r="F46" s="358"/>
      <c r="G46" s="358"/>
      <c r="H46" s="85" t="s">
        <v>321</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84" t="s">
        <v>3371</v>
      </c>
      <c r="B47" s="85" t="s">
        <v>12</v>
      </c>
      <c r="C47" s="85" t="s">
        <v>3370</v>
      </c>
      <c r="D47" s="362">
        <v>0</v>
      </c>
      <c r="E47" s="362"/>
      <c r="F47" s="262"/>
      <c r="G47" s="260"/>
      <c r="H47" s="85" t="s">
        <v>3606</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84" t="s">
        <v>3377</v>
      </c>
      <c r="B48" s="85" t="s">
        <v>12</v>
      </c>
      <c r="C48" s="85" t="s">
        <v>3378</v>
      </c>
      <c r="D48" s="362">
        <v>0</v>
      </c>
      <c r="E48" s="362"/>
      <c r="F48" s="262"/>
      <c r="G48" s="260"/>
      <c r="H48" s="85" t="s">
        <v>3607</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84" t="s">
        <v>3382</v>
      </c>
      <c r="B49" s="85" t="s">
        <v>12</v>
      </c>
      <c r="C49" s="85" t="s">
        <v>3383</v>
      </c>
      <c r="D49" s="362">
        <v>0</v>
      </c>
      <c r="E49" s="362"/>
      <c r="F49" s="262"/>
      <c r="G49" s="260"/>
      <c r="H49" s="85" t="s">
        <v>3608</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79" t="s">
        <v>3355</v>
      </c>
      <c r="B50" s="86" t="s">
        <v>380</v>
      </c>
      <c r="C50" s="284" t="s">
        <v>3356</v>
      </c>
      <c r="D50" s="357">
        <v>0</v>
      </c>
      <c r="E50" s="357"/>
      <c r="F50" s="282"/>
      <c r="G50" s="261"/>
      <c r="H50" s="85" t="s">
        <v>3609</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79" t="s">
        <v>3361</v>
      </c>
      <c r="B51" s="86" t="s">
        <v>380</v>
      </c>
      <c r="C51" s="284" t="s">
        <v>3362</v>
      </c>
      <c r="D51" s="357">
        <v>0</v>
      </c>
      <c r="E51" s="357"/>
      <c r="F51" s="282"/>
      <c r="G51" s="261"/>
      <c r="H51" s="85" t="s">
        <v>3610</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84" t="s">
        <v>3050</v>
      </c>
      <c r="B52" s="85" t="s">
        <v>381</v>
      </c>
      <c r="C52" s="85" t="s">
        <v>3046</v>
      </c>
      <c r="D52" s="362">
        <v>0</v>
      </c>
      <c r="E52" s="362"/>
      <c r="F52" s="360"/>
      <c r="G52" s="360"/>
      <c r="H52" s="85" t="s">
        <v>3611</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84" t="s">
        <v>3051</v>
      </c>
      <c r="B53" s="85" t="s">
        <v>381</v>
      </c>
      <c r="C53" s="85" t="s">
        <v>3047</v>
      </c>
      <c r="D53" s="362">
        <v>0</v>
      </c>
      <c r="E53" s="362"/>
      <c r="F53" s="360"/>
      <c r="G53" s="360"/>
      <c r="H53" s="85" t="s">
        <v>3612</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84" t="s">
        <v>3052</v>
      </c>
      <c r="B54" s="85" t="s">
        <v>381</v>
      </c>
      <c r="C54" s="85" t="s">
        <v>3048</v>
      </c>
      <c r="D54" s="362">
        <v>0</v>
      </c>
      <c r="E54" s="362"/>
      <c r="F54" s="360"/>
      <c r="G54" s="360"/>
      <c r="H54" s="85" t="s">
        <v>3613</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84" t="s">
        <v>3053</v>
      </c>
      <c r="B55" s="85" t="s">
        <v>381</v>
      </c>
      <c r="C55" s="85" t="s">
        <v>3049</v>
      </c>
      <c r="D55" s="362">
        <v>0</v>
      </c>
      <c r="E55" s="362"/>
      <c r="F55" s="360"/>
      <c r="G55" s="360"/>
      <c r="H55" s="85" t="s">
        <v>3614</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79" t="s">
        <v>3057</v>
      </c>
      <c r="B56" s="18" t="s">
        <v>378</v>
      </c>
      <c r="C56" s="86" t="s">
        <v>3054</v>
      </c>
      <c r="D56" s="357">
        <v>0</v>
      </c>
      <c r="E56" s="357"/>
      <c r="F56" s="358"/>
      <c r="G56" s="358"/>
      <c r="H56" s="85" t="s">
        <v>3615</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79" t="s">
        <v>3058</v>
      </c>
      <c r="B57" s="18" t="s">
        <v>378</v>
      </c>
      <c r="C57" s="86" t="s">
        <v>3055</v>
      </c>
      <c r="D57" s="357">
        <v>0</v>
      </c>
      <c r="E57" s="357"/>
      <c r="F57" s="358"/>
      <c r="G57" s="358"/>
      <c r="H57" s="85" t="s">
        <v>3616</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82" t="s">
        <v>3059</v>
      </c>
      <c r="B58" s="83" t="s">
        <v>378</v>
      </c>
      <c r="C58" s="215" t="s">
        <v>3056</v>
      </c>
      <c r="D58" s="361">
        <v>0</v>
      </c>
      <c r="E58" s="361"/>
      <c r="F58" s="359"/>
      <c r="G58" s="359"/>
      <c r="H58" s="85" t="s">
        <v>3617</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54" t="s">
        <v>442</v>
      </c>
      <c r="B62" s="263" t="s">
        <v>2978</v>
      </c>
      <c r="C62" s="263" t="s">
        <v>2971</v>
      </c>
      <c r="D62" s="355" t="s">
        <v>1167</v>
      </c>
      <c r="E62" s="356"/>
      <c r="F62" s="264" t="s">
        <v>2976</v>
      </c>
      <c r="G62" s="257"/>
      <c r="H62" s="257" t="s">
        <v>1207</v>
      </c>
      <c r="I62" s="139" t="s">
        <v>3421</v>
      </c>
      <c r="J62" s="139" t="s">
        <v>3422</v>
      </c>
    </row>
    <row r="63" spans="1:11">
      <c r="A63" s="283" t="s">
        <v>3016</v>
      </c>
      <c r="B63" s="285" t="s">
        <v>376</v>
      </c>
      <c r="C63" s="284" t="s">
        <v>3010</v>
      </c>
      <c r="D63" s="351">
        <v>0</v>
      </c>
      <c r="E63" s="351"/>
      <c r="F63" s="352"/>
      <c r="G63" s="352"/>
      <c r="H63" s="284" t="s">
        <v>3419</v>
      </c>
      <c r="I63" s="292">
        <v>2</v>
      </c>
      <c r="J63" s="292">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3017</v>
      </c>
      <c r="B64" s="285" t="s">
        <v>376</v>
      </c>
      <c r="C64" s="284" t="s">
        <v>3011</v>
      </c>
      <c r="D64" s="351">
        <v>0</v>
      </c>
      <c r="E64" s="351"/>
      <c r="F64" s="352"/>
      <c r="G64" s="352"/>
      <c r="H64" s="284" t="s">
        <v>3415</v>
      </c>
      <c r="I64" s="292">
        <v>0</v>
      </c>
      <c r="J64" s="292">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3018</v>
      </c>
      <c r="B65" s="285" t="s">
        <v>376</v>
      </c>
      <c r="C65" s="284" t="s">
        <v>3012</v>
      </c>
      <c r="D65" s="351">
        <v>0</v>
      </c>
      <c r="E65" s="351"/>
      <c r="F65" s="352"/>
      <c r="G65" s="352"/>
      <c r="H65" s="284" t="s">
        <v>3420</v>
      </c>
      <c r="I65" s="292">
        <v>0</v>
      </c>
      <c r="J65" s="292">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3019</v>
      </c>
      <c r="B66" s="285" t="s">
        <v>376</v>
      </c>
      <c r="C66" s="284" t="s">
        <v>3013</v>
      </c>
      <c r="D66" s="351">
        <v>1</v>
      </c>
      <c r="E66" s="351"/>
      <c r="F66" s="352" t="s">
        <v>2948</v>
      </c>
      <c r="G66" s="352"/>
      <c r="H66" s="284" t="s">
        <v>3416</v>
      </c>
      <c r="I66" s="292">
        <v>0</v>
      </c>
      <c r="J66" s="292">
        <v>0</v>
      </c>
      <c r="K66" t="str">
        <f t="shared" si="2"/>
        <v>"WARRIOR_DEFENSE":  {
 "Code" : "WARRIOR_DEFENSE",
 "Class" : "WARRIOR",
 "Name" : "Défense",
 "ACBonusArmor" : true, "ACBonus" : 1, "DistanceBonus" : 0, "weaponBonus" : 0, "Description" : "Si vous portez une armure, vous obtenez un bonus de +1 à la CA."
  }</v>
      </c>
    </row>
    <row r="67" spans="1:11">
      <c r="A67" s="283" t="s">
        <v>3020</v>
      </c>
      <c r="B67" s="285" t="s">
        <v>376</v>
      </c>
      <c r="C67" s="284" t="s">
        <v>3014</v>
      </c>
      <c r="D67" s="351">
        <v>0</v>
      </c>
      <c r="E67" s="351"/>
      <c r="F67" s="352"/>
      <c r="G67" s="352"/>
      <c r="H67" s="284" t="s">
        <v>3417</v>
      </c>
      <c r="I67" s="292">
        <v>0</v>
      </c>
      <c r="J67" s="292">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3021</v>
      </c>
      <c r="B68" s="285" t="s">
        <v>376</v>
      </c>
      <c r="C68" s="284" t="s">
        <v>3015</v>
      </c>
      <c r="D68" s="351">
        <v>0</v>
      </c>
      <c r="E68" s="351"/>
      <c r="F68" s="352"/>
      <c r="G68" s="352"/>
      <c r="H68" s="284" t="s">
        <v>3418</v>
      </c>
      <c r="I68" s="292">
        <v>0</v>
      </c>
      <c r="J68" s="292">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3032</v>
      </c>
      <c r="B69" s="287" t="s">
        <v>12</v>
      </c>
      <c r="C69" s="287" t="s">
        <v>3011</v>
      </c>
      <c r="D69" s="349">
        <v>0</v>
      </c>
      <c r="E69" s="349"/>
      <c r="F69" s="350"/>
      <c r="G69" s="350"/>
      <c r="H69" s="284" t="s">
        <v>3415</v>
      </c>
      <c r="I69" s="292">
        <v>0</v>
      </c>
      <c r="J69" s="292">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3033</v>
      </c>
      <c r="B70" s="287" t="s">
        <v>12</v>
      </c>
      <c r="C70" s="287" t="s">
        <v>3013</v>
      </c>
      <c r="D70" s="349">
        <v>1</v>
      </c>
      <c r="E70" s="349"/>
      <c r="F70" s="350" t="s">
        <v>2948</v>
      </c>
      <c r="G70" s="350"/>
      <c r="H70" s="287" t="s">
        <v>3416</v>
      </c>
      <c r="I70" s="292">
        <v>0</v>
      </c>
      <c r="J70" s="292">
        <v>0</v>
      </c>
      <c r="K70" t="str">
        <f t="shared" si="2"/>
        <v>"PALADIN_DEFENSE":  {
 "Code" : "PALADIN_DEFENSE",
 "Class" : "PALADIN",
 "Name" : "Défense",
 "ACBonusArmor" : true, "ACBonus" : 1, "DistanceBonus" : 0, "weaponBonus" : 0, "Description" : "Si vous portez une armure, vous obtenez un bonus de +1 à la CA."
  }</v>
      </c>
    </row>
    <row r="71" spans="1:11">
      <c r="A71" s="286" t="s">
        <v>3034</v>
      </c>
      <c r="B71" s="287" t="s">
        <v>12</v>
      </c>
      <c r="C71" s="287" t="s">
        <v>3014</v>
      </c>
      <c r="D71" s="349">
        <v>0</v>
      </c>
      <c r="E71" s="349"/>
      <c r="F71" s="350"/>
      <c r="G71" s="350"/>
      <c r="H71" s="287" t="s">
        <v>3417</v>
      </c>
      <c r="I71" s="292">
        <v>0</v>
      </c>
      <c r="J71" s="292">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3035</v>
      </c>
      <c r="B72" s="287" t="s">
        <v>12</v>
      </c>
      <c r="C72" s="287" t="s">
        <v>3015</v>
      </c>
      <c r="D72" s="349">
        <v>0</v>
      </c>
      <c r="E72" s="349"/>
      <c r="F72" s="350"/>
      <c r="G72" s="350"/>
      <c r="H72" s="287" t="s">
        <v>3418</v>
      </c>
      <c r="I72" s="292">
        <v>0</v>
      </c>
      <c r="J72" s="292">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3036</v>
      </c>
      <c r="B73" s="285" t="s">
        <v>380</v>
      </c>
      <c r="C73" s="284" t="s">
        <v>3010</v>
      </c>
      <c r="D73" s="351">
        <v>0</v>
      </c>
      <c r="E73" s="351"/>
      <c r="F73" s="352"/>
      <c r="G73" s="352"/>
      <c r="H73" s="284" t="s">
        <v>3419</v>
      </c>
      <c r="I73" s="292">
        <v>2</v>
      </c>
      <c r="J73" s="292">
        <v>0</v>
      </c>
      <c r="K73" t="str">
        <f t="shared" si="2"/>
        <v>"PROWLER_ARCHERY":  {
 "Code" : "PROWLER_ARCHERY",
 "Class" : "PROWLER",
 "Name" : "Archerie",
  "ACBonus" : 0, "DistanceBonus" : 2, "weaponBonus" : 0, "Description" : "Vous obtenez un bonus de +2 aux jets d'attaque avec une arme à distance."
  }</v>
      </c>
    </row>
    <row r="74" spans="1:11">
      <c r="A74" s="283" t="s">
        <v>3037</v>
      </c>
      <c r="B74" s="285" t="s">
        <v>380</v>
      </c>
      <c r="C74" s="284" t="s">
        <v>3012</v>
      </c>
      <c r="D74" s="351">
        <v>0</v>
      </c>
      <c r="E74" s="351"/>
      <c r="F74" s="352"/>
      <c r="G74" s="352"/>
      <c r="H74" s="287" t="s">
        <v>3420</v>
      </c>
      <c r="I74" s="292">
        <v>0</v>
      </c>
      <c r="J74" s="292">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3038</v>
      </c>
      <c r="B75" s="285" t="s">
        <v>380</v>
      </c>
      <c r="C75" s="284" t="s">
        <v>3013</v>
      </c>
      <c r="D75" s="351">
        <v>1</v>
      </c>
      <c r="E75" s="351"/>
      <c r="F75" s="352" t="s">
        <v>2948</v>
      </c>
      <c r="G75" s="352"/>
      <c r="H75" s="284" t="s">
        <v>3416</v>
      </c>
      <c r="I75" s="292">
        <v>0</v>
      </c>
      <c r="J75" s="292">
        <v>0</v>
      </c>
      <c r="K75" t="str">
        <f t="shared" si="2"/>
        <v>"PROWLER_DEFENSE":  {
 "Code" : "PROWLER_DEFENSE",
 "Class" : "PROWLER",
 "Name" : "Défense",
 "ACBonusArmor" : true, "ACBonus" : 1, "DistanceBonus" : 0, "weaponBonus" : 0, "Description" : "Si vous portez une armure, vous obtenez un bonus de +1 à la CA."
  }</v>
      </c>
    </row>
    <row r="76" spans="1:11">
      <c r="A76" s="288" t="s">
        <v>3039</v>
      </c>
      <c r="B76" s="289" t="s">
        <v>380</v>
      </c>
      <c r="C76" s="290" t="s">
        <v>3014</v>
      </c>
      <c r="D76" s="353">
        <v>0</v>
      </c>
      <c r="E76" s="353"/>
      <c r="F76" s="354"/>
      <c r="G76" s="354"/>
      <c r="H76" s="284" t="s">
        <v>3417</v>
      </c>
      <c r="I76" s="292">
        <v>0</v>
      </c>
      <c r="J76" s="292">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37"/>
  <sheetViews>
    <sheetView zoomScale="115" zoomScaleNormal="115" workbookViewId="0">
      <pane xSplit="1" ySplit="2" topLeftCell="B3" activePane="bottomRight" state="frozenSplit"/>
      <selection pane="topRight" activeCell="W1" sqref="W1"/>
      <selection pane="bottomLeft" activeCell="A3" sqref="A3"/>
      <selection pane="bottomRight" activeCell="CJ10" sqref="CJ10"/>
    </sheetView>
  </sheetViews>
  <sheetFormatPr baseColWidth="10" defaultRowHeight="15"/>
  <cols>
    <col min="6" max="6" width="14" customWidth="1"/>
  </cols>
  <sheetData>
    <row r="1" spans="1:126">
      <c r="A1" s="169"/>
      <c r="B1" s="365" t="s">
        <v>371</v>
      </c>
      <c r="C1" s="365"/>
      <c r="D1" s="365"/>
      <c r="E1" s="365"/>
      <c r="F1" s="366"/>
      <c r="G1" s="364" t="s">
        <v>372</v>
      </c>
      <c r="H1" s="365"/>
      <c r="I1" s="365"/>
      <c r="J1" s="365"/>
      <c r="K1" s="365"/>
      <c r="L1" s="365"/>
      <c r="M1" s="365"/>
      <c r="N1" s="365"/>
      <c r="O1" s="365"/>
      <c r="P1" s="365"/>
      <c r="Q1" s="365"/>
      <c r="R1" s="365"/>
      <c r="S1" s="365"/>
      <c r="T1" s="157"/>
      <c r="U1" s="365" t="s">
        <v>373</v>
      </c>
      <c r="V1" s="365"/>
      <c r="W1" s="365"/>
      <c r="X1" s="365"/>
      <c r="Y1" s="365"/>
      <c r="Z1" s="365"/>
      <c r="AA1" s="365"/>
      <c r="AB1" s="365"/>
      <c r="AC1" s="365"/>
      <c r="AD1" s="365"/>
      <c r="AE1" s="365"/>
      <c r="AF1" s="365"/>
      <c r="AG1" s="143"/>
      <c r="AH1" s="364" t="s">
        <v>374</v>
      </c>
      <c r="AI1" s="365"/>
      <c r="AJ1" s="365"/>
      <c r="AK1" s="365"/>
      <c r="AL1" s="365"/>
      <c r="AM1" s="365"/>
      <c r="AN1" s="365"/>
      <c r="AO1" s="365"/>
      <c r="AP1" s="365"/>
      <c r="AQ1" s="365"/>
      <c r="AR1" s="365"/>
      <c r="AS1" s="366"/>
      <c r="AT1" s="143"/>
      <c r="AU1" s="367" t="s">
        <v>375</v>
      </c>
      <c r="AV1" s="367"/>
      <c r="AW1" s="367"/>
      <c r="AX1" s="367"/>
      <c r="AY1" s="367"/>
      <c r="AZ1" s="367"/>
      <c r="BA1" s="367"/>
      <c r="BB1" s="367"/>
      <c r="BC1" s="367"/>
      <c r="BD1" s="367"/>
      <c r="BE1" s="367"/>
      <c r="BF1" s="367"/>
      <c r="BG1" s="367"/>
      <c r="BH1" s="367"/>
      <c r="BI1" s="153"/>
      <c r="BJ1" s="364" t="s">
        <v>376</v>
      </c>
      <c r="BK1" s="365"/>
      <c r="BL1" s="324"/>
      <c r="BM1" s="324"/>
      <c r="BN1" s="324"/>
      <c r="BO1" s="324"/>
      <c r="BP1" s="324"/>
      <c r="BQ1" s="324"/>
      <c r="BR1" s="157"/>
      <c r="BS1" s="365" t="s">
        <v>377</v>
      </c>
      <c r="BT1" s="365"/>
      <c r="BU1" s="365"/>
      <c r="BV1" s="365"/>
      <c r="BW1" s="365"/>
      <c r="BX1" s="365"/>
      <c r="BY1" s="365"/>
      <c r="BZ1" s="365"/>
      <c r="CA1" s="365"/>
      <c r="CB1" s="365"/>
      <c r="CC1" s="365"/>
      <c r="CD1" s="365"/>
      <c r="CE1" s="143"/>
      <c r="CF1" s="364" t="s">
        <v>379</v>
      </c>
      <c r="CG1" s="365"/>
      <c r="CH1" s="365"/>
      <c r="CI1" s="365"/>
      <c r="CJ1" s="365"/>
      <c r="CK1" s="157"/>
      <c r="CL1" s="364" t="s">
        <v>12</v>
      </c>
      <c r="CM1" s="365"/>
      <c r="CN1" s="365"/>
      <c r="CO1" s="365"/>
      <c r="CP1" s="365"/>
      <c r="CQ1" s="365"/>
      <c r="CR1" s="365"/>
      <c r="CS1" s="365"/>
      <c r="CT1" s="365"/>
      <c r="CU1" s="157"/>
      <c r="CV1" s="365" t="s">
        <v>380</v>
      </c>
      <c r="CW1" s="365"/>
      <c r="CX1" s="365"/>
      <c r="CY1" s="365"/>
      <c r="CZ1" s="365"/>
      <c r="DA1" s="365"/>
      <c r="DB1" s="365"/>
      <c r="DC1" s="365"/>
      <c r="DD1" s="143"/>
      <c r="DE1" s="368" t="s">
        <v>381</v>
      </c>
      <c r="DF1" s="367"/>
      <c r="DG1" s="367"/>
      <c r="DH1" s="276"/>
      <c r="DI1" s="276"/>
      <c r="DJ1" s="276"/>
      <c r="DK1" s="276"/>
      <c r="DL1" s="276"/>
      <c r="DM1" s="276"/>
      <c r="DN1" s="167"/>
      <c r="DO1" s="365" t="s">
        <v>378</v>
      </c>
      <c r="DP1" s="365"/>
      <c r="DQ1" s="365"/>
      <c r="DR1" s="365"/>
      <c r="DS1" s="365"/>
      <c r="DT1" s="365"/>
      <c r="DU1" s="365"/>
      <c r="DV1" s="178"/>
    </row>
    <row r="2" spans="1:126"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44" t="s">
        <v>1146</v>
      </c>
      <c r="BM2" s="144" t="s">
        <v>1145</v>
      </c>
      <c r="BN2" s="144">
        <v>1</v>
      </c>
      <c r="BO2" s="144">
        <v>2</v>
      </c>
      <c r="BP2" s="144">
        <v>3</v>
      </c>
      <c r="BQ2" s="144">
        <v>4</v>
      </c>
      <c r="BR2" s="161"/>
      <c r="BS2" s="152" t="s">
        <v>355</v>
      </c>
      <c r="BT2" s="144" t="s">
        <v>237</v>
      </c>
      <c r="BU2" s="144" t="s">
        <v>1146</v>
      </c>
      <c r="BV2" s="144">
        <v>1</v>
      </c>
      <c r="BW2" s="144">
        <v>2</v>
      </c>
      <c r="BX2" s="144">
        <v>3</v>
      </c>
      <c r="BY2" s="144">
        <v>4</v>
      </c>
      <c r="BZ2" s="144">
        <v>5</v>
      </c>
      <c r="CA2" s="144">
        <v>6</v>
      </c>
      <c r="CB2" s="144">
        <v>7</v>
      </c>
      <c r="CC2" s="144">
        <v>8</v>
      </c>
      <c r="CD2" s="144">
        <v>9</v>
      </c>
      <c r="CE2" s="144"/>
      <c r="CF2" s="160" t="s">
        <v>355</v>
      </c>
      <c r="CG2" s="152" t="s">
        <v>356</v>
      </c>
      <c r="CH2" s="152" t="s">
        <v>236</v>
      </c>
      <c r="CI2" s="152" t="s">
        <v>357</v>
      </c>
      <c r="CJ2" s="152" t="s">
        <v>237</v>
      </c>
      <c r="CK2" s="158"/>
      <c r="CL2" s="160" t="s">
        <v>355</v>
      </c>
      <c r="CM2" s="144" t="s">
        <v>237</v>
      </c>
      <c r="CN2" s="144" t="s">
        <v>1145</v>
      </c>
      <c r="CO2" s="144" t="s">
        <v>3413</v>
      </c>
      <c r="CP2" s="144">
        <v>1</v>
      </c>
      <c r="CQ2" s="144">
        <v>2</v>
      </c>
      <c r="CR2" s="144">
        <v>3</v>
      </c>
      <c r="CS2" s="144">
        <v>4</v>
      </c>
      <c r="CT2" s="144">
        <v>5</v>
      </c>
      <c r="CU2" s="161"/>
      <c r="CV2" s="152" t="s">
        <v>355</v>
      </c>
      <c r="CW2" s="144" t="s">
        <v>237</v>
      </c>
      <c r="CX2" s="144" t="s">
        <v>1145</v>
      </c>
      <c r="CY2" s="144">
        <v>1</v>
      </c>
      <c r="CZ2" s="144">
        <v>2</v>
      </c>
      <c r="DA2" s="144">
        <v>3</v>
      </c>
      <c r="DB2" s="144">
        <v>4</v>
      </c>
      <c r="DC2" s="144">
        <v>5</v>
      </c>
      <c r="DD2" s="144"/>
      <c r="DE2" s="160" t="s">
        <v>355</v>
      </c>
      <c r="DF2" s="144" t="s">
        <v>1141</v>
      </c>
      <c r="DG2" s="144" t="s">
        <v>237</v>
      </c>
      <c r="DH2" s="144" t="s">
        <v>1147</v>
      </c>
      <c r="DI2" s="144" t="s">
        <v>1145</v>
      </c>
      <c r="DJ2" s="144">
        <v>1</v>
      </c>
      <c r="DK2" s="144">
        <v>2</v>
      </c>
      <c r="DL2" s="144">
        <v>3</v>
      </c>
      <c r="DM2" s="144">
        <v>4</v>
      </c>
      <c r="DN2" s="161"/>
      <c r="DO2" s="152" t="s">
        <v>355</v>
      </c>
      <c r="DP2" s="168" t="s">
        <v>237</v>
      </c>
      <c r="DQ2" s="144" t="s">
        <v>1147</v>
      </c>
      <c r="DR2" s="144" t="s">
        <v>1145</v>
      </c>
      <c r="DS2" s="144" t="s">
        <v>1144</v>
      </c>
      <c r="DT2" s="144" t="s">
        <v>1142</v>
      </c>
      <c r="DU2" s="144" t="s">
        <v>1143</v>
      </c>
      <c r="DV2" s="145"/>
    </row>
    <row r="3" spans="1:126" ht="15" customHeight="1">
      <c r="A3" s="154">
        <v>1</v>
      </c>
      <c r="B3" s="5">
        <v>2</v>
      </c>
      <c r="C3" s="35" t="s">
        <v>3109</v>
      </c>
      <c r="D3" s="5">
        <v>2</v>
      </c>
      <c r="E3" s="5">
        <v>2</v>
      </c>
      <c r="F3" s="173" t="str">
        <f>""""&amp;$B$1&amp;"-"&amp;$A3&amp;""": {
""Capacities"": ["&amp;C3&amp;"],
""Specials"": "&amp;D3&amp;",
""Damages"": "&amp;E3&amp;"
}"</f>
        <v>"BARBARIAN-1": {
"Capacities": ["Rage", "Défense sans armure"],
"Specials": 2,
"Damages": 2
}</v>
      </c>
      <c r="G3" s="162">
        <v>2</v>
      </c>
      <c r="H3" s="35" t="s">
        <v>3210</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3200</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3194</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3189</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3183</v>
      </c>
      <c r="BL3" s="5">
        <v>0</v>
      </c>
      <c r="BM3" s="5">
        <v>0</v>
      </c>
      <c r="BN3" s="5">
        <v>0</v>
      </c>
      <c r="BO3" s="5">
        <v>0</v>
      </c>
      <c r="BP3" s="5">
        <v>0</v>
      </c>
      <c r="BQ3" s="5">
        <v>0</v>
      </c>
      <c r="BR3" s="163" t="str">
        <f>""""&amp;$BJ$1&amp;"-"&amp;$A3&amp;""" : {
""Capacities"":["&amp;BK3&amp;"],
""MinorSpellsNb"": "&amp;BL3&amp;",
""SpellsNb"": "&amp;BM3&amp;",
""Locations"": {
""1"":"&amp;BN3&amp;",
""2"":"&amp;BO3&amp;",
""3"":"&amp;BP3&amp;",
""4"":"&amp;BQ3&amp;"}
}"</f>
        <v>"WARRIOR-1" : {
"Capacities":["Style de combat", "Second souffle"],
"MinorSpellsNb": 0,
"SpellsNb": 0,
"Locations": {
"1":0,
"2":0,
"3":0,
"4":0}
}</v>
      </c>
      <c r="BS3" s="5">
        <v>2</v>
      </c>
      <c r="BT3" s="35" t="s">
        <v>3178</v>
      </c>
      <c r="BU3" s="5">
        <v>3</v>
      </c>
      <c r="BV3" s="5">
        <v>2</v>
      </c>
      <c r="BW3" s="5">
        <v>0</v>
      </c>
      <c r="BX3" s="5">
        <v>0</v>
      </c>
      <c r="BY3" s="5">
        <v>0</v>
      </c>
      <c r="BZ3" s="5">
        <v>0</v>
      </c>
      <c r="CA3" s="5">
        <v>0</v>
      </c>
      <c r="CB3" s="5">
        <v>0</v>
      </c>
      <c r="CC3" s="5">
        <v>0</v>
      </c>
      <c r="CD3" s="5">
        <v>0</v>
      </c>
      <c r="CE3" s="5" t="str">
        <f t="shared" ref="CE3:CE22" si="0">""""&amp;$BS$1&amp;"-"&amp;$A3&amp;""" : {
""Capacities"":["&amp;BT3&amp;"],
""MinorSpellsNb"": "&amp;BU3&amp;",
""Locations"": {
""1"":"&amp;BV3&amp;",
""2"":"&amp;BW3&amp;",
""3"":"&amp;BX3&amp;",
""4"":"&amp;BY3&amp;",
""5"":"&amp;BZ3&amp;",
""6"":"&amp;CA3&amp;",
""7"":"&amp;CB3&amp;",
""8"":"&amp;CC3&amp;",
""9"":"&amp;CD3&amp;"}
}"</f>
        <v>"MAGICIAN-1" : {
"Capacities":["Incantations", "Récupération arcanique"],
"MinorSpellsNb": 3,
"Locations": {
"1":2,
"2":0,
"3":0,
"4":0,
"5":0,
"6":0,
"7":0,
"8":0,
"9":0}
}</v>
      </c>
      <c r="CF3" s="170">
        <v>2</v>
      </c>
      <c r="CG3" s="146" t="s">
        <v>238</v>
      </c>
      <c r="CH3" s="146">
        <v>0</v>
      </c>
      <c r="CI3" s="202">
        <v>0</v>
      </c>
      <c r="CJ3" s="175" t="s">
        <v>3165</v>
      </c>
      <c r="CK3" s="159" t="str">
        <f t="shared" ref="CK3:CK22" si="1">""""&amp;$CF$1&amp;"-"&amp;$A3&amp;""" : {
""Capacities"":["&amp;CJ3&amp;"],
""Specials"": "&amp;CH3&amp;",
""BonusAttack"": """&amp;CG3&amp;""",
""ArmourlessSpeed"": "&amp;SUBSTITUTE(CI3,",",".")&amp;"
}"</f>
        <v>"MONK-1" : {
"Capacities":["Défense sans armure", "Arts martiaux"],
"Specials": 0,
"BonusAttack": "1d4",
"ArmourlessSpeed": 0
}</v>
      </c>
      <c r="CL3" s="162">
        <v>2</v>
      </c>
      <c r="CM3" s="35" t="s">
        <v>3156</v>
      </c>
      <c r="CN3" s="35">
        <v>1</v>
      </c>
      <c r="CO3" s="35" t="s">
        <v>3414</v>
      </c>
      <c r="CP3" s="5">
        <v>0</v>
      </c>
      <c r="CQ3" s="5">
        <v>0</v>
      </c>
      <c r="CR3" s="5">
        <v>0</v>
      </c>
      <c r="CS3" s="5">
        <v>0</v>
      </c>
      <c r="CT3" s="5">
        <v>0</v>
      </c>
      <c r="CU3" s="166" t="str">
        <f t="shared" ref="CU3:CU22" si="2">""""&amp;$CL$1&amp;"-"&amp;$A3&amp;""" : {
""Capacities"":["&amp;CM3&amp;"],
""SpellsNb"": "&amp;CN3&amp;",
""SpellsNbBonus"": """&amp;CO3&amp;""",
""Locations"": {
""1"":"&amp;CP3&amp;",
""2"":"&amp;CQ3&amp;",
""3"":"&amp;CR3&amp;",
""4"":"&amp;CS3&amp;",
""5"":"&amp;CT3&amp;"}
}"</f>
        <v>"PALADIN-1" : {
"Capacities":["Sens divin", "Imposition des mains"],
"SpellsNb": 1,
"SpellsNbBonus": "CHA",
"Locations": {
"1":0,
"2":0,
"3":0,
"4":0,
"5":0}
}</v>
      </c>
      <c r="CV3" s="5">
        <v>2</v>
      </c>
      <c r="CW3" s="35" t="s">
        <v>3145</v>
      </c>
      <c r="CX3" s="5">
        <v>0</v>
      </c>
      <c r="CY3" s="5">
        <v>0</v>
      </c>
      <c r="CZ3" s="5">
        <v>0</v>
      </c>
      <c r="DA3" s="5">
        <v>0</v>
      </c>
      <c r="DB3" s="5">
        <v>0</v>
      </c>
      <c r="DC3" s="5">
        <v>0</v>
      </c>
      <c r="DD3" s="5" t="str">
        <f t="shared" ref="DD3:DD22" si="3">""""&amp;$CV$1&amp;"-"&amp;$A3&amp;""" : {
""Capacities"":["&amp;CW3&amp;"],
""SpellsNb"":"&amp;CX3&amp;",
""Locations"": {
""1"":"&amp;CY3&amp;",
""2"":"&amp;CZ3&amp;",
""3"":"&amp;DA3&amp;",
""4"":"&amp;DB3&amp;",
""5"":"&amp;DC3&amp;"}
}"</f>
        <v>"PROWLER-1" : {
"Capacities":["Ennemi juré", "Explorateur-né"],
"SpellsNb":0,
"Locations": {
"1":0,
"2":0,
"3":0,
"4":0,
"5":0}
}</v>
      </c>
      <c r="DE3" s="162">
        <v>2</v>
      </c>
      <c r="DF3" s="5" t="s">
        <v>239</v>
      </c>
      <c r="DG3" s="35" t="s">
        <v>3133</v>
      </c>
      <c r="DH3" s="5">
        <v>0</v>
      </c>
      <c r="DI3" s="5">
        <v>0</v>
      </c>
      <c r="DJ3" s="5">
        <v>0</v>
      </c>
      <c r="DK3" s="5">
        <v>0</v>
      </c>
      <c r="DL3" s="5">
        <v>0</v>
      </c>
      <c r="DM3" s="5">
        <v>0</v>
      </c>
      <c r="DN3" s="163" t="str">
        <f t="shared" ref="DN3:DN22" si="4">""""&amp;$DE$1&amp;"-"&amp;$A3&amp;""" : {
""Capacities"":["&amp;DG3&amp;"],
""BonusAttack"": """&amp;DF3&amp;""",
""MinorSpellsNb"": "&amp;DH3&amp;",
""SpellsNb"": "&amp;DI3&amp;",
""Locations"": {
""1"":"&amp;DJ3&amp;",
""2"":"&amp;DK3&amp;",
""3"":"&amp;DL3&amp;",
""4"":"&amp;DM3&amp;"
}
}"</f>
        <v>"WILY-1" : {
"Capacities":["Expertise", "Attaque sournoise", "Jargon des voleurs"],
"BonusAttack": "1d6",
"MinorSpellsNb": 0,
"SpellsNb": 0,
"Locations": {
"1":0,
"2":0,
"3":0,
"4":0
}
}</v>
      </c>
      <c r="DO3" s="5">
        <v>2</v>
      </c>
      <c r="DP3" s="35" t="s">
        <v>3123</v>
      </c>
      <c r="DQ3" s="5">
        <v>2</v>
      </c>
      <c r="DR3" s="5">
        <v>2</v>
      </c>
      <c r="DS3" s="5">
        <v>1</v>
      </c>
      <c r="DT3" s="5">
        <v>1</v>
      </c>
      <c r="DU3" s="5">
        <v>0</v>
      </c>
      <c r="DV3" s="147" t="str">
        <f t="shared" ref="DV3:DV22" si="5">""""&amp;$DO$1&amp;"-"&amp;$A3&amp;""" : {
""Capacities"":["&amp;DP3&amp;"],
""MinorSpellsNb"": "&amp;DQ3&amp;",
""SpellsNb"": "&amp;DR3&amp;",
""Locations"": {"""&amp;DT3&amp;""":"&amp;DS3&amp;"},
""Invocations"": "&amp;DU3&amp;"
}"</f>
        <v>"WIZARD-1" : {
"Capacities":["Patron d'Outremonde", "Magie de pacte"],
"MinorSpellsNb": 2,
"SpellsNb": 2,
"Locations": {"1":1},
"Invocations": 0
}</v>
      </c>
    </row>
    <row r="4" spans="1:126" ht="15" customHeight="1">
      <c r="A4" s="155">
        <v>2</v>
      </c>
      <c r="B4" s="4">
        <v>2</v>
      </c>
      <c r="C4" s="32" t="s">
        <v>3110</v>
      </c>
      <c r="D4" s="4">
        <v>2</v>
      </c>
      <c r="E4" s="4">
        <v>2</v>
      </c>
      <c r="F4" s="173" t="str">
        <f t="shared" ref="F4:F22" si="6">""""&amp;$B$1&amp;"-"&amp;$A4&amp;""": {
""Capacities"": ["&amp;C4&amp;"],
""Specials"": "&amp;D4&amp;",
""Damages"": "&amp;E4&amp;"
}"</f>
        <v>"BARBARIAN-2": {
"Capacities": ["Attaque téméraire", "Sens du danger"],
"Specials": 2,
"Damages": 2
}</v>
      </c>
      <c r="G4" s="164">
        <v>2</v>
      </c>
      <c r="H4" s="32" t="s">
        <v>3211</v>
      </c>
      <c r="I4" s="4">
        <v>2</v>
      </c>
      <c r="J4" s="4">
        <v>5</v>
      </c>
      <c r="K4" s="32">
        <v>3</v>
      </c>
      <c r="L4" s="32">
        <v>0</v>
      </c>
      <c r="M4" s="32">
        <v>0</v>
      </c>
      <c r="N4" s="32">
        <v>0</v>
      </c>
      <c r="O4" s="32">
        <v>0</v>
      </c>
      <c r="P4" s="32">
        <v>0</v>
      </c>
      <c r="Q4" s="32">
        <v>0</v>
      </c>
      <c r="R4" s="32">
        <v>0</v>
      </c>
      <c r="S4" s="32">
        <v>0</v>
      </c>
      <c r="T4" s="163" t="str">
        <f t="shared" ref="T4:T22" si="7">""""&amp;$G$1&amp;"-"&amp;$A4&amp;"""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4042</v>
      </c>
      <c r="W4" s="122">
        <v>3</v>
      </c>
      <c r="X4" s="109">
        <v>3</v>
      </c>
      <c r="Y4" s="109">
        <v>0</v>
      </c>
      <c r="Z4" s="109">
        <v>0</v>
      </c>
      <c r="AA4" s="109">
        <v>0</v>
      </c>
      <c r="AB4" s="109">
        <v>0</v>
      </c>
      <c r="AC4" s="109">
        <v>0</v>
      </c>
      <c r="AD4" s="109">
        <v>0</v>
      </c>
      <c r="AE4" s="109">
        <v>0</v>
      </c>
      <c r="AF4" s="109">
        <v>0</v>
      </c>
      <c r="AG4" s="111" t="str">
        <f t="shared" ref="AG4:AG22" si="8">""""&amp;$U$1&amp;"-"&amp;$A4&amp;""" : {
""Capacities"":["&amp;V4&amp;"],
""MinorSpellsNb"": "&amp;W4&amp;",
""Locations"": {
""1"":"&amp;X4&amp;",
""2"":"&amp;Y4&amp;",
""3"":"&amp;Z4&amp;",
""4"":"&amp;AA4&amp;",
""5"":"&amp;AB4&amp;",
""6"":"&amp;AC4&amp;",
""7"":"&amp;AD4&amp;",
""8"":"&amp;AE4&amp;",
""9"":"&amp;AF4&amp;"}
}"</f>
        <v>"CLERK-2" : {
"Capacities":["Canalisation d’énergie divine", "Canalisation d’énergie divine : renvoi des morts-vivants"],
"MinorSpellsNb": 3,
"Locations": {
"1":3,
"2":0,
"3":0,
"4":0,
"5":0,
"6":0,
"7":0,
"8":0,
"9":0}
}</v>
      </c>
      <c r="AH4" s="164">
        <v>2</v>
      </c>
      <c r="AI4" s="32" t="s">
        <v>3195</v>
      </c>
      <c r="AJ4" s="4">
        <v>2</v>
      </c>
      <c r="AK4" s="32">
        <v>3</v>
      </c>
      <c r="AL4" s="32">
        <v>0</v>
      </c>
      <c r="AM4" s="32">
        <v>0</v>
      </c>
      <c r="AN4" s="32">
        <v>0</v>
      </c>
      <c r="AO4" s="32">
        <v>0</v>
      </c>
      <c r="AP4" s="32">
        <v>0</v>
      </c>
      <c r="AQ4" s="32">
        <v>0</v>
      </c>
      <c r="AR4" s="32">
        <v>0</v>
      </c>
      <c r="AS4" s="32">
        <v>0</v>
      </c>
      <c r="AT4" s="163" t="str">
        <f t="shared" ref="AT4:AT22" si="9">""""&amp;$AH$1&amp;"-"&amp;$A4&amp;"""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3190</v>
      </c>
      <c r="AX4" s="4">
        <v>4</v>
      </c>
      <c r="AY4" s="4">
        <v>3</v>
      </c>
      <c r="AZ4" s="32">
        <v>3</v>
      </c>
      <c r="BA4" s="32">
        <v>0</v>
      </c>
      <c r="BB4" s="32">
        <v>0</v>
      </c>
      <c r="BC4" s="32">
        <v>0</v>
      </c>
      <c r="BD4" s="32">
        <v>0</v>
      </c>
      <c r="BE4" s="32">
        <v>0</v>
      </c>
      <c r="BF4" s="32">
        <v>0</v>
      </c>
      <c r="BG4" s="32">
        <v>0</v>
      </c>
      <c r="BH4" s="32">
        <v>0</v>
      </c>
      <c r="BI4" s="35" t="str">
        <f t="shared" ref="BI4:BI22" si="10">""""&amp;$AU$1&amp;"-"&amp;$A4&amp;"""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4060</v>
      </c>
      <c r="BL4" s="4">
        <v>0</v>
      </c>
      <c r="BM4" s="4">
        <v>0</v>
      </c>
      <c r="BN4" s="4">
        <v>0</v>
      </c>
      <c r="BO4" s="4">
        <v>0</v>
      </c>
      <c r="BP4" s="4">
        <v>0</v>
      </c>
      <c r="BQ4" s="4">
        <v>0</v>
      </c>
      <c r="BR4" s="163" t="str">
        <f t="shared" ref="BR4:BR22" si="11">""""&amp;$BJ$1&amp;"-"&amp;$A4&amp;""" : {
""Capacities"":["&amp;BK4&amp;"],
""MinorSpellsNb"": "&amp;BL4&amp;",
""SpellsNb"": "&amp;BM4&amp;",
""Locations"": {
""1"":"&amp;BN4&amp;",
""2"":"&amp;BO4&amp;",
""3"":"&amp;BP4&amp;",
""4"":"&amp;BQ4&amp;"}
}"</f>
        <v>"WARRIOR-2" : {
"Capacities":["Sursaut"],
"MinorSpellsNb": 0,
"SpellsNb": 0,
"Locations": {
"1":0,
"2":0,
"3":0,
"4":0}
}</v>
      </c>
      <c r="BS4" s="4">
        <v>2</v>
      </c>
      <c r="BT4" s="32" t="s">
        <v>3179</v>
      </c>
      <c r="BU4" s="4">
        <v>3</v>
      </c>
      <c r="BV4" s="4">
        <v>3</v>
      </c>
      <c r="BW4" s="4">
        <v>0</v>
      </c>
      <c r="BX4" s="4">
        <v>0</v>
      </c>
      <c r="BY4" s="4">
        <v>0</v>
      </c>
      <c r="BZ4" s="4">
        <v>0</v>
      </c>
      <c r="CA4" s="4">
        <v>0</v>
      </c>
      <c r="CB4" s="4">
        <v>0</v>
      </c>
      <c r="CC4" s="4">
        <v>0</v>
      </c>
      <c r="CD4" s="4">
        <v>0</v>
      </c>
      <c r="CE4" s="5" t="str">
        <f t="shared" si="0"/>
        <v>"MAGICIAN-2" : {
"Capacities":["Tradition arcanique"],
"MinorSpellsNb": 3,
"Locations": {
"1":3,
"2":0,
"3":0,
"4":0,
"5":0,
"6":0,
"7":0,
"8":0,
"9":0}
}</v>
      </c>
      <c r="CF4" s="171">
        <v>2</v>
      </c>
      <c r="CG4" s="148" t="s">
        <v>238</v>
      </c>
      <c r="CH4" s="148">
        <v>2</v>
      </c>
      <c r="CI4" s="203">
        <v>3</v>
      </c>
      <c r="CJ4" s="176" t="s">
        <v>3218</v>
      </c>
      <c r="CK4" s="159" t="str">
        <f t="shared" si="1"/>
        <v>"MONK-2" : {
"Capacities":["Défense patiente", "Déluge de coups", "Déplacement aérien", "Déplacement sans armure"],
"Specials": 2,
"BonusAttack": "1d4",
"ArmourlessSpeed": 3
}</v>
      </c>
      <c r="CL4" s="164">
        <v>2</v>
      </c>
      <c r="CM4" s="32" t="s">
        <v>3157</v>
      </c>
      <c r="CN4" s="32">
        <v>1</v>
      </c>
      <c r="CO4" s="32" t="s">
        <v>3414</v>
      </c>
      <c r="CP4" s="4">
        <v>2</v>
      </c>
      <c r="CQ4" s="4">
        <v>0</v>
      </c>
      <c r="CR4" s="4">
        <v>0</v>
      </c>
      <c r="CS4" s="4">
        <v>0</v>
      </c>
      <c r="CT4" s="4">
        <v>0</v>
      </c>
      <c r="CU4" s="166" t="str">
        <f t="shared" si="2"/>
        <v>"PALADIN-2" : {
"Capacities":["Style de combat", "Incantations", "Châtiment divin"],
"SpellsNb": 1,
"SpellsNbBonus": "CHA",
"Locations": {
"1":2,
"2":0,
"3":0,
"4":0,
"5":0}
}</v>
      </c>
      <c r="CV4" s="4">
        <v>2</v>
      </c>
      <c r="CW4" s="32" t="s">
        <v>3146</v>
      </c>
      <c r="CX4" s="4">
        <v>2</v>
      </c>
      <c r="CY4" s="4">
        <v>2</v>
      </c>
      <c r="CZ4" s="4">
        <v>0</v>
      </c>
      <c r="DA4" s="4">
        <v>0</v>
      </c>
      <c r="DB4" s="4">
        <v>0</v>
      </c>
      <c r="DC4" s="4">
        <v>0</v>
      </c>
      <c r="DD4" s="5" t="str">
        <f t="shared" si="3"/>
        <v>"PROWLER-2" : {
"Capacities":["Style de combat", "Incantations"],
"SpellsNb":2,
"Locations": {
"1":2,
"2":0,
"3":0,
"4":0,
"5":0}
}</v>
      </c>
      <c r="DE4" s="164">
        <v>2</v>
      </c>
      <c r="DF4" s="4" t="s">
        <v>239</v>
      </c>
      <c r="DG4" s="32" t="s">
        <v>3134</v>
      </c>
      <c r="DH4" s="4">
        <v>0</v>
      </c>
      <c r="DI4" s="4">
        <v>0</v>
      </c>
      <c r="DJ4" s="4">
        <v>0</v>
      </c>
      <c r="DK4" s="4">
        <v>0</v>
      </c>
      <c r="DL4" s="4">
        <v>0</v>
      </c>
      <c r="DM4" s="4">
        <v>0</v>
      </c>
      <c r="DN4" s="163" t="str">
        <f t="shared" si="4"/>
        <v>"WILY-2" : {
"Capacities":["Ruse"],
"BonusAttack": "1d6",
"MinorSpellsNb": 0,
"SpellsNb": 0,
"Locations": {
"1":0,
"2":0,
"3":0,
"4":0
}
}</v>
      </c>
      <c r="DO4" s="4">
        <v>2</v>
      </c>
      <c r="DP4" s="32" t="s">
        <v>3124</v>
      </c>
      <c r="DQ4" s="4">
        <v>2</v>
      </c>
      <c r="DR4" s="4">
        <v>3</v>
      </c>
      <c r="DS4" s="4">
        <v>2</v>
      </c>
      <c r="DT4" s="4">
        <v>1</v>
      </c>
      <c r="DU4" s="4">
        <v>2</v>
      </c>
      <c r="DV4" s="147" t="str">
        <f t="shared" si="5"/>
        <v>"WIZARD-2" : {
"Capacities":["Invocations occultes"],
"MinorSpellsNb": 2,
"SpellsNb": 3,
"Locations": {"1":2},
"Invocations": 2
}</v>
      </c>
    </row>
    <row r="5" spans="1:126" ht="15" customHeight="1">
      <c r="A5" s="154">
        <v>3</v>
      </c>
      <c r="B5" s="5">
        <v>2</v>
      </c>
      <c r="C5" s="35" t="s">
        <v>3111</v>
      </c>
      <c r="D5" s="5">
        <v>3</v>
      </c>
      <c r="E5" s="5">
        <v>2</v>
      </c>
      <c r="F5" s="173" t="str">
        <f t="shared" si="6"/>
        <v>"BARBARIAN-3": {
"Capacities": ["Voie primitive"],
"Specials": 3,
"Damages": 2
}</v>
      </c>
      <c r="G5" s="162">
        <v>2</v>
      </c>
      <c r="H5" s="35" t="s">
        <v>3212</v>
      </c>
      <c r="I5" s="5">
        <v>2</v>
      </c>
      <c r="J5" s="5">
        <v>6</v>
      </c>
      <c r="K5" s="35">
        <v>4</v>
      </c>
      <c r="L5" s="35">
        <v>2</v>
      </c>
      <c r="M5" s="35">
        <v>0</v>
      </c>
      <c r="N5" s="35">
        <v>0</v>
      </c>
      <c r="O5" s="35">
        <v>0</v>
      </c>
      <c r="P5" s="35">
        <v>0</v>
      </c>
      <c r="Q5" s="35">
        <v>0</v>
      </c>
      <c r="R5" s="35">
        <v>0</v>
      </c>
      <c r="S5" s="35">
        <v>0</v>
      </c>
      <c r="T5" s="163" t="str">
        <f t="shared" si="7"/>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8"/>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9"/>
        <v>"DRUID-3" : {
"Capacities":[],
"MinorSpellsNb": 2,
"Locations": {
"1":4,
"2":2,
"3":0,
"4":0,
"5":0,
"6":0,
"7":0,
"8":0,
"9":0}
}</v>
      </c>
      <c r="AU5" s="5">
        <v>2</v>
      </c>
      <c r="AV5" s="5">
        <v>3</v>
      </c>
      <c r="AW5" s="35" t="s">
        <v>3191</v>
      </c>
      <c r="AX5" s="5">
        <v>4</v>
      </c>
      <c r="AY5" s="5">
        <v>4</v>
      </c>
      <c r="AZ5" s="35">
        <v>4</v>
      </c>
      <c r="BA5" s="35">
        <v>2</v>
      </c>
      <c r="BB5" s="35">
        <v>0</v>
      </c>
      <c r="BC5" s="35">
        <v>0</v>
      </c>
      <c r="BD5" s="35">
        <v>0</v>
      </c>
      <c r="BE5" s="35">
        <v>0</v>
      </c>
      <c r="BF5" s="35">
        <v>0</v>
      </c>
      <c r="BG5" s="35">
        <v>0</v>
      </c>
      <c r="BH5" s="35">
        <v>0</v>
      </c>
      <c r="BI5" s="35" t="str">
        <f t="shared" si="10"/>
        <v>"SORCERER-3" : {
"Capacities":["Métamagie"],
"MinorSpellsNb": 4,
"SpellsNb": 4,
"Specials": 3,
"Locations": {
"1":4,
"2":2,
"3":0,
"4":0,
"5":0,
"6":0,
"7":0,
"8":0,
"9":0}
}</v>
      </c>
      <c r="BJ5" s="162">
        <v>2</v>
      </c>
      <c r="BK5" s="35" t="s">
        <v>3184</v>
      </c>
      <c r="BL5" s="121">
        <v>2</v>
      </c>
      <c r="BM5" s="121">
        <v>3</v>
      </c>
      <c r="BN5" s="121">
        <v>2</v>
      </c>
      <c r="BO5" s="121">
        <v>0</v>
      </c>
      <c r="BP5" s="121">
        <v>0</v>
      </c>
      <c r="BQ5" s="121">
        <v>0</v>
      </c>
      <c r="BR5" s="163" t="str">
        <f t="shared" si="11"/>
        <v>"WARRIOR-3" : {
"Capacities":["Archétype martial"],
"MinorSpellsNb": 2,
"SpellsNb": 3,
"Locations": {
"1":2,
"2":0,
"3":0,
"4":0}
}</v>
      </c>
      <c r="BS5" s="5">
        <v>2</v>
      </c>
      <c r="BT5" s="35"/>
      <c r="BU5" s="5">
        <v>3</v>
      </c>
      <c r="BV5" s="5">
        <v>4</v>
      </c>
      <c r="BW5" s="5">
        <v>2</v>
      </c>
      <c r="BX5" s="5">
        <v>0</v>
      </c>
      <c r="BY5" s="5">
        <v>0</v>
      </c>
      <c r="BZ5" s="5">
        <v>0</v>
      </c>
      <c r="CA5" s="5">
        <v>0</v>
      </c>
      <c r="CB5" s="5">
        <v>0</v>
      </c>
      <c r="CC5" s="5">
        <v>0</v>
      </c>
      <c r="CD5" s="5">
        <v>0</v>
      </c>
      <c r="CE5" s="5" t="str">
        <f t="shared" si="0"/>
        <v>"MAGICIAN-3" : {
"Capacities":[],
"MinorSpellsNb": 3,
"Locations": {
"1":4,
"2":2,
"3":0,
"4":0,
"5":0,
"6":0,
"7":0,
"8":0,
"9":0}
}</v>
      </c>
      <c r="CF5" s="170">
        <v>2</v>
      </c>
      <c r="CG5" s="146" t="s">
        <v>238</v>
      </c>
      <c r="CH5" s="146">
        <v>3</v>
      </c>
      <c r="CI5" s="202">
        <v>3</v>
      </c>
      <c r="CJ5" s="175" t="s">
        <v>4107</v>
      </c>
      <c r="CK5" s="159" t="str">
        <f t="shared" si="1"/>
        <v>"MONK-3" : {
"Capacities":["Parade de projectiles", "Tradition monastique"],
"Specials": 3,
"BonusAttack": "1d4",
"ArmourlessSpeed": 3
}</v>
      </c>
      <c r="CL5" s="162">
        <v>2</v>
      </c>
      <c r="CM5" s="35" t="s">
        <v>3158</v>
      </c>
      <c r="CN5" s="35">
        <v>1</v>
      </c>
      <c r="CO5" s="35" t="s">
        <v>3414</v>
      </c>
      <c r="CP5" s="5">
        <v>3</v>
      </c>
      <c r="CQ5" s="5">
        <v>0</v>
      </c>
      <c r="CR5" s="5">
        <v>0</v>
      </c>
      <c r="CS5" s="5">
        <v>0</v>
      </c>
      <c r="CT5" s="5">
        <v>0</v>
      </c>
      <c r="CU5" s="166" t="str">
        <f t="shared" si="2"/>
        <v>"PALADIN-3" : {
"Capacities":["Santé divine", "Serment sacré"],
"SpellsNb": 1,
"SpellsNbBonus": "CHA",
"Locations": {
"1":3,
"2":0,
"3":0,
"4":0,
"5":0}
}</v>
      </c>
      <c r="CV5" s="5">
        <v>2</v>
      </c>
      <c r="CW5" s="35" t="s">
        <v>3147</v>
      </c>
      <c r="CX5" s="5">
        <v>3</v>
      </c>
      <c r="CY5" s="5">
        <v>3</v>
      </c>
      <c r="CZ5" s="5">
        <v>0</v>
      </c>
      <c r="DA5" s="5">
        <v>0</v>
      </c>
      <c r="DB5" s="5">
        <v>0</v>
      </c>
      <c r="DC5" s="5">
        <v>0</v>
      </c>
      <c r="DD5" s="5" t="str">
        <f t="shared" si="3"/>
        <v>"PROWLER-3" : {
"Capacities":["Archétype de rôdeur", "Sens primitifs"],
"SpellsNb":3,
"Locations": {
"1":3,
"2":0,
"3":0,
"4":0,
"5":0}
}</v>
      </c>
      <c r="DE5" s="162">
        <v>2</v>
      </c>
      <c r="DF5" s="5" t="s">
        <v>1130</v>
      </c>
      <c r="DG5" s="35" t="s">
        <v>3135</v>
      </c>
      <c r="DH5" s="121">
        <v>3</v>
      </c>
      <c r="DI5" s="121">
        <v>3</v>
      </c>
      <c r="DJ5" s="121">
        <v>2</v>
      </c>
      <c r="DK5" s="121">
        <v>0</v>
      </c>
      <c r="DL5" s="121">
        <v>0</v>
      </c>
      <c r="DM5" s="121">
        <v>0</v>
      </c>
      <c r="DN5" s="163" t="str">
        <f t="shared" si="4"/>
        <v>"WILY-3" : {
"Capacities":["Archétype de roublard"],
"BonusAttack": "2d6",
"MinorSpellsNb": 3,
"SpellsNb": 3,
"Locations": {
"1":2,
"2":0,
"3":0,
"4":0
}
}</v>
      </c>
      <c r="DO5" s="5">
        <v>2</v>
      </c>
      <c r="DP5" s="35" t="s">
        <v>3125</v>
      </c>
      <c r="DQ5" s="5">
        <v>2</v>
      </c>
      <c r="DR5" s="5">
        <v>4</v>
      </c>
      <c r="DS5" s="5">
        <v>2</v>
      </c>
      <c r="DT5" s="5">
        <v>2</v>
      </c>
      <c r="DU5" s="5">
        <v>2</v>
      </c>
      <c r="DV5" s="147" t="str">
        <f t="shared" si="5"/>
        <v>"WIZARD-3" : {
"Capacities":["Faveur de pacte"],
"MinorSpellsNb": 2,
"SpellsNb": 4,
"Locations": {"2":2},
"Invocations": 2
}</v>
      </c>
    </row>
    <row r="6" spans="1:126" ht="15" customHeight="1">
      <c r="A6" s="155">
        <v>4</v>
      </c>
      <c r="B6" s="4">
        <v>2</v>
      </c>
      <c r="C6" s="32" t="s">
        <v>3112</v>
      </c>
      <c r="D6" s="4">
        <v>3</v>
      </c>
      <c r="E6" s="4">
        <v>2</v>
      </c>
      <c r="F6" s="173" t="str">
        <f t="shared" si="6"/>
        <v>"BARBARIAN-4": {
"Capacities": ["Amélioration de caractéristiques"],
"Specials": 3,
"Damages": 2
}</v>
      </c>
      <c r="G6" s="164">
        <v>2</v>
      </c>
      <c r="H6" s="32" t="s">
        <v>3112</v>
      </c>
      <c r="I6" s="4">
        <v>3</v>
      </c>
      <c r="J6" s="4">
        <v>7</v>
      </c>
      <c r="K6" s="32">
        <v>4</v>
      </c>
      <c r="L6" s="32">
        <v>3</v>
      </c>
      <c r="M6" s="32">
        <v>0</v>
      </c>
      <c r="N6" s="32">
        <v>0</v>
      </c>
      <c r="O6" s="32">
        <v>0</v>
      </c>
      <c r="P6" s="32">
        <v>0</v>
      </c>
      <c r="Q6" s="32">
        <v>0</v>
      </c>
      <c r="R6" s="32">
        <v>0</v>
      </c>
      <c r="S6" s="32">
        <v>0</v>
      </c>
      <c r="T6" s="163" t="str">
        <f t="shared" si="7"/>
        <v>"BARD-4" : {
"Capacities":["Amélioration de caractéristiques"],
"MinorSpellsNb": 3,
"SpellsNb": 7,
"Locations": {
"1":4,
"2":3,
"3":0,
"4":0,
"5":0,
"6":0,
"7":0,
"8":0,
"9":0}
}</v>
      </c>
      <c r="U6" s="122">
        <v>2</v>
      </c>
      <c r="V6" s="109" t="s">
        <v>3112</v>
      </c>
      <c r="W6" s="122">
        <v>4</v>
      </c>
      <c r="X6" s="109">
        <v>4</v>
      </c>
      <c r="Y6" s="109">
        <v>3</v>
      </c>
      <c r="Z6" s="109">
        <v>0</v>
      </c>
      <c r="AA6" s="109">
        <v>0</v>
      </c>
      <c r="AB6" s="109">
        <v>0</v>
      </c>
      <c r="AC6" s="109">
        <v>0</v>
      </c>
      <c r="AD6" s="109">
        <v>0</v>
      </c>
      <c r="AE6" s="109">
        <v>0</v>
      </c>
      <c r="AF6" s="109">
        <v>0</v>
      </c>
      <c r="AG6" s="111" t="str">
        <f t="shared" si="8"/>
        <v>"CLERK-4" : {
"Capacities":["Amélioration de caractéristiques"],
"MinorSpellsNb": 4,
"Locations": {
"1":4,
"2":3,
"3":0,
"4":0,
"5":0,
"6":0,
"7":0,
"8":0,
"9":0}
}</v>
      </c>
      <c r="AH6" s="164">
        <v>2</v>
      </c>
      <c r="AI6" s="32" t="s">
        <v>3196</v>
      </c>
      <c r="AJ6" s="4">
        <v>3</v>
      </c>
      <c r="AK6" s="32">
        <v>4</v>
      </c>
      <c r="AL6" s="32">
        <v>3</v>
      </c>
      <c r="AM6" s="32">
        <v>0</v>
      </c>
      <c r="AN6" s="32">
        <v>0</v>
      </c>
      <c r="AO6" s="32">
        <v>0</v>
      </c>
      <c r="AP6" s="32">
        <v>0</v>
      </c>
      <c r="AQ6" s="32">
        <v>0</v>
      </c>
      <c r="AR6" s="32">
        <v>0</v>
      </c>
      <c r="AS6" s="32">
        <v>0</v>
      </c>
      <c r="AT6" s="163" t="str">
        <f t="shared" si="9"/>
        <v>"DRUID-4" : {
"Capacities":["Forme sauvage améliorée, Amélioration de caractéristiques"],
"MinorSpellsNb": 3,
"Locations": {
"1":4,
"2":3,
"3":0,
"4":0,
"5":0,
"6":0,
"7":0,
"8":0,
"9":0}
}</v>
      </c>
      <c r="AU6" s="4">
        <v>2</v>
      </c>
      <c r="AV6" s="4">
        <v>4</v>
      </c>
      <c r="AW6" s="32" t="s">
        <v>3112</v>
      </c>
      <c r="AX6" s="4">
        <v>5</v>
      </c>
      <c r="AY6" s="4">
        <v>5</v>
      </c>
      <c r="AZ6" s="32">
        <v>4</v>
      </c>
      <c r="BA6" s="32">
        <v>3</v>
      </c>
      <c r="BB6" s="32">
        <v>0</v>
      </c>
      <c r="BC6" s="32">
        <v>0</v>
      </c>
      <c r="BD6" s="32">
        <v>0</v>
      </c>
      <c r="BE6" s="32">
        <v>0</v>
      </c>
      <c r="BF6" s="32">
        <v>0</v>
      </c>
      <c r="BG6" s="32">
        <v>0</v>
      </c>
      <c r="BH6" s="32">
        <v>0</v>
      </c>
      <c r="BI6" s="35" t="str">
        <f t="shared" si="10"/>
        <v>"SORCERER-4" : {
"Capacities":["Amélioration de caractéristiques"],
"MinorSpellsNb": 5,
"SpellsNb": 5,
"Specials": 4,
"Locations": {
"1":4,
"2":3,
"3":0,
"4":0,
"5":0,
"6":0,
"7":0,
"8":0,
"9":0}
}</v>
      </c>
      <c r="BJ6" s="164">
        <v>2</v>
      </c>
      <c r="BK6" s="32" t="s">
        <v>3112</v>
      </c>
      <c r="BL6" s="122">
        <v>2</v>
      </c>
      <c r="BM6" s="122">
        <v>4</v>
      </c>
      <c r="BN6" s="122">
        <v>3</v>
      </c>
      <c r="BO6" s="122">
        <v>0</v>
      </c>
      <c r="BP6" s="122">
        <v>0</v>
      </c>
      <c r="BQ6" s="122">
        <v>0</v>
      </c>
      <c r="BR6" s="163" t="str">
        <f t="shared" si="11"/>
        <v>"WARRIOR-4" : {
"Capacities":["Amélioration de caractéristiques"],
"MinorSpellsNb": 2,
"SpellsNb": 4,
"Locations": {
"1":3,
"2":0,
"3":0,
"4":0}
}</v>
      </c>
      <c r="BS6" s="4">
        <v>2</v>
      </c>
      <c r="BT6" s="32" t="s">
        <v>3112</v>
      </c>
      <c r="BU6" s="4">
        <v>4</v>
      </c>
      <c r="BV6" s="4">
        <v>4</v>
      </c>
      <c r="BW6" s="4">
        <v>3</v>
      </c>
      <c r="BX6" s="4">
        <v>0</v>
      </c>
      <c r="BY6" s="4">
        <v>0</v>
      </c>
      <c r="BZ6" s="4">
        <v>0</v>
      </c>
      <c r="CA6" s="4">
        <v>0</v>
      </c>
      <c r="CB6" s="4">
        <v>0</v>
      </c>
      <c r="CC6" s="4">
        <v>0</v>
      </c>
      <c r="CD6" s="4">
        <v>0</v>
      </c>
      <c r="CE6" s="5" t="str">
        <f t="shared" si="0"/>
        <v>"MAGICIAN-4" : {
"Capacities":["Amélioration de caractéristiques"],
"MinorSpellsNb": 4,
"Locations": {
"1":4,
"2":3,
"3":0,
"4":0,
"5":0,
"6":0,
"7":0,
"8":0,
"9":0}
}</v>
      </c>
      <c r="CF6" s="171">
        <v>2</v>
      </c>
      <c r="CG6" s="148" t="s">
        <v>238</v>
      </c>
      <c r="CH6" s="148">
        <v>4</v>
      </c>
      <c r="CI6" s="203">
        <v>3</v>
      </c>
      <c r="CJ6" s="176" t="s">
        <v>3166</v>
      </c>
      <c r="CK6" s="159" t="str">
        <f t="shared" si="1"/>
        <v>"MONK-4" : {
"Capacities":["Amélioration de caractéristiques", "Chute ralentie"],
"Specials": 4,
"BonusAttack": "1d4",
"ArmourlessSpeed": 3
}</v>
      </c>
      <c r="CL6" s="164">
        <v>2</v>
      </c>
      <c r="CM6" s="32" t="s">
        <v>3112</v>
      </c>
      <c r="CN6" s="32">
        <v>2</v>
      </c>
      <c r="CO6" s="32" t="s">
        <v>3414</v>
      </c>
      <c r="CP6" s="4">
        <v>3</v>
      </c>
      <c r="CQ6" s="4">
        <v>0</v>
      </c>
      <c r="CR6" s="4">
        <v>0</v>
      </c>
      <c r="CS6" s="4">
        <v>0</v>
      </c>
      <c r="CT6" s="4">
        <v>0</v>
      </c>
      <c r="CU6" s="166" t="str">
        <f t="shared" si="2"/>
        <v>"PALADIN-4" : {
"Capacities":["Amélioration de caractéristiques"],
"SpellsNb": 2,
"SpellsNbBonus": "CHA",
"Locations": {
"1":3,
"2":0,
"3":0,
"4":0,
"5":0}
}</v>
      </c>
      <c r="CV6" s="4">
        <v>2</v>
      </c>
      <c r="CW6" s="32" t="s">
        <v>3112</v>
      </c>
      <c r="CX6" s="4">
        <v>3</v>
      </c>
      <c r="CY6" s="4">
        <v>3</v>
      </c>
      <c r="CZ6" s="4">
        <v>0</v>
      </c>
      <c r="DA6" s="4">
        <v>0</v>
      </c>
      <c r="DB6" s="4">
        <v>0</v>
      </c>
      <c r="DC6" s="4">
        <v>0</v>
      </c>
      <c r="DD6" s="5" t="str">
        <f t="shared" si="3"/>
        <v>"PROWLER-4" : {
"Capacities":["Amélioration de caractéristiques"],
"SpellsNb":3,
"Locations": {
"1":3,
"2":0,
"3":0,
"4":0,
"5":0}
}</v>
      </c>
      <c r="DE6" s="164">
        <v>2</v>
      </c>
      <c r="DF6" s="4" t="s">
        <v>1130</v>
      </c>
      <c r="DG6" s="32" t="s">
        <v>3112</v>
      </c>
      <c r="DH6" s="122">
        <v>3</v>
      </c>
      <c r="DI6" s="122">
        <v>4</v>
      </c>
      <c r="DJ6" s="122">
        <v>3</v>
      </c>
      <c r="DK6" s="122">
        <v>0</v>
      </c>
      <c r="DL6" s="122">
        <v>0</v>
      </c>
      <c r="DM6" s="122">
        <v>0</v>
      </c>
      <c r="DN6" s="163" t="str">
        <f t="shared" si="4"/>
        <v>"WILY-4" : {
"Capacities":["Amélioration de caractéristiques"],
"BonusAttack": "2d6",
"MinorSpellsNb": 3,
"SpellsNb": 4,
"Locations": {
"1":3,
"2":0,
"3":0,
"4":0
}
}</v>
      </c>
      <c r="DO6" s="4">
        <v>2</v>
      </c>
      <c r="DP6" s="32" t="s">
        <v>3112</v>
      </c>
      <c r="DQ6" s="4">
        <v>3</v>
      </c>
      <c r="DR6" s="4">
        <v>5</v>
      </c>
      <c r="DS6" s="4">
        <v>2</v>
      </c>
      <c r="DT6" s="4">
        <v>2</v>
      </c>
      <c r="DU6" s="4">
        <v>2</v>
      </c>
      <c r="DV6" s="147" t="str">
        <f t="shared" si="5"/>
        <v>"WIZARD-4" : {
"Capacities":["Amélioration de caractéristiques"],
"MinorSpellsNb": 3,
"SpellsNb": 5,
"Locations": {"2":2},
"Invocations": 2
}</v>
      </c>
    </row>
    <row r="7" spans="1:126" ht="15" customHeight="1">
      <c r="A7" s="154">
        <v>5</v>
      </c>
      <c r="B7" s="5">
        <v>3</v>
      </c>
      <c r="C7" s="35" t="s">
        <v>3113</v>
      </c>
      <c r="D7" s="5">
        <v>3</v>
      </c>
      <c r="E7" s="5">
        <v>2</v>
      </c>
      <c r="F7" s="173" t="str">
        <f t="shared" si="6"/>
        <v>"BARBARIAN-5": {
"Capacities": ["Attaque supplémentaire", "Déplacement rapide"],
"Specials": 3,
"Damages": 2
}</v>
      </c>
      <c r="G7" s="162">
        <v>3</v>
      </c>
      <c r="H7" s="35" t="s">
        <v>4037</v>
      </c>
      <c r="I7" s="5">
        <v>3</v>
      </c>
      <c r="J7" s="5">
        <v>8</v>
      </c>
      <c r="K7" s="35">
        <v>4</v>
      </c>
      <c r="L7" s="35">
        <v>3</v>
      </c>
      <c r="M7" s="35">
        <v>2</v>
      </c>
      <c r="N7" s="35">
        <v>0</v>
      </c>
      <c r="O7" s="35">
        <v>0</v>
      </c>
      <c r="P7" s="35">
        <v>0</v>
      </c>
      <c r="Q7" s="35">
        <v>0</v>
      </c>
      <c r="R7" s="35">
        <v>0</v>
      </c>
      <c r="S7" s="35">
        <v>0</v>
      </c>
      <c r="T7" s="163" t="str">
        <f t="shared" si="7"/>
        <v>"BARD-5" : {
"Capacities":["Inspiration bardique", "Source d'inspiration"],
"MinorSpellsNb": 3,
"SpellsNb": 8,
"Locations": {
"1":4,
"2":3,
"3":2,
"4":0,
"5":0,
"6":0,
"7":0,
"8":0,
"9":0}
}</v>
      </c>
      <c r="U7" s="121">
        <v>3</v>
      </c>
      <c r="V7" s="111" t="s">
        <v>3201</v>
      </c>
      <c r="W7" s="121">
        <v>4</v>
      </c>
      <c r="X7" s="111">
        <v>4</v>
      </c>
      <c r="Y7" s="111">
        <v>3</v>
      </c>
      <c r="Z7" s="111">
        <v>2</v>
      </c>
      <c r="AA7" s="111">
        <v>0</v>
      </c>
      <c r="AB7" s="111">
        <v>0</v>
      </c>
      <c r="AC7" s="111">
        <v>0</v>
      </c>
      <c r="AD7" s="111">
        <v>0</v>
      </c>
      <c r="AE7" s="111">
        <v>0</v>
      </c>
      <c r="AF7" s="111">
        <v>0</v>
      </c>
      <c r="AG7" s="111" t="str">
        <f t="shared" si="8"/>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9"/>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10"/>
        <v>"SORCERER-5" : {
"Capacities":[],
"MinorSpellsNb": 5,
"SpellsNb": 6,
"Specials": 5,
"Locations": {
"1":4,
"2":3,
"3":2,
"4":0,
"5":0,
"6":0,
"7":0,
"8":0,
"9":0}
}</v>
      </c>
      <c r="BJ7" s="162">
        <v>3</v>
      </c>
      <c r="BK7" s="35" t="s">
        <v>3185</v>
      </c>
      <c r="BL7" s="121">
        <v>2</v>
      </c>
      <c r="BM7" s="121">
        <v>4</v>
      </c>
      <c r="BN7" s="121">
        <v>3</v>
      </c>
      <c r="BO7" s="121">
        <v>0</v>
      </c>
      <c r="BP7" s="121">
        <v>0</v>
      </c>
      <c r="BQ7" s="121">
        <v>0</v>
      </c>
      <c r="BR7" s="163" t="str">
        <f t="shared" si="11"/>
        <v>"WARRIOR-5" : {
"Capacities":["Attaque supplémentaire (1)"],
"MinorSpellsNb": 2,
"SpellsNb": 4,
"Locations": {
"1":3,
"2":0,
"3":0,
"4":0}
}</v>
      </c>
      <c r="BS7" s="5">
        <v>3</v>
      </c>
      <c r="BT7" s="35"/>
      <c r="BU7" s="5">
        <v>4</v>
      </c>
      <c r="BV7" s="5">
        <v>4</v>
      </c>
      <c r="BW7" s="5">
        <v>3</v>
      </c>
      <c r="BX7" s="5">
        <v>2</v>
      </c>
      <c r="BY7" s="5">
        <v>0</v>
      </c>
      <c r="BZ7" s="5">
        <v>0</v>
      </c>
      <c r="CA7" s="5">
        <v>0</v>
      </c>
      <c r="CB7" s="5">
        <v>0</v>
      </c>
      <c r="CC7" s="5">
        <v>0</v>
      </c>
      <c r="CD7" s="5">
        <v>0</v>
      </c>
      <c r="CE7" s="5" t="str">
        <f t="shared" si="0"/>
        <v>"MAGICIAN-5" : {
"Capacities":[],
"MinorSpellsNb": 4,
"Locations": {
"1":4,
"2":3,
"3":2,
"4":0,
"5":0,
"6":0,
"7":0,
"8":0,
"9":0}
}</v>
      </c>
      <c r="CF7" s="170">
        <v>3</v>
      </c>
      <c r="CG7" s="146" t="s">
        <v>239</v>
      </c>
      <c r="CH7" s="146">
        <v>5</v>
      </c>
      <c r="CI7" s="202">
        <v>3</v>
      </c>
      <c r="CJ7" s="175" t="s">
        <v>3167</v>
      </c>
      <c r="CK7" s="159" t="str">
        <f t="shared" si="1"/>
        <v>"MONK-5" : {
"Capacities":["Attaque supplémentaire", "Frappe étourdissante"],
"Specials": 5,
"BonusAttack": "1d6",
"ArmourlessSpeed": 3
}</v>
      </c>
      <c r="CL7" s="162">
        <v>3</v>
      </c>
      <c r="CM7" s="35" t="s">
        <v>3148</v>
      </c>
      <c r="CN7" s="35">
        <v>2</v>
      </c>
      <c r="CO7" s="35" t="s">
        <v>3414</v>
      </c>
      <c r="CP7" s="5">
        <v>4</v>
      </c>
      <c r="CQ7" s="5">
        <v>2</v>
      </c>
      <c r="CR7" s="5">
        <v>0</v>
      </c>
      <c r="CS7" s="5">
        <v>0</v>
      </c>
      <c r="CT7" s="5">
        <v>0</v>
      </c>
      <c r="CU7" s="166" t="str">
        <f t="shared" si="2"/>
        <v>"PALADIN-5" : {
"Capacities":["Attaque supplémentaire"],
"SpellsNb": 2,
"SpellsNbBonus": "CHA",
"Locations": {
"1":4,
"2":2,
"3":0,
"4":0,
"5":0}
}</v>
      </c>
      <c r="CV7" s="5">
        <v>3</v>
      </c>
      <c r="CW7" s="35" t="s">
        <v>3148</v>
      </c>
      <c r="CX7" s="5">
        <v>4</v>
      </c>
      <c r="CY7" s="5">
        <v>4</v>
      </c>
      <c r="CZ7" s="5">
        <v>2</v>
      </c>
      <c r="DA7" s="5">
        <v>0</v>
      </c>
      <c r="DB7" s="5">
        <v>0</v>
      </c>
      <c r="DC7" s="5">
        <v>0</v>
      </c>
      <c r="DD7" s="5" t="str">
        <f t="shared" si="3"/>
        <v>"PROWLER-5" : {
"Capacities":["Attaque supplémentaire"],
"SpellsNb":4,
"Locations": {
"1":4,
"2":2,
"3":0,
"4":0,
"5":0}
}</v>
      </c>
      <c r="DE7" s="162">
        <v>3</v>
      </c>
      <c r="DF7" s="5" t="s">
        <v>1132</v>
      </c>
      <c r="DG7" s="35" t="s">
        <v>3136</v>
      </c>
      <c r="DH7" s="121">
        <v>3</v>
      </c>
      <c r="DI7" s="121">
        <v>4</v>
      </c>
      <c r="DJ7" s="121">
        <v>3</v>
      </c>
      <c r="DK7" s="121">
        <v>0</v>
      </c>
      <c r="DL7" s="121">
        <v>0</v>
      </c>
      <c r="DM7" s="121">
        <v>0</v>
      </c>
      <c r="DN7" s="163" t="str">
        <f t="shared" si="4"/>
        <v>"WILY-5" : {
"Capacities":["Esquive instinctive"],
"BonusAttack": "3d6",
"MinorSpellsNb": 3,
"SpellsNb": 4,
"Locations": {
"1":3,
"2":0,
"3":0,
"4":0
}
}</v>
      </c>
      <c r="DO7" s="5">
        <v>3</v>
      </c>
      <c r="DP7" s="35" t="s">
        <v>3126</v>
      </c>
      <c r="DQ7" s="5">
        <v>3</v>
      </c>
      <c r="DR7" s="5">
        <v>6</v>
      </c>
      <c r="DS7" s="5">
        <v>2</v>
      </c>
      <c r="DT7" s="5">
        <v>3</v>
      </c>
      <c r="DU7" s="5">
        <v>3</v>
      </c>
      <c r="DV7" s="147" t="str">
        <f t="shared" si="5"/>
        <v>"WIZARD-5" : {
"Capacities":["-"],
"MinorSpellsNb": 3,
"SpellsNb": 6,
"Locations": {"3":2},
"Invocations": 3
}</v>
      </c>
    </row>
    <row r="8" spans="1:126" ht="15" customHeight="1">
      <c r="A8" s="155">
        <v>6</v>
      </c>
      <c r="B8" s="4">
        <v>3</v>
      </c>
      <c r="C8" s="32" t="s">
        <v>3114</v>
      </c>
      <c r="D8" s="4">
        <v>4</v>
      </c>
      <c r="E8" s="4">
        <v>2</v>
      </c>
      <c r="F8" s="173" t="str">
        <f t="shared" si="6"/>
        <v>"BARBARIAN-6": {
"Capacities": ["Capacité de voie"],
"Specials": 4,
"Damages": 2
}</v>
      </c>
      <c r="G8" s="164">
        <v>3</v>
      </c>
      <c r="H8" s="32" t="s">
        <v>3213</v>
      </c>
      <c r="I8" s="4">
        <v>3</v>
      </c>
      <c r="J8" s="4">
        <v>9</v>
      </c>
      <c r="K8" s="32">
        <v>4</v>
      </c>
      <c r="L8" s="32">
        <v>3</v>
      </c>
      <c r="M8" s="32">
        <v>3</v>
      </c>
      <c r="N8" s="32">
        <v>0</v>
      </c>
      <c r="O8" s="32">
        <v>0</v>
      </c>
      <c r="P8" s="32">
        <v>0</v>
      </c>
      <c r="Q8" s="32">
        <v>0</v>
      </c>
      <c r="R8" s="32">
        <v>0</v>
      </c>
      <c r="S8" s="32">
        <v>0</v>
      </c>
      <c r="T8" s="163" t="str">
        <f t="shared" si="7"/>
        <v>"BARD-6" : {
"Capacities":["Contre charme", "Capacité de collège bardique"],
"MinorSpellsNb": 3,
"SpellsNb": 9,
"Locations": {
"1":4,
"2":3,
"3":3,
"4":0,
"5":0,
"6":0,
"7":0,
"8":0,
"9":0}
}</v>
      </c>
      <c r="U8" s="122">
        <v>3</v>
      </c>
      <c r="V8" s="109" t="s">
        <v>3202</v>
      </c>
      <c r="W8" s="122">
        <v>4</v>
      </c>
      <c r="X8" s="109">
        <v>4</v>
      </c>
      <c r="Y8" s="109">
        <v>3</v>
      </c>
      <c r="Z8" s="109">
        <v>3</v>
      </c>
      <c r="AA8" s="109">
        <v>0</v>
      </c>
      <c r="AB8" s="109">
        <v>0</v>
      </c>
      <c r="AC8" s="109">
        <v>0</v>
      </c>
      <c r="AD8" s="109">
        <v>0</v>
      </c>
      <c r="AE8" s="109">
        <v>0</v>
      </c>
      <c r="AF8" s="109">
        <v>0</v>
      </c>
      <c r="AG8" s="111" t="str">
        <f t="shared" si="8"/>
        <v>"CLERK-6" : {
"Capacities":["Canalisation d’énergie divine (2)", "Capacité de domaine divin"],
"MinorSpellsNb": 4,
"Locations": {
"1":4,
"2":3,
"3":3,
"4":0,
"5":0,
"6":0,
"7":0,
"8":0,
"9":0}
}</v>
      </c>
      <c r="AH8" s="164">
        <v>3</v>
      </c>
      <c r="AI8" s="32" t="s">
        <v>3197</v>
      </c>
      <c r="AJ8" s="4">
        <v>3</v>
      </c>
      <c r="AK8" s="32">
        <v>4</v>
      </c>
      <c r="AL8" s="32">
        <v>3</v>
      </c>
      <c r="AM8" s="32">
        <v>3</v>
      </c>
      <c r="AN8" s="32">
        <v>0</v>
      </c>
      <c r="AO8" s="32">
        <v>0</v>
      </c>
      <c r="AP8" s="32">
        <v>0</v>
      </c>
      <c r="AQ8" s="32">
        <v>0</v>
      </c>
      <c r="AR8" s="32">
        <v>0</v>
      </c>
      <c r="AS8" s="32">
        <v>0</v>
      </c>
      <c r="AT8" s="163" t="str">
        <f t="shared" si="9"/>
        <v>"DRUID-6" : {
"Capacities":["Capacité de cercle druidique"],
"MinorSpellsNb": 3,
"Locations": {
"1":4,
"2":3,
"3":3,
"4":0,
"5":0,
"6":0,
"7":0,
"8":0,
"9":0}
}</v>
      </c>
      <c r="AU8" s="4">
        <v>3</v>
      </c>
      <c r="AV8" s="4">
        <v>6</v>
      </c>
      <c r="AW8" s="32" t="s">
        <v>3192</v>
      </c>
      <c r="AX8" s="4">
        <v>5</v>
      </c>
      <c r="AY8" s="4">
        <v>7</v>
      </c>
      <c r="AZ8" s="32">
        <v>4</v>
      </c>
      <c r="BA8" s="32">
        <v>3</v>
      </c>
      <c r="BB8" s="32">
        <v>3</v>
      </c>
      <c r="BC8" s="32">
        <v>0</v>
      </c>
      <c r="BD8" s="32">
        <v>0</v>
      </c>
      <c r="BE8" s="32">
        <v>0</v>
      </c>
      <c r="BF8" s="32">
        <v>0</v>
      </c>
      <c r="BG8" s="32">
        <v>0</v>
      </c>
      <c r="BH8" s="32">
        <v>0</v>
      </c>
      <c r="BI8" s="35" t="str">
        <f t="shared" si="10"/>
        <v>"SORCERER-6" : {
"Capacities":["Capacité de l'origine magique"],
"MinorSpellsNb": 5,
"SpellsNb": 7,
"Specials": 6,
"Locations": {
"1":4,
"2":3,
"3":3,
"4":0,
"5":0,
"6":0,
"7":0,
"8":0,
"9":0}
}</v>
      </c>
      <c r="BJ8" s="164">
        <v>3</v>
      </c>
      <c r="BK8" s="32" t="s">
        <v>3112</v>
      </c>
      <c r="BL8" s="122">
        <v>2</v>
      </c>
      <c r="BM8" s="122">
        <v>4</v>
      </c>
      <c r="BN8" s="122">
        <v>3</v>
      </c>
      <c r="BO8" s="122">
        <v>0</v>
      </c>
      <c r="BP8" s="122">
        <v>0</v>
      </c>
      <c r="BQ8" s="122">
        <v>0</v>
      </c>
      <c r="BR8" s="163" t="str">
        <f t="shared" si="11"/>
        <v>"WARRIOR-6" : {
"Capacities":["Amélioration de caractéristiques"],
"MinorSpellsNb": 2,
"SpellsNb": 4,
"Locations": {
"1":3,
"2":0,
"3":0,
"4":0}
}</v>
      </c>
      <c r="BS8" s="4">
        <v>3</v>
      </c>
      <c r="BT8" s="32" t="s">
        <v>3180</v>
      </c>
      <c r="BU8" s="4">
        <v>4</v>
      </c>
      <c r="BV8" s="4">
        <v>4</v>
      </c>
      <c r="BW8" s="4">
        <v>3</v>
      </c>
      <c r="BX8" s="4">
        <v>3</v>
      </c>
      <c r="BY8" s="4">
        <v>0</v>
      </c>
      <c r="BZ8" s="4">
        <v>0</v>
      </c>
      <c r="CA8" s="4">
        <v>0</v>
      </c>
      <c r="CB8" s="4">
        <v>0</v>
      </c>
      <c r="CC8" s="4">
        <v>0</v>
      </c>
      <c r="CD8" s="4">
        <v>0</v>
      </c>
      <c r="CE8" s="5" t="str">
        <f t="shared" si="0"/>
        <v>"MAGICIAN-6" : {
"Capacities":["Capacité de la tradition arcanique"],
"MinorSpellsNb": 4,
"Locations": {
"1":4,
"2":3,
"3":3,
"4":0,
"5":0,
"6":0,
"7":0,
"8":0,
"9":0}
}</v>
      </c>
      <c r="CF8" s="171">
        <v>3</v>
      </c>
      <c r="CG8" s="148" t="s">
        <v>239</v>
      </c>
      <c r="CH8" s="148">
        <v>6</v>
      </c>
      <c r="CI8" s="203">
        <v>4.5</v>
      </c>
      <c r="CJ8" s="176" t="s">
        <v>3168</v>
      </c>
      <c r="CK8" s="159" t="str">
        <f t="shared" si="1"/>
        <v>"MONK-6" : {
"Capacities":["Frappes de ki", "Capacité de la tradition monastique"],
"Specials": 6,
"BonusAttack": "1d6",
"ArmourlessSpeed": 4.5
}</v>
      </c>
      <c r="CL8" s="164">
        <v>3</v>
      </c>
      <c r="CM8" s="32" t="s">
        <v>3159</v>
      </c>
      <c r="CN8" s="32">
        <v>3</v>
      </c>
      <c r="CO8" s="32" t="s">
        <v>3414</v>
      </c>
      <c r="CP8" s="4">
        <v>4</v>
      </c>
      <c r="CQ8" s="4">
        <v>2</v>
      </c>
      <c r="CR8" s="4">
        <v>0</v>
      </c>
      <c r="CS8" s="4">
        <v>0</v>
      </c>
      <c r="CT8" s="4">
        <v>0</v>
      </c>
      <c r="CU8" s="166" t="str">
        <f t="shared" si="2"/>
        <v>"PALADIN-6" : {
"Capacities":["Aura de protection"],
"SpellsNb": 3,
"SpellsNbBonus": "CHA",
"Locations": {
"1":4,
"2":2,
"3":0,
"4":0,
"5":0}
}</v>
      </c>
      <c r="CV8" s="4">
        <v>3</v>
      </c>
      <c r="CW8" s="32" t="s">
        <v>3149</v>
      </c>
      <c r="CX8" s="4">
        <v>4</v>
      </c>
      <c r="CY8" s="4">
        <v>4</v>
      </c>
      <c r="CZ8" s="4">
        <v>2</v>
      </c>
      <c r="DA8" s="4">
        <v>0</v>
      </c>
      <c r="DB8" s="4">
        <v>0</v>
      </c>
      <c r="DC8" s="4">
        <v>0</v>
      </c>
      <c r="DD8" s="5" t="str">
        <f t="shared" si="3"/>
        <v>"PROWLER-6" : {
"Capacities":["Amélioration de l'Ennemi juré et de l'Explorateur-né"],
"SpellsNb":4,
"Locations": {
"1":4,
"2":2,
"3":0,
"4":0,
"5":0}
}</v>
      </c>
      <c r="DE8" s="164">
        <v>3</v>
      </c>
      <c r="DF8" s="4" t="s">
        <v>1132</v>
      </c>
      <c r="DG8" s="32" t="s">
        <v>3137</v>
      </c>
      <c r="DH8" s="122">
        <v>3</v>
      </c>
      <c r="DI8" s="122">
        <v>4</v>
      </c>
      <c r="DJ8" s="122">
        <v>3</v>
      </c>
      <c r="DK8" s="122">
        <v>0</v>
      </c>
      <c r="DL8" s="122">
        <v>0</v>
      </c>
      <c r="DM8" s="122">
        <v>0</v>
      </c>
      <c r="DN8" s="163" t="str">
        <f t="shared" si="4"/>
        <v>"WILY-6" : {
"Capacities":["Expertise"],
"BonusAttack": "3d6",
"MinorSpellsNb": 3,
"SpellsNb": 4,
"Locations": {
"1":3,
"2":0,
"3":0,
"4":0
}
}</v>
      </c>
      <c r="DO8" s="4">
        <v>3</v>
      </c>
      <c r="DP8" s="32" t="s">
        <v>3127</v>
      </c>
      <c r="DQ8" s="4">
        <v>3</v>
      </c>
      <c r="DR8" s="4">
        <v>7</v>
      </c>
      <c r="DS8" s="4">
        <v>2</v>
      </c>
      <c r="DT8" s="4">
        <v>3</v>
      </c>
      <c r="DU8" s="4">
        <v>3</v>
      </c>
      <c r="DV8" s="147" t="str">
        <f t="shared" si="5"/>
        <v>"WIZARD-6" : {
"Capacities":["Capacité de patron d'Outremonde"],
"MinorSpellsNb": 3,
"SpellsNb": 7,
"Locations": {"3":2},
"Invocations": 3
}</v>
      </c>
    </row>
    <row r="9" spans="1:126" ht="15" customHeight="1">
      <c r="A9" s="154">
        <v>7</v>
      </c>
      <c r="B9" s="5">
        <v>3</v>
      </c>
      <c r="C9" s="35" t="s">
        <v>3115</v>
      </c>
      <c r="D9" s="5">
        <v>4</v>
      </c>
      <c r="E9" s="5">
        <v>2</v>
      </c>
      <c r="F9" s="173" t="str">
        <f t="shared" si="6"/>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7"/>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8"/>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9"/>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10"/>
        <v>"SORCERER-7" : {
"Capacities":[],
"MinorSpellsNb": 5,
"SpellsNb": 8,
"Specials": 7,
"Locations": {
"1":4,
"2":3,
"3":3,
"4":1,
"5":0,
"6":0,
"7":0,
"8":0,
"9":0}
}</v>
      </c>
      <c r="BJ9" s="162">
        <v>3</v>
      </c>
      <c r="BK9" s="35" t="s">
        <v>3186</v>
      </c>
      <c r="BL9" s="121">
        <v>2</v>
      </c>
      <c r="BM9" s="121">
        <v>5</v>
      </c>
      <c r="BN9" s="121">
        <v>4</v>
      </c>
      <c r="BO9" s="121">
        <v>2</v>
      </c>
      <c r="BP9" s="121">
        <v>0</v>
      </c>
      <c r="BQ9" s="121">
        <v>0</v>
      </c>
      <c r="BR9" s="163" t="str">
        <f t="shared" si="11"/>
        <v>"WARRIOR-7" : {
"Capacities":["Capacité de l'archétype martial"],
"MinorSpellsNb": 2,
"SpellsNb": 5,
"Locations": {
"1":4,
"2":2,
"3":0,
"4":0}
}</v>
      </c>
      <c r="BS9" s="5">
        <v>3</v>
      </c>
      <c r="BT9" s="35"/>
      <c r="BU9" s="5">
        <v>4</v>
      </c>
      <c r="BV9" s="5">
        <v>4</v>
      </c>
      <c r="BW9" s="5">
        <v>3</v>
      </c>
      <c r="BX9" s="5">
        <v>3</v>
      </c>
      <c r="BY9" s="5">
        <v>1</v>
      </c>
      <c r="BZ9" s="5">
        <v>0</v>
      </c>
      <c r="CA9" s="5">
        <v>0</v>
      </c>
      <c r="CB9" s="5">
        <v>0</v>
      </c>
      <c r="CC9" s="5">
        <v>0</v>
      </c>
      <c r="CD9" s="5">
        <v>0</v>
      </c>
      <c r="CE9" s="5" t="str">
        <f t="shared" si="0"/>
        <v>"MAGICIAN-7" : {
"Capacities":[],
"MinorSpellsNb": 4,
"Locations": {
"1":4,
"2":3,
"3":3,
"4":1,
"5":0,
"6":0,
"7":0,
"8":0,
"9":0}
}</v>
      </c>
      <c r="CF9" s="170">
        <v>3</v>
      </c>
      <c r="CG9" s="146" t="s">
        <v>239</v>
      </c>
      <c r="CH9" s="146">
        <v>7</v>
      </c>
      <c r="CI9" s="202">
        <v>4.5</v>
      </c>
      <c r="CJ9" s="175" t="s">
        <v>3169</v>
      </c>
      <c r="CK9" s="159" t="str">
        <f t="shared" si="1"/>
        <v>"MONK-7" : {
"Capacities":["Dérobade", "Tranquillité de l'esprit"],
"Specials": 7,
"BonusAttack": "1d6",
"ArmourlessSpeed": 4.5
}</v>
      </c>
      <c r="CL9" s="162">
        <v>3</v>
      </c>
      <c r="CM9" s="35" t="s">
        <v>3160</v>
      </c>
      <c r="CN9" s="35">
        <v>3</v>
      </c>
      <c r="CO9" s="35" t="s">
        <v>3414</v>
      </c>
      <c r="CP9" s="5">
        <v>4</v>
      </c>
      <c r="CQ9" s="5">
        <v>3</v>
      </c>
      <c r="CR9" s="5">
        <v>0</v>
      </c>
      <c r="CS9" s="5">
        <v>0</v>
      </c>
      <c r="CT9" s="5">
        <v>0</v>
      </c>
      <c r="CU9" s="166" t="str">
        <f t="shared" si="2"/>
        <v>"PALADIN-7" : {
"Capacities":["Capacité de serment sacré"],
"SpellsNb": 3,
"SpellsNbBonus": "CHA",
"Locations": {
"1":4,
"2":3,
"3":0,
"4":0,
"5":0}
}</v>
      </c>
      <c r="CV9" s="5">
        <v>3</v>
      </c>
      <c r="CW9" s="35" t="s">
        <v>3150</v>
      </c>
      <c r="CX9" s="5">
        <v>5</v>
      </c>
      <c r="CY9" s="5">
        <v>4</v>
      </c>
      <c r="CZ9" s="5">
        <v>3</v>
      </c>
      <c r="DA9" s="5">
        <v>0</v>
      </c>
      <c r="DB9" s="5">
        <v>0</v>
      </c>
      <c r="DC9" s="5">
        <v>0</v>
      </c>
      <c r="DD9" s="5" t="str">
        <f t="shared" si="3"/>
        <v>"PROWLER-7" : {
"Capacities":["Capacité de l'archétype de rôdeur"],
"SpellsNb":5,
"Locations": {
"1":4,
"2":3,
"3":0,
"4":0,
"5":0}
}</v>
      </c>
      <c r="DE9" s="162">
        <v>3</v>
      </c>
      <c r="DF9" s="5" t="s">
        <v>1133</v>
      </c>
      <c r="DG9" s="35" t="s">
        <v>3138</v>
      </c>
      <c r="DH9" s="121">
        <v>3</v>
      </c>
      <c r="DI9" s="121">
        <v>5</v>
      </c>
      <c r="DJ9" s="121">
        <v>4</v>
      </c>
      <c r="DK9" s="121">
        <v>2</v>
      </c>
      <c r="DL9" s="121">
        <v>0</v>
      </c>
      <c r="DM9" s="121">
        <v>0</v>
      </c>
      <c r="DN9" s="163" t="str">
        <f t="shared" si="4"/>
        <v>"WILY-7" : {
"Capacities":["Dérobade"],
"BonusAttack": "4d6",
"MinorSpellsNb": 3,
"SpellsNb": 5,
"Locations": {
"1":4,
"2":2,
"3":0,
"4":0
}
}</v>
      </c>
      <c r="DO9" s="5">
        <v>3</v>
      </c>
      <c r="DP9" s="35" t="s">
        <v>3126</v>
      </c>
      <c r="DQ9" s="5">
        <v>3</v>
      </c>
      <c r="DR9" s="5">
        <v>8</v>
      </c>
      <c r="DS9" s="5">
        <v>2</v>
      </c>
      <c r="DT9" s="5">
        <v>4</v>
      </c>
      <c r="DU9" s="5">
        <v>4</v>
      </c>
      <c r="DV9" s="147" t="str">
        <f t="shared" si="5"/>
        <v>"WIZARD-7" : {
"Capacities":["-"],
"MinorSpellsNb": 3,
"SpellsNb": 8,
"Locations": {"4":2},
"Invocations": 4
}</v>
      </c>
    </row>
    <row r="10" spans="1:126" ht="15" customHeight="1">
      <c r="A10" s="155">
        <v>8</v>
      </c>
      <c r="B10" s="4">
        <v>3</v>
      </c>
      <c r="C10" s="32" t="s">
        <v>3112</v>
      </c>
      <c r="D10" s="4">
        <v>4</v>
      </c>
      <c r="E10" s="4">
        <v>2</v>
      </c>
      <c r="F10" s="173" t="str">
        <f t="shared" si="6"/>
        <v>"BARBARIAN-8": {
"Capacities": ["Amélioration de caractéristiques"],
"Specials": 4,
"Damages": 2
}</v>
      </c>
      <c r="G10" s="164">
        <v>3</v>
      </c>
      <c r="H10" s="32" t="s">
        <v>3112</v>
      </c>
      <c r="I10" s="4">
        <v>3</v>
      </c>
      <c r="J10" s="4">
        <v>11</v>
      </c>
      <c r="K10" s="32">
        <v>4</v>
      </c>
      <c r="L10" s="32">
        <v>3</v>
      </c>
      <c r="M10" s="32">
        <v>3</v>
      </c>
      <c r="N10" s="32">
        <v>2</v>
      </c>
      <c r="O10" s="32">
        <v>0</v>
      </c>
      <c r="P10" s="32">
        <v>0</v>
      </c>
      <c r="Q10" s="32">
        <v>0</v>
      </c>
      <c r="R10" s="32">
        <v>0</v>
      </c>
      <c r="S10" s="32">
        <v>0</v>
      </c>
      <c r="T10" s="163" t="str">
        <f t="shared" si="7"/>
        <v>"BARD-8" : {
"Capacities":["Amélioration de caractéristiques"],
"MinorSpellsNb": 3,
"SpellsNb": 11,
"Locations": {
"1":4,
"2":3,
"3":3,
"4":2,
"5":0,
"6":0,
"7":0,
"8":0,
"9":0}
}</v>
      </c>
      <c r="U10" s="122">
        <v>3</v>
      </c>
      <c r="V10" s="109" t="s">
        <v>3203</v>
      </c>
      <c r="W10" s="122">
        <v>4</v>
      </c>
      <c r="X10" s="109">
        <v>4</v>
      </c>
      <c r="Y10" s="109">
        <v>3</v>
      </c>
      <c r="Z10" s="109">
        <v>3</v>
      </c>
      <c r="AA10" s="109">
        <v>2</v>
      </c>
      <c r="AB10" s="109">
        <v>0</v>
      </c>
      <c r="AC10" s="109">
        <v>0</v>
      </c>
      <c r="AD10" s="109">
        <v>0</v>
      </c>
      <c r="AE10" s="109">
        <v>0</v>
      </c>
      <c r="AF10" s="109">
        <v>0</v>
      </c>
      <c r="AG10" s="111" t="str">
        <f t="shared" si="8"/>
        <v>"CLERK-8" : {
"Capacities":["Amélioration de caractéristiques", "Capacité de domaine divin,Destruction des morts-vivants (FP 1)"],
"MinorSpellsNb": 4,
"Locations": {
"1":4,
"2":3,
"3":3,
"4":2,
"5":0,
"6":0,
"7":0,
"8":0,
"9":0}
}</v>
      </c>
      <c r="AH10" s="164">
        <v>3</v>
      </c>
      <c r="AI10" s="32" t="s">
        <v>3196</v>
      </c>
      <c r="AJ10" s="4">
        <v>3</v>
      </c>
      <c r="AK10" s="32">
        <v>4</v>
      </c>
      <c r="AL10" s="32">
        <v>3</v>
      </c>
      <c r="AM10" s="32">
        <v>3</v>
      </c>
      <c r="AN10" s="32">
        <v>2</v>
      </c>
      <c r="AO10" s="32">
        <v>0</v>
      </c>
      <c r="AP10" s="32">
        <v>0</v>
      </c>
      <c r="AQ10" s="32">
        <v>0</v>
      </c>
      <c r="AR10" s="32">
        <v>0</v>
      </c>
      <c r="AS10" s="32">
        <v>0</v>
      </c>
      <c r="AT10" s="163" t="str">
        <f t="shared" si="9"/>
        <v>"DRUID-8" : {
"Capacities":["Forme sauvage améliorée, Amélioration de caractéristiques"],
"MinorSpellsNb": 3,
"Locations": {
"1":4,
"2":3,
"3":3,
"4":2,
"5":0,
"6":0,
"7":0,
"8":0,
"9":0}
}</v>
      </c>
      <c r="AU10" s="4">
        <v>3</v>
      </c>
      <c r="AV10" s="4">
        <v>8</v>
      </c>
      <c r="AW10" s="32" t="s">
        <v>3112</v>
      </c>
      <c r="AX10" s="4">
        <v>5</v>
      </c>
      <c r="AY10" s="4">
        <v>9</v>
      </c>
      <c r="AZ10" s="32">
        <v>4</v>
      </c>
      <c r="BA10" s="32">
        <v>3</v>
      </c>
      <c r="BB10" s="32">
        <v>3</v>
      </c>
      <c r="BC10" s="32">
        <v>2</v>
      </c>
      <c r="BD10" s="32">
        <v>0</v>
      </c>
      <c r="BE10" s="32">
        <v>0</v>
      </c>
      <c r="BF10" s="32">
        <v>0</v>
      </c>
      <c r="BG10" s="32">
        <v>0</v>
      </c>
      <c r="BH10" s="32">
        <v>0</v>
      </c>
      <c r="BI10" s="35" t="str">
        <f t="shared" si="10"/>
        <v>"SORCERER-8" : {
"Capacities":["Amélioration de caractéristiques"],
"MinorSpellsNb": 5,
"SpellsNb": 9,
"Specials": 8,
"Locations": {
"1":4,
"2":3,
"3":3,
"4":2,
"5":0,
"6":0,
"7":0,
"8":0,
"9":0}
}</v>
      </c>
      <c r="BJ10" s="164">
        <v>3</v>
      </c>
      <c r="BK10" s="32" t="s">
        <v>3112</v>
      </c>
      <c r="BL10" s="122">
        <v>2</v>
      </c>
      <c r="BM10" s="122">
        <v>6</v>
      </c>
      <c r="BN10" s="122">
        <v>4</v>
      </c>
      <c r="BO10" s="122">
        <v>2</v>
      </c>
      <c r="BP10" s="122">
        <v>0</v>
      </c>
      <c r="BQ10" s="122">
        <v>0</v>
      </c>
      <c r="BR10" s="163" t="str">
        <f t="shared" si="11"/>
        <v>"WARRIOR-8" : {
"Capacities":["Amélioration de caractéristiques"],
"MinorSpellsNb": 2,
"SpellsNb": 6,
"Locations": {
"1":4,
"2":2,
"3":0,
"4":0}
}</v>
      </c>
      <c r="BS10" s="4">
        <v>3</v>
      </c>
      <c r="BT10" s="32" t="s">
        <v>3112</v>
      </c>
      <c r="BU10" s="4">
        <v>4</v>
      </c>
      <c r="BV10" s="4">
        <v>4</v>
      </c>
      <c r="BW10" s="4">
        <v>3</v>
      </c>
      <c r="BX10" s="4">
        <v>3</v>
      </c>
      <c r="BY10" s="4">
        <v>2</v>
      </c>
      <c r="BZ10" s="4">
        <v>0</v>
      </c>
      <c r="CA10" s="4">
        <v>0</v>
      </c>
      <c r="CB10" s="4">
        <v>0</v>
      </c>
      <c r="CC10" s="4">
        <v>0</v>
      </c>
      <c r="CD10" s="4">
        <v>0</v>
      </c>
      <c r="CE10" s="5" t="str">
        <f t="shared" si="0"/>
        <v>"MAGICIAN-8" : {
"Capacities":["Amélioration de caractéristiques"],
"MinorSpellsNb": 4,
"Locations": {
"1":4,
"2":3,
"3":3,
"4":2,
"5":0,
"6":0,
"7":0,
"8":0,
"9":0}
}</v>
      </c>
      <c r="CF10" s="171">
        <v>3</v>
      </c>
      <c r="CG10" s="148" t="s">
        <v>239</v>
      </c>
      <c r="CH10" s="148">
        <v>8</v>
      </c>
      <c r="CI10" s="203">
        <v>4.5</v>
      </c>
      <c r="CJ10" s="176" t="s">
        <v>3112</v>
      </c>
      <c r="CK10" s="159" t="str">
        <f t="shared" si="1"/>
        <v>"MONK-8" : {
"Capacities":["Amélioration de caractéristiques"],
"Specials": 8,
"BonusAttack": "1d6",
"ArmourlessSpeed": 4.5
}</v>
      </c>
      <c r="CL10" s="164">
        <v>3</v>
      </c>
      <c r="CM10" s="32" t="s">
        <v>3112</v>
      </c>
      <c r="CN10" s="32">
        <v>4</v>
      </c>
      <c r="CO10" s="32" t="s">
        <v>3414</v>
      </c>
      <c r="CP10" s="4">
        <v>4</v>
      </c>
      <c r="CQ10" s="4">
        <v>3</v>
      </c>
      <c r="CR10" s="4">
        <v>0</v>
      </c>
      <c r="CS10" s="4">
        <v>0</v>
      </c>
      <c r="CT10" s="4">
        <v>0</v>
      </c>
      <c r="CU10" s="166" t="str">
        <f t="shared" si="2"/>
        <v>"PALADIN-8" : {
"Capacities":["Amélioration de caractéristiques"],
"SpellsNb": 4,
"SpellsNbBonus": "CHA",
"Locations": {
"1":4,
"2":3,
"3":0,
"4":0,
"5":0}
}</v>
      </c>
      <c r="CV10" s="4">
        <v>3</v>
      </c>
      <c r="CW10" s="32" t="s">
        <v>3151</v>
      </c>
      <c r="CX10" s="4">
        <v>5</v>
      </c>
      <c r="CY10" s="4">
        <v>4</v>
      </c>
      <c r="CZ10" s="4">
        <v>3</v>
      </c>
      <c r="DA10" s="4">
        <v>0</v>
      </c>
      <c r="DB10" s="4">
        <v>0</v>
      </c>
      <c r="DC10" s="4">
        <v>0</v>
      </c>
      <c r="DD10" s="5" t="str">
        <f t="shared" si="3"/>
        <v>"PROWLER-8" : {
"Capacities":["Amélioration de caractéristiques", "Traversée des terrains"],
"SpellsNb":5,
"Locations": {
"1":4,
"2":3,
"3":0,
"4":0,
"5":0}
}</v>
      </c>
      <c r="DE10" s="164">
        <v>3</v>
      </c>
      <c r="DF10" s="4" t="s">
        <v>1133</v>
      </c>
      <c r="DG10" s="32" t="s">
        <v>3112</v>
      </c>
      <c r="DH10" s="122">
        <v>3</v>
      </c>
      <c r="DI10" s="122">
        <v>6</v>
      </c>
      <c r="DJ10" s="122">
        <v>4</v>
      </c>
      <c r="DK10" s="122">
        <v>2</v>
      </c>
      <c r="DL10" s="122">
        <v>0</v>
      </c>
      <c r="DM10" s="122">
        <v>0</v>
      </c>
      <c r="DN10" s="163" t="str">
        <f t="shared" si="4"/>
        <v>"WILY-8" : {
"Capacities":["Amélioration de caractéristiques"],
"BonusAttack": "4d6",
"MinorSpellsNb": 3,
"SpellsNb": 6,
"Locations": {
"1":4,
"2":2,
"3":0,
"4":0
}
}</v>
      </c>
      <c r="DO10" s="4">
        <v>3</v>
      </c>
      <c r="DP10" s="32" t="s">
        <v>3112</v>
      </c>
      <c r="DQ10" s="4">
        <v>3</v>
      </c>
      <c r="DR10" s="4">
        <v>9</v>
      </c>
      <c r="DS10" s="4">
        <v>2</v>
      </c>
      <c r="DT10" s="4">
        <v>4</v>
      </c>
      <c r="DU10" s="4">
        <v>4</v>
      </c>
      <c r="DV10" s="147" t="str">
        <f t="shared" si="5"/>
        <v>"WIZARD-8" : {
"Capacities":["Amélioration de caractéristiques"],
"MinorSpellsNb": 3,
"SpellsNb": 9,
"Locations": {"4":2},
"Invocations": 4
}</v>
      </c>
    </row>
    <row r="11" spans="1:126" ht="15" customHeight="1">
      <c r="A11" s="154">
        <v>9</v>
      </c>
      <c r="B11" s="5">
        <v>4</v>
      </c>
      <c r="C11" s="35" t="s">
        <v>3116</v>
      </c>
      <c r="D11" s="5">
        <v>4</v>
      </c>
      <c r="E11" s="5">
        <v>3</v>
      </c>
      <c r="F11" s="173" t="str">
        <f t="shared" si="6"/>
        <v>"BARBARIAN-9": {
"Capacities": ["Critique brutal (1 dé)"],
"Specials": 4,
"Damages": 3
}</v>
      </c>
      <c r="G11" s="162">
        <v>4</v>
      </c>
      <c r="H11" s="35" t="s">
        <v>4039</v>
      </c>
      <c r="I11" s="5">
        <v>3</v>
      </c>
      <c r="J11" s="5">
        <v>12</v>
      </c>
      <c r="K11" s="35">
        <v>4</v>
      </c>
      <c r="L11" s="35">
        <v>3</v>
      </c>
      <c r="M11" s="35">
        <v>3</v>
      </c>
      <c r="N11" s="35">
        <v>3</v>
      </c>
      <c r="O11" s="35">
        <v>1</v>
      </c>
      <c r="P11" s="35">
        <v>0</v>
      </c>
      <c r="Q11" s="35">
        <v>0</v>
      </c>
      <c r="R11" s="35">
        <v>0</v>
      </c>
      <c r="S11" s="35">
        <v>0</v>
      </c>
      <c r="T11" s="163" t="str">
        <f t="shared" si="7"/>
        <v>"BARD-9" : {
"Capacities":["Chant de repos"],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8"/>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9"/>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10"/>
        <v>"SORCERER-9" : {
"Capacities":[],
"MinorSpellsNb": 5,
"SpellsNb": 10,
"Specials": 9,
"Locations": {
"1":4,
"2":3,
"3":3,
"4":3,
"5":1,
"6":0,
"7":0,
"8":0,
"9":0}
}</v>
      </c>
      <c r="BJ11" s="162">
        <v>4</v>
      </c>
      <c r="BK11" s="35" t="s">
        <v>4061</v>
      </c>
      <c r="BL11" s="121">
        <v>2</v>
      </c>
      <c r="BM11" s="121">
        <v>6</v>
      </c>
      <c r="BN11" s="121">
        <v>4</v>
      </c>
      <c r="BO11" s="121">
        <v>2</v>
      </c>
      <c r="BP11" s="121">
        <v>0</v>
      </c>
      <c r="BQ11" s="121">
        <v>0</v>
      </c>
      <c r="BR11" s="163" t="str">
        <f t="shared" si="11"/>
        <v>"WARRIOR-9" : {
"Capacities":["Indomptable"],
"MinorSpellsNb": 2,
"SpellsNb": 6,
"Locations": {
"1":4,
"2":2,
"3":0,
"4":0}
}</v>
      </c>
      <c r="BS11" s="5">
        <v>4</v>
      </c>
      <c r="BT11" s="35"/>
      <c r="BU11" s="5">
        <v>4</v>
      </c>
      <c r="BV11" s="5">
        <v>4</v>
      </c>
      <c r="BW11" s="5">
        <v>3</v>
      </c>
      <c r="BX11" s="5">
        <v>3</v>
      </c>
      <c r="BY11" s="5">
        <v>3</v>
      </c>
      <c r="BZ11" s="5">
        <v>1</v>
      </c>
      <c r="CA11" s="5">
        <v>0</v>
      </c>
      <c r="CB11" s="5">
        <v>0</v>
      </c>
      <c r="CC11" s="5">
        <v>0</v>
      </c>
      <c r="CD11" s="5">
        <v>0</v>
      </c>
      <c r="CE11" s="5" t="str">
        <f t="shared" si="0"/>
        <v>"MAGICIAN-9" : {
"Capacities":[],
"MinorSpellsNb": 4,
"Locations": {
"1":4,
"2":3,
"3":3,
"4":3,
"5":1,
"6":0,
"7":0,
"8":0,
"9":0}
}</v>
      </c>
      <c r="CF11" s="170">
        <v>4</v>
      </c>
      <c r="CG11" s="146" t="s">
        <v>239</v>
      </c>
      <c r="CH11" s="146">
        <v>9</v>
      </c>
      <c r="CI11" s="202">
        <v>4.5</v>
      </c>
      <c r="CJ11" s="175" t="s">
        <v>3170</v>
      </c>
      <c r="CK11" s="159" t="str">
        <f t="shared" si="1"/>
        <v>"MONK-9" : {
"Capacities":["Déplacement sans armure amélioré"],
"Specials": 9,
"BonusAttack": "1d6",
"ArmourlessSpeed": 4.5
}</v>
      </c>
      <c r="CL11" s="162">
        <v>4</v>
      </c>
      <c r="CM11" s="35"/>
      <c r="CN11" s="35">
        <v>4</v>
      </c>
      <c r="CO11" s="35" t="s">
        <v>3414</v>
      </c>
      <c r="CP11" s="5">
        <v>4</v>
      </c>
      <c r="CQ11" s="5">
        <v>3</v>
      </c>
      <c r="CR11" s="5">
        <v>2</v>
      </c>
      <c r="CS11" s="5">
        <v>0</v>
      </c>
      <c r="CT11" s="5">
        <v>0</v>
      </c>
      <c r="CU11" s="166" t="str">
        <f t="shared" si="2"/>
        <v>"PALADIN-9" : {
"Capacities":[],
"SpellsNb": 4,
"SpellsNbBonus": "CHA",
"Locations": {
"1":4,
"2":3,
"3":2,
"4":0,
"5":0}
}</v>
      </c>
      <c r="CV11" s="5">
        <v>4</v>
      </c>
      <c r="CW11" s="35"/>
      <c r="CX11" s="5">
        <v>6</v>
      </c>
      <c r="CY11" s="5">
        <v>4</v>
      </c>
      <c r="CZ11" s="5">
        <v>3</v>
      </c>
      <c r="DA11" s="5">
        <v>2</v>
      </c>
      <c r="DB11" s="5">
        <v>0</v>
      </c>
      <c r="DC11" s="5">
        <v>0</v>
      </c>
      <c r="DD11" s="5" t="str">
        <f t="shared" si="3"/>
        <v>"PROWLER-9" : {
"Capacities":[],
"SpellsNb":6,
"Locations": {
"1":4,
"2":3,
"3":2,
"4":0,
"5":0}
}</v>
      </c>
      <c r="DE11" s="162">
        <v>4</v>
      </c>
      <c r="DF11" s="5" t="s">
        <v>1134</v>
      </c>
      <c r="DG11" s="35" t="s">
        <v>3139</v>
      </c>
      <c r="DH11" s="121">
        <v>3</v>
      </c>
      <c r="DI11" s="121">
        <v>6</v>
      </c>
      <c r="DJ11" s="121">
        <v>4</v>
      </c>
      <c r="DK11" s="121">
        <v>2</v>
      </c>
      <c r="DL11" s="121">
        <v>0</v>
      </c>
      <c r="DM11" s="121">
        <v>0</v>
      </c>
      <c r="DN11" s="163" t="str">
        <f t="shared" si="4"/>
        <v>"WILY-9" : {
"Capacities":["Capacité de l'archétype de roublard"],
"BonusAttack": "5d6",
"MinorSpellsNb": 3,
"SpellsNb": 6,
"Locations": {
"1":4,
"2":2,
"3":0,
"4":0
}
}</v>
      </c>
      <c r="DO11" s="5">
        <v>4</v>
      </c>
      <c r="DP11" s="35" t="s">
        <v>3126</v>
      </c>
      <c r="DQ11" s="5">
        <v>3</v>
      </c>
      <c r="DR11" s="5">
        <v>10</v>
      </c>
      <c r="DS11" s="5">
        <v>2</v>
      </c>
      <c r="DT11" s="5">
        <v>5</v>
      </c>
      <c r="DU11" s="5">
        <v>5</v>
      </c>
      <c r="DV11" s="147" t="str">
        <f t="shared" si="5"/>
        <v>"WIZARD-9" : {
"Capacities":["-"],
"MinorSpellsNb": 3,
"SpellsNb": 10,
"Locations": {"5":2},
"Invocations": 5
}</v>
      </c>
    </row>
    <row r="12" spans="1:126" ht="15" customHeight="1">
      <c r="A12" s="155">
        <v>10</v>
      </c>
      <c r="B12" s="4">
        <v>4</v>
      </c>
      <c r="C12" s="32" t="s">
        <v>3114</v>
      </c>
      <c r="D12" s="4">
        <v>4</v>
      </c>
      <c r="E12" s="4">
        <v>3</v>
      </c>
      <c r="F12" s="173" t="str">
        <f t="shared" si="6"/>
        <v>"BARBARIAN-10": {
"Capacities": ["Capacité de voie"],
"Specials": 4,
"Damages": 3
}</v>
      </c>
      <c r="G12" s="164">
        <v>4</v>
      </c>
      <c r="H12" s="32" t="s">
        <v>4038</v>
      </c>
      <c r="I12" s="4">
        <v>4</v>
      </c>
      <c r="J12" s="4">
        <v>14</v>
      </c>
      <c r="K12" s="32">
        <v>4</v>
      </c>
      <c r="L12" s="32">
        <v>3</v>
      </c>
      <c r="M12" s="32">
        <v>3</v>
      </c>
      <c r="N12" s="32">
        <v>3</v>
      </c>
      <c r="O12" s="32">
        <v>2</v>
      </c>
      <c r="P12" s="32">
        <v>0</v>
      </c>
      <c r="Q12" s="32">
        <v>0</v>
      </c>
      <c r="R12" s="32">
        <v>0</v>
      </c>
      <c r="S12" s="32">
        <v>0</v>
      </c>
      <c r="T12" s="163" t="str">
        <f t="shared" si="7"/>
        <v>"BARD-10" : {
"Capacities":["Expertise", "Secrets magiques"],
"MinorSpellsNb": 4,
"SpellsNb": 14,
"Locations": {
"1":4,
"2":3,
"3":3,
"4":3,
"5":2,
"6":0,
"7":0,
"8":0,
"9":0}
}</v>
      </c>
      <c r="U12" s="122">
        <v>4</v>
      </c>
      <c r="V12" s="109" t="s">
        <v>3204</v>
      </c>
      <c r="W12" s="122">
        <v>5</v>
      </c>
      <c r="X12" s="109">
        <v>4</v>
      </c>
      <c r="Y12" s="109">
        <v>3</v>
      </c>
      <c r="Z12" s="109">
        <v>3</v>
      </c>
      <c r="AA12" s="109">
        <v>3</v>
      </c>
      <c r="AB12" s="109">
        <v>2</v>
      </c>
      <c r="AC12" s="109">
        <v>0</v>
      </c>
      <c r="AD12" s="109">
        <v>0</v>
      </c>
      <c r="AE12" s="109">
        <v>0</v>
      </c>
      <c r="AF12" s="109">
        <v>0</v>
      </c>
      <c r="AG12" s="111" t="str">
        <f t="shared" si="8"/>
        <v>"CLERK-10" : {
"Capacities":["Intervention divine"],
"MinorSpellsNb": 5,
"Locations": {
"1":4,
"2":3,
"3":3,
"4":3,
"5":2,
"6":0,
"7":0,
"8":0,
"9":0}
}</v>
      </c>
      <c r="AH12" s="164">
        <v>4</v>
      </c>
      <c r="AI12" s="32" t="s">
        <v>3197</v>
      </c>
      <c r="AJ12" s="4">
        <v>4</v>
      </c>
      <c r="AK12" s="32">
        <v>4</v>
      </c>
      <c r="AL12" s="32">
        <v>3</v>
      </c>
      <c r="AM12" s="32">
        <v>3</v>
      </c>
      <c r="AN12" s="32">
        <v>3</v>
      </c>
      <c r="AO12" s="32">
        <v>2</v>
      </c>
      <c r="AP12" s="32">
        <v>0</v>
      </c>
      <c r="AQ12" s="32">
        <v>0</v>
      </c>
      <c r="AR12" s="32">
        <v>0</v>
      </c>
      <c r="AS12" s="32">
        <v>0</v>
      </c>
      <c r="AT12" s="163" t="str">
        <f t="shared" si="9"/>
        <v>"DRUID-10" : {
"Capacities":["Capacité de cercle druidique"],
"MinorSpellsNb": 4,
"Locations": {
"1":4,
"2":3,
"3":3,
"4":3,
"5":2,
"6":0,
"7":0,
"8":0,
"9":0}
}</v>
      </c>
      <c r="AU12" s="4">
        <v>4</v>
      </c>
      <c r="AV12" s="4">
        <v>10</v>
      </c>
      <c r="AW12" s="32" t="s">
        <v>3191</v>
      </c>
      <c r="AX12" s="4">
        <v>6</v>
      </c>
      <c r="AY12" s="4">
        <v>11</v>
      </c>
      <c r="AZ12" s="32">
        <v>4</v>
      </c>
      <c r="BA12" s="32">
        <v>3</v>
      </c>
      <c r="BB12" s="32">
        <v>3</v>
      </c>
      <c r="BC12" s="32">
        <v>3</v>
      </c>
      <c r="BD12" s="32">
        <v>2</v>
      </c>
      <c r="BE12" s="32">
        <v>0</v>
      </c>
      <c r="BF12" s="32">
        <v>0</v>
      </c>
      <c r="BG12" s="32">
        <v>0</v>
      </c>
      <c r="BH12" s="32">
        <v>0</v>
      </c>
      <c r="BI12" s="35" t="str">
        <f t="shared" si="10"/>
        <v>"SORCERER-10" : {
"Capacities":["Métamagie"],
"MinorSpellsNb": 6,
"SpellsNb": 11,
"Specials": 10,
"Locations": {
"1":4,
"2":3,
"3":3,
"4":3,
"5":2,
"6":0,
"7":0,
"8":0,
"9":0}
}</v>
      </c>
      <c r="BJ12" s="164">
        <v>4</v>
      </c>
      <c r="BK12" s="32" t="s">
        <v>3186</v>
      </c>
      <c r="BL12" s="122">
        <v>3</v>
      </c>
      <c r="BM12" s="122">
        <v>7</v>
      </c>
      <c r="BN12" s="122">
        <v>4</v>
      </c>
      <c r="BO12" s="122">
        <v>3</v>
      </c>
      <c r="BP12" s="122">
        <v>0</v>
      </c>
      <c r="BQ12" s="122">
        <v>0</v>
      </c>
      <c r="BR12" s="163" t="str">
        <f t="shared" si="11"/>
        <v>"WARRIOR-10" : {
"Capacities":["Capacité de l'archétype martial"],
"MinorSpellsNb": 3,
"SpellsNb": 7,
"Locations": {
"1":4,
"2":3,
"3":0,
"4":0}
}</v>
      </c>
      <c r="BS12" s="4">
        <v>4</v>
      </c>
      <c r="BT12" s="32" t="s">
        <v>3180</v>
      </c>
      <c r="BU12" s="4">
        <v>5</v>
      </c>
      <c r="BV12" s="4">
        <v>4</v>
      </c>
      <c r="BW12" s="4">
        <v>3</v>
      </c>
      <c r="BX12" s="4">
        <v>3</v>
      </c>
      <c r="BY12" s="4">
        <v>3</v>
      </c>
      <c r="BZ12" s="4">
        <v>2</v>
      </c>
      <c r="CA12" s="4">
        <v>0</v>
      </c>
      <c r="CB12" s="4">
        <v>0</v>
      </c>
      <c r="CC12" s="4">
        <v>0</v>
      </c>
      <c r="CD12" s="4">
        <v>0</v>
      </c>
      <c r="CE12" s="5" t="str">
        <f t="shared" si="0"/>
        <v>"MAGICIAN-10" : {
"Capacities":["Capacité de la tradition arcanique"],
"MinorSpellsNb": 5,
"Locations": {
"1":4,
"2":3,
"3":3,
"4":3,
"5":2,
"6":0,
"7":0,
"8":0,
"9":0}
}</v>
      </c>
      <c r="CF12" s="171">
        <v>4</v>
      </c>
      <c r="CG12" s="148" t="s">
        <v>239</v>
      </c>
      <c r="CH12" s="148">
        <v>10</v>
      </c>
      <c r="CI12" s="203">
        <v>6</v>
      </c>
      <c r="CJ12" s="176" t="s">
        <v>3171</v>
      </c>
      <c r="CK12" s="159" t="str">
        <f t="shared" si="1"/>
        <v>"MONK-10" : {
"Capacities":["Pureté du corps"],
"Specials": 10,
"BonusAttack": "1d6",
"ArmourlessSpeed": 6
}</v>
      </c>
      <c r="CL12" s="164">
        <v>4</v>
      </c>
      <c r="CM12" s="32" t="s">
        <v>3161</v>
      </c>
      <c r="CN12" s="32">
        <v>5</v>
      </c>
      <c r="CO12" s="32" t="s">
        <v>3414</v>
      </c>
      <c r="CP12" s="4">
        <v>4</v>
      </c>
      <c r="CQ12" s="4">
        <v>3</v>
      </c>
      <c r="CR12" s="4">
        <v>2</v>
      </c>
      <c r="CS12" s="4">
        <v>0</v>
      </c>
      <c r="CT12" s="4">
        <v>0</v>
      </c>
      <c r="CU12" s="166" t="str">
        <f t="shared" si="2"/>
        <v>"PALADIN-10" : {
"Capacities":["Aura de courage"],
"SpellsNb": 5,
"SpellsNbBonus": "CHA",
"Locations": {
"1":4,
"2":3,
"3":2,
"4":0,
"5":0}
}</v>
      </c>
      <c r="CV12" s="4">
        <v>4</v>
      </c>
      <c r="CW12" s="32" t="s">
        <v>3152</v>
      </c>
      <c r="CX12" s="4">
        <v>6</v>
      </c>
      <c r="CY12" s="4">
        <v>4</v>
      </c>
      <c r="CZ12" s="4">
        <v>3</v>
      </c>
      <c r="DA12" s="4">
        <v>2</v>
      </c>
      <c r="DB12" s="4">
        <v>0</v>
      </c>
      <c r="DC12" s="4">
        <v>0</v>
      </c>
      <c r="DD12" s="5" t="str">
        <f t="shared" si="3"/>
        <v>"PROWLER-10" : {
"Capacities":["Amélioration de l'Explorateur-né", "Camouflage naturel"],
"SpellsNb":6,
"Locations": {
"1":4,
"2":3,
"3":2,
"4":0,
"5":0}
}</v>
      </c>
      <c r="DE12" s="164">
        <v>4</v>
      </c>
      <c r="DF12" s="4" t="s">
        <v>1134</v>
      </c>
      <c r="DG12" s="32" t="s">
        <v>3112</v>
      </c>
      <c r="DH12" s="122">
        <v>4</v>
      </c>
      <c r="DI12" s="122">
        <v>7</v>
      </c>
      <c r="DJ12" s="122">
        <v>4</v>
      </c>
      <c r="DK12" s="122">
        <v>3</v>
      </c>
      <c r="DL12" s="122">
        <v>0</v>
      </c>
      <c r="DM12" s="122">
        <v>0</v>
      </c>
      <c r="DN12" s="163" t="str">
        <f t="shared" si="4"/>
        <v>"WILY-10" : {
"Capacities":["Amélioration de caractéristiques"],
"BonusAttack": "5d6",
"MinorSpellsNb": 4,
"SpellsNb": 7,
"Locations": {
"1":4,
"2":3,
"3":0,
"4":0
}
}</v>
      </c>
      <c r="DO12" s="4">
        <v>4</v>
      </c>
      <c r="DP12" s="32" t="s">
        <v>3127</v>
      </c>
      <c r="DQ12" s="4">
        <v>4</v>
      </c>
      <c r="DR12" s="4">
        <v>10</v>
      </c>
      <c r="DS12" s="4">
        <v>2</v>
      </c>
      <c r="DT12" s="4">
        <v>5</v>
      </c>
      <c r="DU12" s="4">
        <v>5</v>
      </c>
      <c r="DV12" s="147" t="str">
        <f t="shared" si="5"/>
        <v>"WIZARD-10" : {
"Capacities":["Capacité de patron d'Outremonde"],
"MinorSpellsNb": 4,
"SpellsNb": 10,
"Locations": {"5":2},
"Invocations": 5
}</v>
      </c>
    </row>
    <row r="13" spans="1:126" ht="15" customHeight="1">
      <c r="A13" s="154">
        <v>11</v>
      </c>
      <c r="B13" s="5">
        <v>4</v>
      </c>
      <c r="C13" s="35" t="s">
        <v>3117</v>
      </c>
      <c r="D13" s="5">
        <v>4</v>
      </c>
      <c r="E13" s="5">
        <v>3</v>
      </c>
      <c r="F13" s="173" t="str">
        <f t="shared" si="6"/>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7"/>
        <v>"BARD-11" : {
"Capacities":[],
"MinorSpellsNb": 4,
"SpellsNb": 15,
"Locations": {
"1":4,
"2":3,
"3":3,
"4":3,
"5":2,
"6":1,
"7":0,
"8":0,
"9":0}
}</v>
      </c>
      <c r="U13" s="121">
        <v>4</v>
      </c>
      <c r="V13" s="111" t="s">
        <v>3205</v>
      </c>
      <c r="W13" s="121">
        <v>5</v>
      </c>
      <c r="X13" s="111">
        <v>4</v>
      </c>
      <c r="Y13" s="111">
        <v>3</v>
      </c>
      <c r="Z13" s="111">
        <v>3</v>
      </c>
      <c r="AA13" s="111">
        <v>3</v>
      </c>
      <c r="AB13" s="111">
        <v>2</v>
      </c>
      <c r="AC13" s="111">
        <v>1</v>
      </c>
      <c r="AD13" s="111">
        <v>0</v>
      </c>
      <c r="AE13" s="111">
        <v>0</v>
      </c>
      <c r="AF13" s="111">
        <v>0</v>
      </c>
      <c r="AG13" s="111" t="str">
        <f t="shared" si="8"/>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9"/>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10"/>
        <v>"SORCERER-11" : {
"Capacities":[],
"MinorSpellsNb": 6,
"SpellsNb": 12,
"Specials": 11,
"Locations": {
"1":4,
"2":3,
"3":3,
"4":3,
"5":2,
"6":1,
"7":0,
"8":0,
"9":0}
}</v>
      </c>
      <c r="BJ13" s="162">
        <v>4</v>
      </c>
      <c r="BK13" s="35" t="s">
        <v>3187</v>
      </c>
      <c r="BL13" s="121">
        <v>3</v>
      </c>
      <c r="BM13" s="121">
        <v>8</v>
      </c>
      <c r="BN13" s="121">
        <v>4</v>
      </c>
      <c r="BO13" s="121">
        <v>3</v>
      </c>
      <c r="BP13" s="121">
        <v>0</v>
      </c>
      <c r="BQ13" s="121">
        <v>0</v>
      </c>
      <c r="BR13" s="163" t="str">
        <f t="shared" si="11"/>
        <v>"WARRIOR-11" : {
"Capacities":["Attaque supplémentaire (2)"],
"MinorSpellsNb": 3,
"SpellsNb": 8,
"Locations": {
"1":4,
"2":3,
"3":0,
"4":0}
}</v>
      </c>
      <c r="BS13" s="5">
        <v>4</v>
      </c>
      <c r="BT13" s="35"/>
      <c r="BU13" s="5">
        <v>5</v>
      </c>
      <c r="BV13" s="5">
        <v>4</v>
      </c>
      <c r="BW13" s="5">
        <v>3</v>
      </c>
      <c r="BX13" s="5">
        <v>3</v>
      </c>
      <c r="BY13" s="5">
        <v>3</v>
      </c>
      <c r="BZ13" s="5">
        <v>2</v>
      </c>
      <c r="CA13" s="5">
        <v>1</v>
      </c>
      <c r="CB13" s="5">
        <v>0</v>
      </c>
      <c r="CC13" s="5">
        <v>0</v>
      </c>
      <c r="CD13" s="5">
        <v>0</v>
      </c>
      <c r="CE13" s="5" t="str">
        <f t="shared" si="0"/>
        <v>"MAGICIAN-11" : {
"Capacities":[],
"MinorSpellsNb": 5,
"Locations": {
"1":4,
"2":3,
"3":3,
"4":3,
"5":2,
"6":1,
"7":0,
"8":0,
"9":0}
}</v>
      </c>
      <c r="CF13" s="170">
        <v>4</v>
      </c>
      <c r="CG13" s="146" t="s">
        <v>242</v>
      </c>
      <c r="CH13" s="146">
        <v>11</v>
      </c>
      <c r="CI13" s="202">
        <v>6</v>
      </c>
      <c r="CJ13" s="175" t="s">
        <v>3172</v>
      </c>
      <c r="CK13" s="159" t="str">
        <f t="shared" si="1"/>
        <v>"MONK-11" : {
"Capacities":["Capacité de la tradition monastique"],
"Specials": 11,
"BonusAttack": "1d8",
"ArmourlessSpeed": 6
}</v>
      </c>
      <c r="CL13" s="162">
        <v>4</v>
      </c>
      <c r="CM13" s="35" t="s">
        <v>3162</v>
      </c>
      <c r="CN13" s="35">
        <v>5</v>
      </c>
      <c r="CO13" s="35" t="s">
        <v>3414</v>
      </c>
      <c r="CP13" s="5">
        <v>4</v>
      </c>
      <c r="CQ13" s="5">
        <v>3</v>
      </c>
      <c r="CR13" s="5">
        <v>3</v>
      </c>
      <c r="CS13" s="5">
        <v>0</v>
      </c>
      <c r="CT13" s="5">
        <v>0</v>
      </c>
      <c r="CU13" s="166" t="str">
        <f t="shared" si="2"/>
        <v>"PALADIN-11" : {
"Capacities":["Châtiment divin amélioré"],
"SpellsNb": 5,
"SpellsNbBonus": "CHA",
"Locations": {
"1":4,
"2":3,
"3":3,
"4":0,
"5":0}
}</v>
      </c>
      <c r="CV13" s="5">
        <v>4</v>
      </c>
      <c r="CW13" s="35" t="s">
        <v>3150</v>
      </c>
      <c r="CX13" s="5">
        <v>7</v>
      </c>
      <c r="CY13" s="5">
        <v>4</v>
      </c>
      <c r="CZ13" s="5">
        <v>3</v>
      </c>
      <c r="DA13" s="5">
        <v>3</v>
      </c>
      <c r="DB13" s="5">
        <v>0</v>
      </c>
      <c r="DC13" s="5">
        <v>0</v>
      </c>
      <c r="DD13" s="5" t="str">
        <f t="shared" si="3"/>
        <v>"PROWLER-11" : {
"Capacities":["Capacité de l'archétype de rôdeur"],
"SpellsNb":7,
"Locations": {
"1":4,
"2":3,
"3":3,
"4":0,
"5":0}
}</v>
      </c>
      <c r="DE13" s="162">
        <v>4</v>
      </c>
      <c r="DF13" s="5" t="s">
        <v>1135</v>
      </c>
      <c r="DG13" s="35" t="s">
        <v>3140</v>
      </c>
      <c r="DH13" s="121">
        <v>4</v>
      </c>
      <c r="DI13" s="121">
        <v>8</v>
      </c>
      <c r="DJ13" s="121">
        <v>4</v>
      </c>
      <c r="DK13" s="121">
        <v>3</v>
      </c>
      <c r="DL13" s="121">
        <v>0</v>
      </c>
      <c r="DM13" s="121">
        <v>0</v>
      </c>
      <c r="DN13" s="163" t="str">
        <f t="shared" si="4"/>
        <v>"WILY-11" : {
"Capacities":["Talent"],
"BonusAttack": "6d6",
"MinorSpellsNb": 4,
"SpellsNb": 8,
"Locations": {
"1":4,
"2":3,
"3":0,
"4":0
}
}</v>
      </c>
      <c r="DO13" s="5">
        <v>4</v>
      </c>
      <c r="DP13" s="35" t="s">
        <v>3128</v>
      </c>
      <c r="DQ13" s="5">
        <v>4</v>
      </c>
      <c r="DR13" s="5">
        <v>11</v>
      </c>
      <c r="DS13" s="5">
        <v>3</v>
      </c>
      <c r="DT13" s="5">
        <v>5</v>
      </c>
      <c r="DU13" s="5">
        <v>5</v>
      </c>
      <c r="DV13" s="147" t="str">
        <f t="shared" si="5"/>
        <v>"WIZARD-11" : {
"Capacities":["Arcanum mystique (niveau 6)"],
"MinorSpellsNb": 4,
"SpellsNb": 11,
"Locations": {"5":3},
"Invocations": 5
}</v>
      </c>
    </row>
    <row r="14" spans="1:126" ht="15" customHeight="1">
      <c r="A14" s="155">
        <v>12</v>
      </c>
      <c r="B14" s="4">
        <v>4</v>
      </c>
      <c r="C14" s="32" t="s">
        <v>3112</v>
      </c>
      <c r="D14" s="4">
        <v>5</v>
      </c>
      <c r="E14" s="4">
        <v>3</v>
      </c>
      <c r="F14" s="173" t="str">
        <f t="shared" si="6"/>
        <v>"BARBARIAN-12": {
"Capacities": ["Amélioration de caractéristiques"],
"Specials": 5,
"Damages": 3
}</v>
      </c>
      <c r="G14" s="164">
        <v>4</v>
      </c>
      <c r="H14" s="32" t="s">
        <v>3112</v>
      </c>
      <c r="I14" s="4">
        <v>4</v>
      </c>
      <c r="J14" s="4">
        <v>15</v>
      </c>
      <c r="K14" s="32">
        <v>4</v>
      </c>
      <c r="L14" s="32">
        <v>3</v>
      </c>
      <c r="M14" s="32">
        <v>3</v>
      </c>
      <c r="N14" s="32">
        <v>3</v>
      </c>
      <c r="O14" s="32">
        <v>2</v>
      </c>
      <c r="P14" s="32">
        <v>1</v>
      </c>
      <c r="Q14" s="32">
        <v>0</v>
      </c>
      <c r="R14" s="32">
        <v>0</v>
      </c>
      <c r="S14" s="32">
        <v>0</v>
      </c>
      <c r="T14" s="163" t="str">
        <f t="shared" si="7"/>
        <v>"BARD-12" : {
"Capacities":["Amélioration de caractéristiques"],
"MinorSpellsNb": 4,
"SpellsNb": 15,
"Locations": {
"1":4,
"2":3,
"3":3,
"4":3,
"5":2,
"6":1,
"7":0,
"8":0,
"9":0}
}</v>
      </c>
      <c r="U14" s="122">
        <v>4</v>
      </c>
      <c r="V14" s="109" t="s">
        <v>3112</v>
      </c>
      <c r="W14" s="122">
        <v>5</v>
      </c>
      <c r="X14" s="109">
        <v>4</v>
      </c>
      <c r="Y14" s="109">
        <v>3</v>
      </c>
      <c r="Z14" s="109">
        <v>3</v>
      </c>
      <c r="AA14" s="109">
        <v>3</v>
      </c>
      <c r="AB14" s="109">
        <v>2</v>
      </c>
      <c r="AC14" s="109">
        <v>1</v>
      </c>
      <c r="AD14" s="109">
        <v>0</v>
      </c>
      <c r="AE14" s="109">
        <v>0</v>
      </c>
      <c r="AF14" s="109">
        <v>0</v>
      </c>
      <c r="AG14" s="111" t="str">
        <f t="shared" si="8"/>
        <v>"CLERK-12" : {
"Capacities":["Amélioration de caractéristiques"],
"MinorSpellsNb": 5,
"Locations": {
"1":4,
"2":3,
"3":3,
"4":3,
"5":2,
"6":1,
"7":0,
"8":0,
"9":0}
}</v>
      </c>
      <c r="AH14" s="164">
        <v>4</v>
      </c>
      <c r="AI14" s="32" t="s">
        <v>3112</v>
      </c>
      <c r="AJ14" s="4">
        <v>4</v>
      </c>
      <c r="AK14" s="32">
        <v>4</v>
      </c>
      <c r="AL14" s="32">
        <v>3</v>
      </c>
      <c r="AM14" s="32">
        <v>3</v>
      </c>
      <c r="AN14" s="32">
        <v>3</v>
      </c>
      <c r="AO14" s="32">
        <v>2</v>
      </c>
      <c r="AP14" s="32">
        <v>1</v>
      </c>
      <c r="AQ14" s="32">
        <v>0</v>
      </c>
      <c r="AR14" s="32">
        <v>0</v>
      </c>
      <c r="AS14" s="32">
        <v>0</v>
      </c>
      <c r="AT14" s="163" t="str">
        <f t="shared" si="9"/>
        <v>"DRUID-12" : {
"Capacities":["Amélioration de caractéristiques"],
"MinorSpellsNb": 4,
"Locations": {
"1":4,
"2":3,
"3":3,
"4":3,
"5":2,
"6":1,
"7":0,
"8":0,
"9":0}
}</v>
      </c>
      <c r="AU14" s="4">
        <v>4</v>
      </c>
      <c r="AV14" s="4">
        <v>12</v>
      </c>
      <c r="AW14" s="32" t="s">
        <v>3112</v>
      </c>
      <c r="AX14" s="4">
        <v>6</v>
      </c>
      <c r="AY14" s="4">
        <v>12</v>
      </c>
      <c r="AZ14" s="32">
        <v>4</v>
      </c>
      <c r="BA14" s="32">
        <v>3</v>
      </c>
      <c r="BB14" s="32">
        <v>3</v>
      </c>
      <c r="BC14" s="32">
        <v>3</v>
      </c>
      <c r="BD14" s="32">
        <v>2</v>
      </c>
      <c r="BE14" s="32">
        <v>1</v>
      </c>
      <c r="BF14" s="32">
        <v>0</v>
      </c>
      <c r="BG14" s="32">
        <v>0</v>
      </c>
      <c r="BH14" s="32">
        <v>0</v>
      </c>
      <c r="BI14" s="35" t="str">
        <f t="shared" si="10"/>
        <v>"SORCERER-12" : {
"Capacities":["Amélioration de caractéristiques"],
"MinorSpellsNb": 6,
"SpellsNb": 12,
"Specials": 12,
"Locations": {
"1":4,
"2":3,
"3":3,
"4":3,
"5":2,
"6":1,
"7":0,
"8":0,
"9":0}
}</v>
      </c>
      <c r="BJ14" s="164">
        <v>4</v>
      </c>
      <c r="BK14" s="32" t="s">
        <v>3112</v>
      </c>
      <c r="BL14" s="122">
        <v>3</v>
      </c>
      <c r="BM14" s="122">
        <v>8</v>
      </c>
      <c r="BN14" s="122">
        <v>4</v>
      </c>
      <c r="BO14" s="122">
        <v>3</v>
      </c>
      <c r="BP14" s="122">
        <v>0</v>
      </c>
      <c r="BQ14" s="122">
        <v>0</v>
      </c>
      <c r="BR14" s="163" t="str">
        <f t="shared" si="11"/>
        <v>"WARRIOR-12" : {
"Capacities":["Amélioration de caractéristiques"],
"MinorSpellsNb": 3,
"SpellsNb": 8,
"Locations": {
"1":4,
"2":3,
"3":0,
"4":0}
}</v>
      </c>
      <c r="BS14" s="4">
        <v>4</v>
      </c>
      <c r="BT14" s="32" t="s">
        <v>3112</v>
      </c>
      <c r="BU14" s="4">
        <v>5</v>
      </c>
      <c r="BV14" s="4">
        <v>4</v>
      </c>
      <c r="BW14" s="4">
        <v>3</v>
      </c>
      <c r="BX14" s="4">
        <v>3</v>
      </c>
      <c r="BY14" s="4">
        <v>3</v>
      </c>
      <c r="BZ14" s="4">
        <v>2</v>
      </c>
      <c r="CA14" s="4">
        <v>1</v>
      </c>
      <c r="CB14" s="4">
        <v>0</v>
      </c>
      <c r="CC14" s="4">
        <v>0</v>
      </c>
      <c r="CD14" s="4">
        <v>0</v>
      </c>
      <c r="CE14" s="5" t="str">
        <f t="shared" si="0"/>
        <v>"MAGICIAN-12" : {
"Capacities":["Amélioration de caractéristiques"],
"MinorSpellsNb": 5,
"Locations": {
"1":4,
"2":3,
"3":3,
"4":3,
"5":2,
"6":1,
"7":0,
"8":0,
"9":0}
}</v>
      </c>
      <c r="CF14" s="171">
        <v>4</v>
      </c>
      <c r="CG14" s="148" t="s">
        <v>242</v>
      </c>
      <c r="CH14" s="148">
        <v>12</v>
      </c>
      <c r="CI14" s="203">
        <v>6</v>
      </c>
      <c r="CJ14" s="176" t="s">
        <v>3112</v>
      </c>
      <c r="CK14" s="159" t="str">
        <f t="shared" si="1"/>
        <v>"MONK-12" : {
"Capacities":["Amélioration de caractéristiques"],
"Specials": 12,
"BonusAttack": "1d8",
"ArmourlessSpeed": 6
}</v>
      </c>
      <c r="CL14" s="164">
        <v>4</v>
      </c>
      <c r="CM14" s="32" t="s">
        <v>3112</v>
      </c>
      <c r="CN14" s="32">
        <v>6</v>
      </c>
      <c r="CO14" s="32" t="s">
        <v>3414</v>
      </c>
      <c r="CP14" s="4">
        <v>4</v>
      </c>
      <c r="CQ14" s="4">
        <v>3</v>
      </c>
      <c r="CR14" s="4">
        <v>3</v>
      </c>
      <c r="CS14" s="4">
        <v>0</v>
      </c>
      <c r="CT14" s="4">
        <v>0</v>
      </c>
      <c r="CU14" s="166" t="str">
        <f t="shared" si="2"/>
        <v>"PALADIN-12" : {
"Capacities":["Amélioration de caractéristiques"],
"SpellsNb": 6,
"SpellsNbBonus": "CHA",
"Locations": {
"1":4,
"2":3,
"3":3,
"4":0,
"5":0}
}</v>
      </c>
      <c r="CV14" s="4">
        <v>4</v>
      </c>
      <c r="CW14" s="32" t="s">
        <v>3112</v>
      </c>
      <c r="CX14" s="4">
        <v>7</v>
      </c>
      <c r="CY14" s="4">
        <v>4</v>
      </c>
      <c r="CZ14" s="4">
        <v>3</v>
      </c>
      <c r="DA14" s="4">
        <v>3</v>
      </c>
      <c r="DB14" s="4">
        <v>0</v>
      </c>
      <c r="DC14" s="4">
        <v>0</v>
      </c>
      <c r="DD14" s="5" t="str">
        <f t="shared" si="3"/>
        <v>"PROWLER-12" : {
"Capacities":["Amélioration de caractéristiques"],
"SpellsNb":7,
"Locations": {
"1":4,
"2":3,
"3":3,
"4":0,
"5":0}
}</v>
      </c>
      <c r="DE14" s="164">
        <v>4</v>
      </c>
      <c r="DF14" s="4" t="s">
        <v>1135</v>
      </c>
      <c r="DG14" s="32" t="s">
        <v>3112</v>
      </c>
      <c r="DH14" s="122">
        <v>4</v>
      </c>
      <c r="DI14" s="122">
        <v>8</v>
      </c>
      <c r="DJ14" s="122">
        <v>4</v>
      </c>
      <c r="DK14" s="122">
        <v>3</v>
      </c>
      <c r="DL14" s="122">
        <v>0</v>
      </c>
      <c r="DM14" s="122">
        <v>0</v>
      </c>
      <c r="DN14" s="163" t="str">
        <f t="shared" si="4"/>
        <v>"WILY-12" : {
"Capacities":["Amélioration de caractéristiques"],
"BonusAttack": "6d6",
"MinorSpellsNb": 4,
"SpellsNb": 8,
"Locations": {
"1":4,
"2":3,
"3":0,
"4":0
}
}</v>
      </c>
      <c r="DO14" s="4">
        <v>4</v>
      </c>
      <c r="DP14" s="32" t="s">
        <v>3112</v>
      </c>
      <c r="DQ14" s="4">
        <v>4</v>
      </c>
      <c r="DR14" s="4">
        <v>11</v>
      </c>
      <c r="DS14" s="4">
        <v>3</v>
      </c>
      <c r="DT14" s="4">
        <v>5</v>
      </c>
      <c r="DU14" s="4">
        <v>6</v>
      </c>
      <c r="DV14" s="147" t="str">
        <f t="shared" si="5"/>
        <v>"WIZARD-12" : {
"Capacities":["Amélioration de caractéristiques"],
"MinorSpellsNb": 4,
"SpellsNb": 11,
"Locations": {"5":3},
"Invocations": 6
}</v>
      </c>
    </row>
    <row r="15" spans="1:126" ht="15" customHeight="1">
      <c r="A15" s="154">
        <v>13</v>
      </c>
      <c r="B15" s="5">
        <v>5</v>
      </c>
      <c r="C15" s="35" t="s">
        <v>3118</v>
      </c>
      <c r="D15" s="5">
        <v>5</v>
      </c>
      <c r="E15" s="5">
        <v>3</v>
      </c>
      <c r="F15" s="173" t="str">
        <f t="shared" si="6"/>
        <v>"BARBARIAN-13": {
"Capacities": ["Critique brutal (2 dés)"],
"Specials": 5,
"Damages": 3
}</v>
      </c>
      <c r="G15" s="162">
        <v>5</v>
      </c>
      <c r="H15" s="35" t="s">
        <v>3214</v>
      </c>
      <c r="I15" s="5">
        <v>4</v>
      </c>
      <c r="J15" s="5">
        <v>16</v>
      </c>
      <c r="K15" s="35">
        <v>4</v>
      </c>
      <c r="L15" s="35">
        <v>3</v>
      </c>
      <c r="M15" s="35">
        <v>3</v>
      </c>
      <c r="N15" s="35">
        <v>3</v>
      </c>
      <c r="O15" s="35">
        <v>2</v>
      </c>
      <c r="P15" s="35">
        <v>1</v>
      </c>
      <c r="Q15" s="35">
        <v>1</v>
      </c>
      <c r="R15" s="35">
        <v>0</v>
      </c>
      <c r="S15" s="35">
        <v>0</v>
      </c>
      <c r="T15" s="163" t="str">
        <f t="shared" si="7"/>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8"/>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9"/>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10"/>
        <v>"SORCERER-13" : {
"Capacities":[],
"MinorSpellsNb": 6,
"SpellsNb": 13,
"Specials": 13,
"Locations": {
"1":4,
"2":3,
"3":3,
"4":3,
"5":2,
"6":1,
"7":1,
"8":0,
"9":0}
}</v>
      </c>
      <c r="BJ15" s="162">
        <v>5</v>
      </c>
      <c r="BK15" s="35"/>
      <c r="BL15" s="121">
        <v>3</v>
      </c>
      <c r="BM15" s="121">
        <v>9</v>
      </c>
      <c r="BN15" s="121">
        <v>4</v>
      </c>
      <c r="BO15" s="121">
        <v>3</v>
      </c>
      <c r="BP15" s="121">
        <v>2</v>
      </c>
      <c r="BQ15" s="121">
        <v>0</v>
      </c>
      <c r="BR15" s="163" t="str">
        <f t="shared" si="11"/>
        <v>"WARRIOR-13" : {
"Capacities":[],
"MinorSpellsNb": 3,
"SpellsNb": 9,
"Locations": {
"1":4,
"2":3,
"3":2,
"4":0}
}</v>
      </c>
      <c r="BS15" s="5">
        <v>5</v>
      </c>
      <c r="BT15" s="35"/>
      <c r="BU15" s="5">
        <v>5</v>
      </c>
      <c r="BV15" s="5">
        <v>4</v>
      </c>
      <c r="BW15" s="5">
        <v>3</v>
      </c>
      <c r="BX15" s="5">
        <v>3</v>
      </c>
      <c r="BY15" s="5">
        <v>3</v>
      </c>
      <c r="BZ15" s="5">
        <v>2</v>
      </c>
      <c r="CA15" s="5">
        <v>1</v>
      </c>
      <c r="CB15" s="5">
        <v>1</v>
      </c>
      <c r="CC15" s="5">
        <v>0</v>
      </c>
      <c r="CD15" s="5">
        <v>0</v>
      </c>
      <c r="CE15" s="5" t="str">
        <f t="shared" si="0"/>
        <v>"MAGICIAN-13" : {
"Capacities":[],
"MinorSpellsNb": 5,
"Locations": {
"1":4,
"2":3,
"3":3,
"4":3,
"5":2,
"6":1,
"7":1,
"8":0,
"9":0}
}</v>
      </c>
      <c r="CF15" s="170">
        <v>5</v>
      </c>
      <c r="CG15" s="146" t="s">
        <v>242</v>
      </c>
      <c r="CH15" s="146">
        <v>13</v>
      </c>
      <c r="CI15" s="202">
        <v>6</v>
      </c>
      <c r="CJ15" s="175" t="s">
        <v>3173</v>
      </c>
      <c r="CK15" s="159" t="str">
        <f t="shared" si="1"/>
        <v>"MONK-13" : {
"Capacities":["Langage du soleil et de la lune"],
"Specials": 13,
"BonusAttack": "1d8",
"ArmourlessSpeed": 6
}</v>
      </c>
      <c r="CL15" s="162">
        <v>5</v>
      </c>
      <c r="CM15" s="35"/>
      <c r="CN15" s="35">
        <v>6</v>
      </c>
      <c r="CO15" s="35" t="s">
        <v>3414</v>
      </c>
      <c r="CP15" s="5">
        <v>4</v>
      </c>
      <c r="CQ15" s="5">
        <v>3</v>
      </c>
      <c r="CR15" s="5">
        <v>3</v>
      </c>
      <c r="CS15" s="5">
        <v>1</v>
      </c>
      <c r="CT15" s="5">
        <v>0</v>
      </c>
      <c r="CU15" s="166" t="str">
        <f t="shared" si="2"/>
        <v>"PALADIN-13" : {
"Capacities":[],
"SpellsNb": 6,
"SpellsNbBonus": "CHA",
"Locations": {
"1":4,
"2":3,
"3":3,
"4":1,
"5":0}
}</v>
      </c>
      <c r="CV15" s="5">
        <v>5</v>
      </c>
      <c r="CW15" s="35"/>
      <c r="CX15" s="5">
        <v>8</v>
      </c>
      <c r="CY15" s="5">
        <v>4</v>
      </c>
      <c r="CZ15" s="5">
        <v>3</v>
      </c>
      <c r="DA15" s="5">
        <v>3</v>
      </c>
      <c r="DB15" s="5">
        <v>1</v>
      </c>
      <c r="DC15" s="5">
        <v>0</v>
      </c>
      <c r="DD15" s="5" t="str">
        <f t="shared" si="3"/>
        <v>"PROWLER-13" : {
"Capacities":[],
"SpellsNb":8,
"Locations": {
"1":4,
"2":3,
"3":3,
"4":1,
"5":0}
}</v>
      </c>
      <c r="DE15" s="162">
        <v>5</v>
      </c>
      <c r="DF15" s="5" t="s">
        <v>1136</v>
      </c>
      <c r="DG15" s="35" t="s">
        <v>3139</v>
      </c>
      <c r="DH15" s="121">
        <v>4</v>
      </c>
      <c r="DI15" s="121">
        <v>9</v>
      </c>
      <c r="DJ15" s="121">
        <v>4</v>
      </c>
      <c r="DK15" s="121">
        <v>3</v>
      </c>
      <c r="DL15" s="121">
        <v>2</v>
      </c>
      <c r="DM15" s="121">
        <v>0</v>
      </c>
      <c r="DN15" s="163" t="str">
        <f t="shared" si="4"/>
        <v>"WILY-13" : {
"Capacities":["Capacité de l'archétype de roublard"],
"BonusAttack": "7d6",
"MinorSpellsNb": 4,
"SpellsNb": 9,
"Locations": {
"1":4,
"2":3,
"3":2,
"4":0
}
}</v>
      </c>
      <c r="DO15" s="5">
        <v>5</v>
      </c>
      <c r="DP15" s="35" t="s">
        <v>3129</v>
      </c>
      <c r="DQ15" s="5">
        <v>4</v>
      </c>
      <c r="DR15" s="5">
        <v>12</v>
      </c>
      <c r="DS15" s="5">
        <v>3</v>
      </c>
      <c r="DT15" s="5">
        <v>5</v>
      </c>
      <c r="DU15" s="5">
        <v>6</v>
      </c>
      <c r="DV15" s="147" t="str">
        <f t="shared" si="5"/>
        <v>"WIZARD-13" : {
"Capacities":["Arcanum mystique (niveau 7)"],
"MinorSpellsNb": 4,
"SpellsNb": 12,
"Locations": {"5":3},
"Invocations": 6
}</v>
      </c>
    </row>
    <row r="16" spans="1:126" ht="15" customHeight="1">
      <c r="A16" s="155">
        <v>14</v>
      </c>
      <c r="B16" s="4">
        <v>5</v>
      </c>
      <c r="C16" s="32" t="s">
        <v>3114</v>
      </c>
      <c r="D16" s="4">
        <v>5</v>
      </c>
      <c r="E16" s="4">
        <v>3</v>
      </c>
      <c r="F16" s="173" t="str">
        <f t="shared" si="6"/>
        <v>"BARBARIAN-14": {
"Capacities": ["Capacité de voie"],
"Specials": 5,
"Damages": 3
}</v>
      </c>
      <c r="G16" s="164">
        <v>5</v>
      </c>
      <c r="H16" s="32" t="s">
        <v>3215</v>
      </c>
      <c r="I16" s="4">
        <v>4</v>
      </c>
      <c r="J16" s="4">
        <v>18</v>
      </c>
      <c r="K16" s="32">
        <v>4</v>
      </c>
      <c r="L16" s="32">
        <v>3</v>
      </c>
      <c r="M16" s="32">
        <v>3</v>
      </c>
      <c r="N16" s="32">
        <v>3</v>
      </c>
      <c r="O16" s="32">
        <v>2</v>
      </c>
      <c r="P16" s="32">
        <v>1</v>
      </c>
      <c r="Q16" s="32">
        <v>1</v>
      </c>
      <c r="R16" s="32">
        <v>0</v>
      </c>
      <c r="S16" s="32">
        <v>0</v>
      </c>
      <c r="T16" s="163" t="str">
        <f t="shared" si="7"/>
        <v>"BARD-14" : {
"Capacities":["Secrets magiques", "Capacité de collège bardique"],
"MinorSpellsNb": 4,
"SpellsNb": 18,
"Locations": {
"1":4,
"2":3,
"3":3,
"4":3,
"5":2,
"6":1,
"7":1,
"8":0,
"9":0}
}</v>
      </c>
      <c r="U16" s="122">
        <v>5</v>
      </c>
      <c r="V16" s="109" t="s">
        <v>3206</v>
      </c>
      <c r="W16" s="122">
        <v>5</v>
      </c>
      <c r="X16" s="109">
        <v>4</v>
      </c>
      <c r="Y16" s="109">
        <v>3</v>
      </c>
      <c r="Z16" s="109">
        <v>3</v>
      </c>
      <c r="AA16" s="109">
        <v>3</v>
      </c>
      <c r="AB16" s="109">
        <v>2</v>
      </c>
      <c r="AC16" s="109">
        <v>1</v>
      </c>
      <c r="AD16" s="109">
        <v>1</v>
      </c>
      <c r="AE16" s="109">
        <v>0</v>
      </c>
      <c r="AF16" s="109">
        <v>0</v>
      </c>
      <c r="AG16" s="111" t="str">
        <f t="shared" si="8"/>
        <v>"CLERK-14" : {
"Capacities":["Destruction des morts-vivants (FP 3)"],
"MinorSpellsNb": 5,
"Locations": {
"1":4,
"2":3,
"3":3,
"4":3,
"5":2,
"6":1,
"7":1,
"8":0,
"9":0}
}</v>
      </c>
      <c r="AH16" s="164">
        <v>5</v>
      </c>
      <c r="AI16" s="32" t="s">
        <v>3197</v>
      </c>
      <c r="AJ16" s="4">
        <v>4</v>
      </c>
      <c r="AK16" s="32">
        <v>4</v>
      </c>
      <c r="AL16" s="32">
        <v>3</v>
      </c>
      <c r="AM16" s="32">
        <v>3</v>
      </c>
      <c r="AN16" s="32">
        <v>3</v>
      </c>
      <c r="AO16" s="32">
        <v>2</v>
      </c>
      <c r="AP16" s="32">
        <v>1</v>
      </c>
      <c r="AQ16" s="32">
        <v>1</v>
      </c>
      <c r="AR16" s="32">
        <v>0</v>
      </c>
      <c r="AS16" s="32">
        <v>0</v>
      </c>
      <c r="AT16" s="163" t="str">
        <f t="shared" si="9"/>
        <v>"DRUID-14" : {
"Capacities":["Capacité de cercle druidique"],
"MinorSpellsNb": 4,
"Locations": {
"1":4,
"2":3,
"3":3,
"4":3,
"5":2,
"6":1,
"7":1,
"8":0,
"9":0}
}</v>
      </c>
      <c r="AU16" s="4">
        <v>5</v>
      </c>
      <c r="AV16" s="4">
        <v>14</v>
      </c>
      <c r="AW16" s="32" t="s">
        <v>3192</v>
      </c>
      <c r="AX16" s="4">
        <v>6</v>
      </c>
      <c r="AY16" s="4">
        <v>13</v>
      </c>
      <c r="AZ16" s="32">
        <v>4</v>
      </c>
      <c r="BA16" s="32">
        <v>3</v>
      </c>
      <c r="BB16" s="32">
        <v>3</v>
      </c>
      <c r="BC16" s="32">
        <v>3</v>
      </c>
      <c r="BD16" s="32">
        <v>2</v>
      </c>
      <c r="BE16" s="32">
        <v>1</v>
      </c>
      <c r="BF16" s="32">
        <v>1</v>
      </c>
      <c r="BG16" s="32">
        <v>0</v>
      </c>
      <c r="BH16" s="32">
        <v>0</v>
      </c>
      <c r="BI16" s="35" t="str">
        <f t="shared" si="10"/>
        <v>"SORCERER-14" : {
"Capacities":["Capacité de l'origine magique"],
"MinorSpellsNb": 6,
"SpellsNb": 13,
"Specials": 14,
"Locations": {
"1":4,
"2":3,
"3":3,
"4":3,
"5":2,
"6":1,
"7":1,
"8":0,
"9":0}
}</v>
      </c>
      <c r="BJ16" s="164">
        <v>5</v>
      </c>
      <c r="BK16" s="32" t="s">
        <v>3112</v>
      </c>
      <c r="BL16" s="122">
        <v>3</v>
      </c>
      <c r="BM16" s="122">
        <v>10</v>
      </c>
      <c r="BN16" s="122">
        <v>4</v>
      </c>
      <c r="BO16" s="122">
        <v>3</v>
      </c>
      <c r="BP16" s="122">
        <v>2</v>
      </c>
      <c r="BQ16" s="122">
        <v>0</v>
      </c>
      <c r="BR16" s="163" t="str">
        <f t="shared" si="11"/>
        <v>"WARRIOR-14" : {
"Capacities":["Amélioration de caractéristiques"],
"MinorSpellsNb": 3,
"SpellsNb": 10,
"Locations": {
"1":4,
"2":3,
"3":2,
"4":0}
}</v>
      </c>
      <c r="BS16" s="4">
        <v>5</v>
      </c>
      <c r="BT16" s="32" t="s">
        <v>3180</v>
      </c>
      <c r="BU16" s="4">
        <v>5</v>
      </c>
      <c r="BV16" s="4">
        <v>4</v>
      </c>
      <c r="BW16" s="4">
        <v>3</v>
      </c>
      <c r="BX16" s="4">
        <v>3</v>
      </c>
      <c r="BY16" s="4">
        <v>3</v>
      </c>
      <c r="BZ16" s="4">
        <v>2</v>
      </c>
      <c r="CA16" s="4">
        <v>1</v>
      </c>
      <c r="CB16" s="4">
        <v>1</v>
      </c>
      <c r="CC16" s="4">
        <v>0</v>
      </c>
      <c r="CD16" s="4">
        <v>0</v>
      </c>
      <c r="CE16" s="5" t="str">
        <f t="shared" si="0"/>
        <v>"MAGICIAN-14" : {
"Capacities":["Capacité de la tradition arcanique"],
"MinorSpellsNb": 5,
"Locations": {
"1":4,
"2":3,
"3":3,
"4":3,
"5":2,
"6":1,
"7":1,
"8":0,
"9":0}
}</v>
      </c>
      <c r="CF16" s="171">
        <v>5</v>
      </c>
      <c r="CG16" s="148" t="s">
        <v>242</v>
      </c>
      <c r="CH16" s="148">
        <v>14</v>
      </c>
      <c r="CI16" s="203">
        <v>7.5</v>
      </c>
      <c r="CJ16" s="176" t="s">
        <v>3174</v>
      </c>
      <c r="CK16" s="159" t="str">
        <f t="shared" si="1"/>
        <v>"MONK-14" : {
"Capacities":["Âme de diamant"],
"Specials": 14,
"BonusAttack": "1d8",
"ArmourlessSpeed": 7.5
}</v>
      </c>
      <c r="CL16" s="164">
        <v>5</v>
      </c>
      <c r="CM16" s="32" t="s">
        <v>3163</v>
      </c>
      <c r="CN16" s="32">
        <v>7</v>
      </c>
      <c r="CO16" s="32" t="s">
        <v>3414</v>
      </c>
      <c r="CP16" s="4">
        <v>4</v>
      </c>
      <c r="CQ16" s="4">
        <v>3</v>
      </c>
      <c r="CR16" s="4">
        <v>3</v>
      </c>
      <c r="CS16" s="4">
        <v>1</v>
      </c>
      <c r="CT16" s="4">
        <v>0</v>
      </c>
      <c r="CU16" s="166" t="str">
        <f t="shared" si="2"/>
        <v>"PALADIN-14" : {
"Capacities":["Contact purifiant"],
"SpellsNb": 7,
"SpellsNbBonus": "CHA",
"Locations": {
"1":4,
"2":3,
"3":3,
"4":1,
"5":0}
}</v>
      </c>
      <c r="CV16" s="4">
        <v>5</v>
      </c>
      <c r="CW16" s="32" t="s">
        <v>3153</v>
      </c>
      <c r="CX16" s="4">
        <v>8</v>
      </c>
      <c r="CY16" s="4">
        <v>4</v>
      </c>
      <c r="CZ16" s="4">
        <v>3</v>
      </c>
      <c r="DA16" s="4">
        <v>3</v>
      </c>
      <c r="DB16" s="4">
        <v>1</v>
      </c>
      <c r="DC16" s="4">
        <v>0</v>
      </c>
      <c r="DD16" s="5" t="str">
        <f t="shared" si="3"/>
        <v>"PROWLER-14" : {
"Capacities":["Amélioration de l'Ennemi juré", "Disparition"],
"SpellsNb":8,
"Locations": {
"1":4,
"2":3,
"3":3,
"4":1,
"5":0}
}</v>
      </c>
      <c r="DE16" s="164">
        <v>5</v>
      </c>
      <c r="DF16" s="4" t="s">
        <v>1136</v>
      </c>
      <c r="DG16" s="32" t="s">
        <v>3141</v>
      </c>
      <c r="DH16" s="122">
        <v>4</v>
      </c>
      <c r="DI16" s="122">
        <v>10</v>
      </c>
      <c r="DJ16" s="122">
        <v>4</v>
      </c>
      <c r="DK16" s="122">
        <v>3</v>
      </c>
      <c r="DL16" s="122">
        <v>2</v>
      </c>
      <c r="DM16" s="122">
        <v>0</v>
      </c>
      <c r="DN16" s="163" t="str">
        <f t="shared" si="4"/>
        <v>"WILY-14" : {
"Capacities":["Ouïe fine"],
"BonusAttack": "7d6",
"MinorSpellsNb": 4,
"SpellsNb": 10,
"Locations": {
"1":4,
"2":3,
"3":2,
"4":0
}
}</v>
      </c>
      <c r="DO16" s="4">
        <v>5</v>
      </c>
      <c r="DP16" s="32" t="s">
        <v>3127</v>
      </c>
      <c r="DQ16" s="4">
        <v>4</v>
      </c>
      <c r="DR16" s="4">
        <v>12</v>
      </c>
      <c r="DS16" s="4">
        <v>3</v>
      </c>
      <c r="DT16" s="4">
        <v>5</v>
      </c>
      <c r="DU16" s="4">
        <v>6</v>
      </c>
      <c r="DV16" s="147" t="str">
        <f t="shared" si="5"/>
        <v>"WIZARD-14" : {
"Capacities":["Capacité de patron d'Outremonde"],
"MinorSpellsNb": 4,
"SpellsNb": 12,
"Locations": {"5":3},
"Invocations": 6
}</v>
      </c>
    </row>
    <row r="17" spans="1:126" ht="15" customHeight="1">
      <c r="A17" s="154">
        <v>15</v>
      </c>
      <c r="B17" s="5">
        <v>5</v>
      </c>
      <c r="C17" s="35" t="s">
        <v>3119</v>
      </c>
      <c r="D17" s="5">
        <v>5</v>
      </c>
      <c r="E17" s="5">
        <v>3</v>
      </c>
      <c r="F17" s="173" t="str">
        <f t="shared" si="6"/>
        <v>"BARBARIAN-15": {
"Capacities": ["Rage ininterrompue"],
"Specials": 5,
"Damages": 3
}</v>
      </c>
      <c r="G17" s="162">
        <v>5</v>
      </c>
      <c r="H17" s="35"/>
      <c r="I17" s="5">
        <v>4</v>
      </c>
      <c r="J17" s="5">
        <v>19</v>
      </c>
      <c r="K17" s="35">
        <v>4</v>
      </c>
      <c r="L17" s="35">
        <v>3</v>
      </c>
      <c r="M17" s="35">
        <v>3</v>
      </c>
      <c r="N17" s="35">
        <v>3</v>
      </c>
      <c r="O17" s="35">
        <v>2</v>
      </c>
      <c r="P17" s="35">
        <v>1</v>
      </c>
      <c r="Q17" s="35">
        <v>1</v>
      </c>
      <c r="R17" s="35">
        <v>1</v>
      </c>
      <c r="S17" s="35">
        <v>0</v>
      </c>
      <c r="T17" s="163" t="str">
        <f t="shared" si="7"/>
        <v>"BARD-15" : {
"Capacities":[],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8"/>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9"/>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10"/>
        <v>"SORCERER-15" : {
"Capacities":[],
"MinorSpellsNb": 6,
"SpellsNb": 14,
"Specials": 15,
"Locations": {
"1":4,
"2":3,
"3":3,
"4":3,
"5":2,
"6":1,
"7":1,
"8":1,
"9":0}
}</v>
      </c>
      <c r="BJ17" s="162">
        <v>5</v>
      </c>
      <c r="BK17" s="35" t="s">
        <v>3186</v>
      </c>
      <c r="BL17" s="121">
        <v>3</v>
      </c>
      <c r="BM17" s="121">
        <v>10</v>
      </c>
      <c r="BN17" s="121">
        <v>4</v>
      </c>
      <c r="BO17" s="121">
        <v>3</v>
      </c>
      <c r="BP17" s="121">
        <v>2</v>
      </c>
      <c r="BQ17" s="121">
        <v>0</v>
      </c>
      <c r="BR17" s="163" t="str">
        <f t="shared" si="11"/>
        <v>"WARRIOR-15" : {
"Capacities":["Capacité de l'archétype martial"],
"MinorSpellsNb": 3,
"SpellsNb": 10,
"Locations": {
"1":4,
"2":3,
"3":2,
"4":0}
}</v>
      </c>
      <c r="BS17" s="5">
        <v>5</v>
      </c>
      <c r="BT17" s="35"/>
      <c r="BU17" s="5">
        <v>5</v>
      </c>
      <c r="BV17" s="5">
        <v>4</v>
      </c>
      <c r="BW17" s="5">
        <v>3</v>
      </c>
      <c r="BX17" s="5">
        <v>3</v>
      </c>
      <c r="BY17" s="5">
        <v>3</v>
      </c>
      <c r="BZ17" s="5">
        <v>2</v>
      </c>
      <c r="CA17" s="5">
        <v>1</v>
      </c>
      <c r="CB17" s="5">
        <v>1</v>
      </c>
      <c r="CC17" s="5">
        <v>1</v>
      </c>
      <c r="CD17" s="5">
        <v>0</v>
      </c>
      <c r="CE17" s="5" t="str">
        <f t="shared" si="0"/>
        <v>"MAGICIAN-15" : {
"Capacities":[],
"MinorSpellsNb": 5,
"Locations": {
"1":4,
"2":3,
"3":3,
"4":3,
"5":2,
"6":1,
"7":1,
"8":1,
"9":0}
}</v>
      </c>
      <c r="CF17" s="170">
        <v>5</v>
      </c>
      <c r="CG17" s="146" t="s">
        <v>242</v>
      </c>
      <c r="CH17" s="146">
        <v>15</v>
      </c>
      <c r="CI17" s="202">
        <v>7.5</v>
      </c>
      <c r="CJ17" s="175" t="s">
        <v>3175</v>
      </c>
      <c r="CK17" s="159" t="str">
        <f t="shared" si="1"/>
        <v>"MONK-15" : {
"Capacities":["Jeunesse éternelle"],
"Specials": 15,
"BonusAttack": "1d8",
"ArmourlessSpeed": 7.5
}</v>
      </c>
      <c r="CL17" s="162">
        <v>5</v>
      </c>
      <c r="CM17" s="35" t="s">
        <v>3160</v>
      </c>
      <c r="CN17" s="35">
        <v>7</v>
      </c>
      <c r="CO17" s="35" t="s">
        <v>3414</v>
      </c>
      <c r="CP17" s="5">
        <v>4</v>
      </c>
      <c r="CQ17" s="5">
        <v>3</v>
      </c>
      <c r="CR17" s="5">
        <v>3</v>
      </c>
      <c r="CS17" s="5">
        <v>2</v>
      </c>
      <c r="CT17" s="5">
        <v>0</v>
      </c>
      <c r="CU17" s="166" t="str">
        <f t="shared" si="2"/>
        <v>"PALADIN-15" : {
"Capacities":["Capacité de serment sacré"],
"SpellsNb": 7,
"SpellsNbBonus": "CHA",
"Locations": {
"1":4,
"2":3,
"3":3,
"4":2,
"5":0}
}</v>
      </c>
      <c r="CV17" s="5">
        <v>5</v>
      </c>
      <c r="CW17" s="35" t="s">
        <v>3150</v>
      </c>
      <c r="CX17" s="5">
        <v>9</v>
      </c>
      <c r="CY17" s="5">
        <v>4</v>
      </c>
      <c r="CZ17" s="5">
        <v>3</v>
      </c>
      <c r="DA17" s="5">
        <v>3</v>
      </c>
      <c r="DB17" s="5">
        <v>2</v>
      </c>
      <c r="DC17" s="5">
        <v>0</v>
      </c>
      <c r="DD17" s="5" t="str">
        <f t="shared" si="3"/>
        <v>"PROWLER-15" : {
"Capacities":["Capacité de l'archétype de rôdeur"],
"SpellsNb":9,
"Locations": {
"1":4,
"2":3,
"3":3,
"4":2,
"5":0}
}</v>
      </c>
      <c r="DE17" s="162">
        <v>5</v>
      </c>
      <c r="DF17" s="5" t="s">
        <v>1137</v>
      </c>
      <c r="DG17" s="35" t="s">
        <v>3142</v>
      </c>
      <c r="DH17" s="121">
        <v>4</v>
      </c>
      <c r="DI17" s="121">
        <v>10</v>
      </c>
      <c r="DJ17" s="121">
        <v>4</v>
      </c>
      <c r="DK17" s="121">
        <v>3</v>
      </c>
      <c r="DL17" s="121">
        <v>2</v>
      </c>
      <c r="DM17" s="121">
        <v>0</v>
      </c>
      <c r="DN17" s="163" t="str">
        <f t="shared" si="4"/>
        <v>"WILY-15" : {
"Capacities":["Esprit impénétrable"],
"BonusAttack": "8d6",
"MinorSpellsNb": 4,
"SpellsNb": 10,
"Locations": {
"1":4,
"2":3,
"3":2,
"4":0
}
}</v>
      </c>
      <c r="DO17" s="5">
        <v>5</v>
      </c>
      <c r="DP17" s="35" t="s">
        <v>3130</v>
      </c>
      <c r="DQ17" s="5">
        <v>4</v>
      </c>
      <c r="DR17" s="5">
        <v>13</v>
      </c>
      <c r="DS17" s="5">
        <v>3</v>
      </c>
      <c r="DT17" s="5">
        <v>5</v>
      </c>
      <c r="DU17" s="5">
        <v>7</v>
      </c>
      <c r="DV17" s="147" t="str">
        <f t="shared" si="5"/>
        <v>"WIZARD-15" : {
"Capacities":["Arcanum mystique (niveau 8)"],
"MinorSpellsNb": 4,
"SpellsNb": 13,
"Locations": {"5":3},
"Invocations": 7
}</v>
      </c>
    </row>
    <row r="18" spans="1:126" ht="15" customHeight="1">
      <c r="A18" s="155">
        <v>16</v>
      </c>
      <c r="B18" s="4">
        <v>5</v>
      </c>
      <c r="C18" s="32" t="s">
        <v>3112</v>
      </c>
      <c r="D18" s="4">
        <v>5</v>
      </c>
      <c r="E18" s="4">
        <v>4</v>
      </c>
      <c r="F18" s="173" t="str">
        <f t="shared" si="6"/>
        <v>"BARBARIAN-16": {
"Capacities": ["Amélioration de caractéristiques"],
"Specials": 5,
"Damages": 4
}</v>
      </c>
      <c r="G18" s="164">
        <v>5</v>
      </c>
      <c r="H18" s="32" t="s">
        <v>3112</v>
      </c>
      <c r="I18" s="4">
        <v>4</v>
      </c>
      <c r="J18" s="4">
        <v>19</v>
      </c>
      <c r="K18" s="32">
        <v>4</v>
      </c>
      <c r="L18" s="32">
        <v>3</v>
      </c>
      <c r="M18" s="32">
        <v>3</v>
      </c>
      <c r="N18" s="32">
        <v>3</v>
      </c>
      <c r="O18" s="32">
        <v>2</v>
      </c>
      <c r="P18" s="32">
        <v>1</v>
      </c>
      <c r="Q18" s="32">
        <v>1</v>
      </c>
      <c r="R18" s="32">
        <v>1</v>
      </c>
      <c r="S18" s="32">
        <v>0</v>
      </c>
      <c r="T18" s="163" t="str">
        <f t="shared" si="7"/>
        <v>"BARD-16" : {
"Capacities":["Amélioration de caractéristiques"],
"MinorSpellsNb": 4,
"SpellsNb": 19,
"Locations": {
"1":4,
"2":3,
"3":3,
"4":3,
"5":2,
"6":1,
"7":1,
"8":1,
"9":0}
}</v>
      </c>
      <c r="U18" s="122">
        <v>5</v>
      </c>
      <c r="V18" s="109" t="s">
        <v>3112</v>
      </c>
      <c r="W18" s="122">
        <v>5</v>
      </c>
      <c r="X18" s="109">
        <v>4</v>
      </c>
      <c r="Y18" s="109">
        <v>3</v>
      </c>
      <c r="Z18" s="109">
        <v>3</v>
      </c>
      <c r="AA18" s="109">
        <v>3</v>
      </c>
      <c r="AB18" s="109">
        <v>2</v>
      </c>
      <c r="AC18" s="109">
        <v>1</v>
      </c>
      <c r="AD18" s="109">
        <v>1</v>
      </c>
      <c r="AE18" s="109">
        <v>1</v>
      </c>
      <c r="AF18" s="109">
        <v>0</v>
      </c>
      <c r="AG18" s="111" t="str">
        <f t="shared" si="8"/>
        <v>"CLERK-16" : {
"Capacities":["Amélioration de caractéristiques"],
"MinorSpellsNb": 5,
"Locations": {
"1":4,
"2":3,
"3":3,
"4":3,
"5":2,
"6":1,
"7":1,
"8":1,
"9":0}
}</v>
      </c>
      <c r="AH18" s="164">
        <v>5</v>
      </c>
      <c r="AI18" s="32" t="s">
        <v>3112</v>
      </c>
      <c r="AJ18" s="4">
        <v>4</v>
      </c>
      <c r="AK18" s="32">
        <v>4</v>
      </c>
      <c r="AL18" s="32">
        <v>3</v>
      </c>
      <c r="AM18" s="32">
        <v>3</v>
      </c>
      <c r="AN18" s="32">
        <v>3</v>
      </c>
      <c r="AO18" s="32">
        <v>2</v>
      </c>
      <c r="AP18" s="32">
        <v>1</v>
      </c>
      <c r="AQ18" s="32">
        <v>1</v>
      </c>
      <c r="AR18" s="32">
        <v>1</v>
      </c>
      <c r="AS18" s="32">
        <v>0</v>
      </c>
      <c r="AT18" s="163" t="str">
        <f t="shared" si="9"/>
        <v>"DRUID-16" : {
"Capacities":["Amélioration de caractéristiques"],
"MinorSpellsNb": 4,
"Locations": {
"1":4,
"2":3,
"3":3,
"4":3,
"5":2,
"6":1,
"7":1,
"8":1,
"9":0}
}</v>
      </c>
      <c r="AU18" s="4">
        <v>5</v>
      </c>
      <c r="AV18" s="4">
        <v>16</v>
      </c>
      <c r="AW18" s="32" t="s">
        <v>3112</v>
      </c>
      <c r="AX18" s="4">
        <v>6</v>
      </c>
      <c r="AY18" s="4">
        <v>14</v>
      </c>
      <c r="AZ18" s="32">
        <v>4</v>
      </c>
      <c r="BA18" s="32">
        <v>3</v>
      </c>
      <c r="BB18" s="32">
        <v>3</v>
      </c>
      <c r="BC18" s="32">
        <v>3</v>
      </c>
      <c r="BD18" s="32">
        <v>2</v>
      </c>
      <c r="BE18" s="32">
        <v>1</v>
      </c>
      <c r="BF18" s="32">
        <v>1</v>
      </c>
      <c r="BG18" s="32">
        <v>1</v>
      </c>
      <c r="BH18" s="32">
        <v>0</v>
      </c>
      <c r="BI18" s="35" t="str">
        <f t="shared" si="10"/>
        <v>"SORCERER-16" : {
"Capacities":["Amélioration de caractéristiques"],
"MinorSpellsNb": 6,
"SpellsNb": 14,
"Specials": 16,
"Locations": {
"1":4,
"2":3,
"3":3,
"4":3,
"5":2,
"6":1,
"7":1,
"8":1,
"9":0}
}</v>
      </c>
      <c r="BJ18" s="164">
        <v>5</v>
      </c>
      <c r="BK18" s="32" t="s">
        <v>3112</v>
      </c>
      <c r="BL18" s="122">
        <v>3</v>
      </c>
      <c r="BM18" s="122">
        <v>11</v>
      </c>
      <c r="BN18" s="122">
        <v>4</v>
      </c>
      <c r="BO18" s="122">
        <v>3</v>
      </c>
      <c r="BP18" s="122">
        <v>3</v>
      </c>
      <c r="BQ18" s="122">
        <v>0</v>
      </c>
      <c r="BR18" s="163" t="str">
        <f t="shared" si="11"/>
        <v>"WARRIOR-16" : {
"Capacities":["Amélioration de caractéristiques"],
"MinorSpellsNb": 3,
"SpellsNb": 11,
"Locations": {
"1":4,
"2":3,
"3":3,
"4":0}
}</v>
      </c>
      <c r="BS18" s="4">
        <v>5</v>
      </c>
      <c r="BT18" s="32" t="s">
        <v>3112</v>
      </c>
      <c r="BU18" s="4">
        <v>5</v>
      </c>
      <c r="BV18" s="4">
        <v>4</v>
      </c>
      <c r="BW18" s="4">
        <v>3</v>
      </c>
      <c r="BX18" s="4">
        <v>3</v>
      </c>
      <c r="BY18" s="4">
        <v>3</v>
      </c>
      <c r="BZ18" s="4">
        <v>2</v>
      </c>
      <c r="CA18" s="4">
        <v>1</v>
      </c>
      <c r="CB18" s="4">
        <v>1</v>
      </c>
      <c r="CC18" s="4">
        <v>1</v>
      </c>
      <c r="CD18" s="4">
        <v>0</v>
      </c>
      <c r="CE18" s="5" t="str">
        <f t="shared" si="0"/>
        <v>"MAGICIAN-16" : {
"Capacities":["Amélioration de caractéristiques"],
"MinorSpellsNb": 5,
"Locations": {
"1":4,
"2":3,
"3":3,
"4":3,
"5":2,
"6":1,
"7":1,
"8":1,
"9":0}
}</v>
      </c>
      <c r="CF18" s="171">
        <v>5</v>
      </c>
      <c r="CG18" s="148" t="s">
        <v>242</v>
      </c>
      <c r="CH18" s="148">
        <v>16</v>
      </c>
      <c r="CI18" s="203">
        <v>7.5</v>
      </c>
      <c r="CJ18" s="176" t="s">
        <v>3112</v>
      </c>
      <c r="CK18" s="159" t="str">
        <f t="shared" si="1"/>
        <v>"MONK-16" : {
"Capacities":["Amélioration de caractéristiques"],
"Specials": 16,
"BonusAttack": "1d8",
"ArmourlessSpeed": 7.5
}</v>
      </c>
      <c r="CL18" s="164">
        <v>5</v>
      </c>
      <c r="CM18" s="32" t="s">
        <v>3112</v>
      </c>
      <c r="CN18" s="32">
        <v>8</v>
      </c>
      <c r="CO18" s="32" t="s">
        <v>3414</v>
      </c>
      <c r="CP18" s="4">
        <v>4</v>
      </c>
      <c r="CQ18" s="4">
        <v>3</v>
      </c>
      <c r="CR18" s="4">
        <v>3</v>
      </c>
      <c r="CS18" s="4">
        <v>2</v>
      </c>
      <c r="CT18" s="4">
        <v>0</v>
      </c>
      <c r="CU18" s="166" t="str">
        <f t="shared" si="2"/>
        <v>"PALADIN-16" : {
"Capacities":["Amélioration de caractéristiques"],
"SpellsNb": 8,
"SpellsNbBonus": "CHA",
"Locations": {
"1":4,
"2":3,
"3":3,
"4":2,
"5":0}
}</v>
      </c>
      <c r="CV18" s="4">
        <v>5</v>
      </c>
      <c r="CW18" s="32" t="s">
        <v>3112</v>
      </c>
      <c r="CX18" s="4">
        <v>9</v>
      </c>
      <c r="CY18" s="4">
        <v>4</v>
      </c>
      <c r="CZ18" s="4">
        <v>3</v>
      </c>
      <c r="DA18" s="4">
        <v>3</v>
      </c>
      <c r="DB18" s="4">
        <v>2</v>
      </c>
      <c r="DC18" s="4">
        <v>0</v>
      </c>
      <c r="DD18" s="5" t="str">
        <f t="shared" si="3"/>
        <v>"PROWLER-16" : {
"Capacities":["Amélioration de caractéristiques"],
"SpellsNb":9,
"Locations": {
"1":4,
"2":3,
"3":3,
"4":2,
"5":0}
}</v>
      </c>
      <c r="DE18" s="164">
        <v>5</v>
      </c>
      <c r="DF18" s="4" t="s">
        <v>1137</v>
      </c>
      <c r="DG18" s="32" t="s">
        <v>3112</v>
      </c>
      <c r="DH18" s="122">
        <v>4</v>
      </c>
      <c r="DI18" s="122">
        <v>11</v>
      </c>
      <c r="DJ18" s="122">
        <v>4</v>
      </c>
      <c r="DK18" s="122">
        <v>3</v>
      </c>
      <c r="DL18" s="122">
        <v>3</v>
      </c>
      <c r="DM18" s="122">
        <v>0</v>
      </c>
      <c r="DN18" s="163" t="str">
        <f t="shared" si="4"/>
        <v>"WILY-16" : {
"Capacities":["Amélioration de caractéristiques"],
"BonusAttack": "8d6",
"MinorSpellsNb": 4,
"SpellsNb": 11,
"Locations": {
"1":4,
"2":3,
"3":3,
"4":0
}
}</v>
      </c>
      <c r="DO18" s="4">
        <v>5</v>
      </c>
      <c r="DP18" s="32" t="s">
        <v>3112</v>
      </c>
      <c r="DQ18" s="4">
        <v>4</v>
      </c>
      <c r="DR18" s="4">
        <v>13</v>
      </c>
      <c r="DS18" s="4">
        <v>3</v>
      </c>
      <c r="DT18" s="4">
        <v>5</v>
      </c>
      <c r="DU18" s="4">
        <v>7</v>
      </c>
      <c r="DV18" s="147" t="str">
        <f t="shared" si="5"/>
        <v>"WIZARD-16" : {
"Capacities":["Amélioration de caractéristiques"],
"MinorSpellsNb": 4,
"SpellsNb": 13,
"Locations": {"5":3},
"Invocations": 7
}</v>
      </c>
    </row>
    <row r="19" spans="1:126" ht="15" customHeight="1">
      <c r="A19" s="154">
        <v>17</v>
      </c>
      <c r="B19" s="5">
        <v>6</v>
      </c>
      <c r="C19" s="35" t="s">
        <v>3120</v>
      </c>
      <c r="D19" s="5">
        <v>6</v>
      </c>
      <c r="E19" s="5">
        <v>4</v>
      </c>
      <c r="F19" s="173" t="str">
        <f t="shared" si="6"/>
        <v>"BARBARIAN-17": {
"Capacities": ["Critique brutal (3 dés)"],
"Specials": 6,
"Damages": 4
}</v>
      </c>
      <c r="G19" s="162">
        <v>6</v>
      </c>
      <c r="H19" s="35"/>
      <c r="I19" s="5">
        <v>4</v>
      </c>
      <c r="J19" s="5">
        <v>20</v>
      </c>
      <c r="K19" s="35">
        <v>4</v>
      </c>
      <c r="L19" s="35">
        <v>3</v>
      </c>
      <c r="M19" s="35">
        <v>3</v>
      </c>
      <c r="N19" s="35">
        <v>3</v>
      </c>
      <c r="O19" s="35">
        <v>2</v>
      </c>
      <c r="P19" s="35">
        <v>1</v>
      </c>
      <c r="Q19" s="35">
        <v>1</v>
      </c>
      <c r="R19" s="35">
        <v>1</v>
      </c>
      <c r="S19" s="35">
        <v>1</v>
      </c>
      <c r="T19" s="163" t="str">
        <f t="shared" si="7"/>
        <v>"BARD-17" : {
"Capacities":[],
"MinorSpellsNb": 4,
"SpellsNb": 20,
"Locations": {
"1":4,
"2":3,
"3":3,
"4":3,
"5":2,
"6":1,
"7":1,
"8":1,
"9":1}
}</v>
      </c>
      <c r="U19" s="121">
        <v>6</v>
      </c>
      <c r="V19" s="111" t="s">
        <v>3207</v>
      </c>
      <c r="W19" s="121">
        <v>5</v>
      </c>
      <c r="X19" s="111">
        <v>4</v>
      </c>
      <c r="Y19" s="111">
        <v>3</v>
      </c>
      <c r="Z19" s="111">
        <v>3</v>
      </c>
      <c r="AA19" s="111">
        <v>3</v>
      </c>
      <c r="AB19" s="111">
        <v>2</v>
      </c>
      <c r="AC19" s="111">
        <v>1</v>
      </c>
      <c r="AD19" s="111">
        <v>1</v>
      </c>
      <c r="AE19" s="111">
        <v>1</v>
      </c>
      <c r="AF19" s="111">
        <v>1</v>
      </c>
      <c r="AG19" s="111" t="str">
        <f t="shared" si="8"/>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9"/>
        <v>"DRUID-17" : {
"Capacities":[],
"MinorSpellsNb": 4,
"Locations": {
"1":4,
"2":3,
"3":3,
"4":3,
"5":2,
"6":1,
"7":1,
"8":1,
"9":1}
}</v>
      </c>
      <c r="AU19" s="5">
        <v>6</v>
      </c>
      <c r="AV19" s="5">
        <v>17</v>
      </c>
      <c r="AW19" s="35" t="s">
        <v>3191</v>
      </c>
      <c r="AX19" s="5">
        <v>6</v>
      </c>
      <c r="AY19" s="5">
        <v>15</v>
      </c>
      <c r="AZ19" s="35">
        <v>4</v>
      </c>
      <c r="BA19" s="35">
        <v>3</v>
      </c>
      <c r="BB19" s="35">
        <v>3</v>
      </c>
      <c r="BC19" s="35">
        <v>3</v>
      </c>
      <c r="BD19" s="35">
        <v>2</v>
      </c>
      <c r="BE19" s="35">
        <v>1</v>
      </c>
      <c r="BF19" s="35">
        <v>1</v>
      </c>
      <c r="BG19" s="35">
        <v>1</v>
      </c>
      <c r="BH19" s="35">
        <v>1</v>
      </c>
      <c r="BI19" s="35" t="str">
        <f t="shared" si="10"/>
        <v>"SORCERER-17" : {
"Capacities":["Métamagie"],
"MinorSpellsNb": 6,
"SpellsNb": 15,
"Specials": 17,
"Locations": {
"1":4,
"2":3,
"3":3,
"4":3,
"5":2,
"6":1,
"7":1,
"8":1,
"9":1}
}</v>
      </c>
      <c r="BJ19" s="162">
        <v>6</v>
      </c>
      <c r="BK19" s="35"/>
      <c r="BL19" s="121">
        <v>3</v>
      </c>
      <c r="BM19" s="121">
        <v>11</v>
      </c>
      <c r="BN19" s="121">
        <v>4</v>
      </c>
      <c r="BO19" s="121">
        <v>3</v>
      </c>
      <c r="BP19" s="121">
        <v>3</v>
      </c>
      <c r="BQ19" s="121">
        <v>0</v>
      </c>
      <c r="BR19" s="163" t="str">
        <f t="shared" si="11"/>
        <v>"WARRIOR-17" : {
"Capacities":[],
"MinorSpellsNb": 3,
"SpellsNb": 11,
"Locations": {
"1":4,
"2":3,
"3":3,
"4":0}
}</v>
      </c>
      <c r="BS19" s="5">
        <v>6</v>
      </c>
      <c r="BT19" s="35"/>
      <c r="BU19" s="5">
        <v>5</v>
      </c>
      <c r="BV19" s="5">
        <v>4</v>
      </c>
      <c r="BW19" s="5">
        <v>3</v>
      </c>
      <c r="BX19" s="5">
        <v>3</v>
      </c>
      <c r="BY19" s="5">
        <v>3</v>
      </c>
      <c r="BZ19" s="5">
        <v>2</v>
      </c>
      <c r="CA19" s="5">
        <v>1</v>
      </c>
      <c r="CB19" s="5">
        <v>1</v>
      </c>
      <c r="CC19" s="5">
        <v>1</v>
      </c>
      <c r="CD19" s="5">
        <v>1</v>
      </c>
      <c r="CE19" s="5" t="str">
        <f t="shared" si="0"/>
        <v>"MAGICIAN-17" : {
"Capacities":[],
"MinorSpellsNb": 5,
"Locations": {
"1":4,
"2":3,
"3":3,
"4":3,
"5":2,
"6":1,
"7":1,
"8":1,
"9":1}
}</v>
      </c>
      <c r="CF19" s="170">
        <v>6</v>
      </c>
      <c r="CG19" s="146" t="s">
        <v>246</v>
      </c>
      <c r="CH19" s="146">
        <v>17</v>
      </c>
      <c r="CI19" s="202">
        <v>7.5</v>
      </c>
      <c r="CJ19" s="175" t="s">
        <v>3172</v>
      </c>
      <c r="CK19" s="159" t="str">
        <f t="shared" si="1"/>
        <v>"MONK-17" : {
"Capacities":["Capacité de la tradition monastique"],
"Specials": 17,
"BonusAttack": "1d10",
"ArmourlessSpeed": 7.5
}</v>
      </c>
      <c r="CL19" s="162">
        <v>6</v>
      </c>
      <c r="CM19" s="35"/>
      <c r="CN19" s="35">
        <v>8</v>
      </c>
      <c r="CO19" s="35" t="s">
        <v>3414</v>
      </c>
      <c r="CP19" s="5">
        <v>4</v>
      </c>
      <c r="CQ19" s="5">
        <v>3</v>
      </c>
      <c r="CR19" s="5">
        <v>3</v>
      </c>
      <c r="CS19" s="5">
        <v>3</v>
      </c>
      <c r="CT19" s="5">
        <v>1</v>
      </c>
      <c r="CU19" s="166" t="str">
        <f t="shared" si="2"/>
        <v>"PALADIN-17" : {
"Capacities":[],
"SpellsNb": 8,
"SpellsNbBonus": "CHA",
"Locations": {
"1":4,
"2":3,
"3":3,
"4":3,
"5":1}
}</v>
      </c>
      <c r="CV19" s="5">
        <v>6</v>
      </c>
      <c r="CW19" s="35"/>
      <c r="CX19" s="5">
        <v>10</v>
      </c>
      <c r="CY19" s="5">
        <v>4</v>
      </c>
      <c r="CZ19" s="5">
        <v>3</v>
      </c>
      <c r="DA19" s="5">
        <v>3</v>
      </c>
      <c r="DB19" s="5">
        <v>3</v>
      </c>
      <c r="DC19" s="5">
        <v>1</v>
      </c>
      <c r="DD19" s="5" t="str">
        <f t="shared" si="3"/>
        <v>"PROWLER-17" : {
"Capacities":[],
"SpellsNb":10,
"Locations": {
"1":4,
"2":3,
"3":3,
"4":3,
"5":1}
}</v>
      </c>
      <c r="DE19" s="162">
        <v>6</v>
      </c>
      <c r="DF19" s="5" t="s">
        <v>1139</v>
      </c>
      <c r="DG19" s="35" t="s">
        <v>3139</v>
      </c>
      <c r="DH19" s="121">
        <v>4</v>
      </c>
      <c r="DI19" s="121">
        <v>11</v>
      </c>
      <c r="DJ19" s="121">
        <v>4</v>
      </c>
      <c r="DK19" s="121">
        <v>3</v>
      </c>
      <c r="DL19" s="121">
        <v>3</v>
      </c>
      <c r="DM19" s="121">
        <v>0</v>
      </c>
      <c r="DN19" s="163" t="str">
        <f t="shared" si="4"/>
        <v>"WILY-17" : {
"Capacities":["Capacité de l'archétype de roublard"],
"BonusAttack": "9d6",
"MinorSpellsNb": 4,
"SpellsNb": 11,
"Locations": {
"1":4,
"2":3,
"3":3,
"4":0
}
}</v>
      </c>
      <c r="DO19" s="5">
        <v>6</v>
      </c>
      <c r="DP19" s="35" t="s">
        <v>3131</v>
      </c>
      <c r="DQ19" s="5">
        <v>4</v>
      </c>
      <c r="DR19" s="5">
        <v>14</v>
      </c>
      <c r="DS19" s="5">
        <v>4</v>
      </c>
      <c r="DT19" s="5">
        <v>5</v>
      </c>
      <c r="DU19" s="5">
        <v>7</v>
      </c>
      <c r="DV19" s="147" t="str">
        <f t="shared" si="5"/>
        <v>"WIZARD-17" : {
"Capacities":["Arcanum mystique (niveau 9)"],
"MinorSpellsNb": 4,
"SpellsNb": 14,
"Locations": {"5":4},
"Invocations": 7
}</v>
      </c>
    </row>
    <row r="20" spans="1:126" ht="15" customHeight="1">
      <c r="A20" s="155">
        <v>18</v>
      </c>
      <c r="B20" s="4">
        <v>6</v>
      </c>
      <c r="C20" s="32" t="s">
        <v>3121</v>
      </c>
      <c r="D20" s="4">
        <v>6</v>
      </c>
      <c r="E20" s="4">
        <v>4</v>
      </c>
      <c r="F20" s="173" t="str">
        <f t="shared" si="6"/>
        <v>"BARBARIAN-18": {
"Capacities": ["Puissance indomptable"],
"Specials": 6,
"Damages": 4
}</v>
      </c>
      <c r="G20" s="164">
        <v>6</v>
      </c>
      <c r="H20" s="32" t="s">
        <v>3216</v>
      </c>
      <c r="I20" s="4">
        <v>4</v>
      </c>
      <c r="J20" s="4">
        <v>22</v>
      </c>
      <c r="K20" s="32">
        <v>4</v>
      </c>
      <c r="L20" s="32">
        <v>3</v>
      </c>
      <c r="M20" s="32">
        <v>3</v>
      </c>
      <c r="N20" s="32">
        <v>3</v>
      </c>
      <c r="O20" s="32">
        <v>3</v>
      </c>
      <c r="P20" s="32">
        <v>1</v>
      </c>
      <c r="Q20" s="32">
        <v>1</v>
      </c>
      <c r="R20" s="32">
        <v>1</v>
      </c>
      <c r="S20" s="32">
        <v>1</v>
      </c>
      <c r="T20" s="163" t="str">
        <f t="shared" si="7"/>
        <v>"BARD-18" : {
"Capacities":["Secrets magiques"],
"MinorSpellsNb": 4,
"SpellsNb": 22,
"Locations": {
"1":4,
"2":3,
"3":3,
"4":3,
"5":3,
"6":1,
"7":1,
"8":1,
"9":1}
}</v>
      </c>
      <c r="U20" s="122">
        <v>6</v>
      </c>
      <c r="V20" s="109" t="s">
        <v>3208</v>
      </c>
      <c r="W20" s="122">
        <v>5</v>
      </c>
      <c r="X20" s="109">
        <v>4</v>
      </c>
      <c r="Y20" s="109">
        <v>3</v>
      </c>
      <c r="Z20" s="109">
        <v>3</v>
      </c>
      <c r="AA20" s="109">
        <v>3</v>
      </c>
      <c r="AB20" s="109">
        <v>3</v>
      </c>
      <c r="AC20" s="109">
        <v>1</v>
      </c>
      <c r="AD20" s="109">
        <v>1</v>
      </c>
      <c r="AE20" s="109">
        <v>1</v>
      </c>
      <c r="AF20" s="109">
        <v>1</v>
      </c>
      <c r="AG20" s="111" t="str">
        <f t="shared" si="8"/>
        <v>"CLERK-18" : {
"Capacities":["Canalisation d’énergie divine (3)"],
"MinorSpellsNb": 5,
"Locations": {
"1":4,
"2":3,
"3":3,
"4":3,
"5":3,
"6":1,
"7":1,
"8":1,
"9":1}
}</v>
      </c>
      <c r="AH20" s="164">
        <v>6</v>
      </c>
      <c r="AI20" s="32" t="s">
        <v>3198</v>
      </c>
      <c r="AJ20" s="4">
        <v>4</v>
      </c>
      <c r="AK20" s="32">
        <v>4</v>
      </c>
      <c r="AL20" s="32">
        <v>3</v>
      </c>
      <c r="AM20" s="32">
        <v>3</v>
      </c>
      <c r="AN20" s="32">
        <v>3</v>
      </c>
      <c r="AO20" s="32">
        <v>3</v>
      </c>
      <c r="AP20" s="32">
        <v>1</v>
      </c>
      <c r="AQ20" s="32">
        <v>1</v>
      </c>
      <c r="AR20" s="32">
        <v>1</v>
      </c>
      <c r="AS20" s="32">
        <v>1</v>
      </c>
      <c r="AT20" s="163" t="str">
        <f t="shared" si="9"/>
        <v>"DRUID-18" : {
"Capacities":["Jeunesse éternelle", "Incantation animale"],
"MinorSpellsNb": 4,
"Locations": {
"1":4,
"2":3,
"3":3,
"4":3,
"5":3,
"6":1,
"7":1,
"8":1,
"9":1}
}</v>
      </c>
      <c r="AU20" s="4">
        <v>6</v>
      </c>
      <c r="AV20" s="4">
        <v>18</v>
      </c>
      <c r="AW20" s="32" t="s">
        <v>3192</v>
      </c>
      <c r="AX20" s="4">
        <v>6</v>
      </c>
      <c r="AY20" s="4">
        <v>15</v>
      </c>
      <c r="AZ20" s="32">
        <v>4</v>
      </c>
      <c r="BA20" s="32">
        <v>3</v>
      </c>
      <c r="BB20" s="32">
        <v>3</v>
      </c>
      <c r="BC20" s="32">
        <v>3</v>
      </c>
      <c r="BD20" s="32">
        <v>3</v>
      </c>
      <c r="BE20" s="32">
        <v>1</v>
      </c>
      <c r="BF20" s="32">
        <v>1</v>
      </c>
      <c r="BG20" s="32">
        <v>1</v>
      </c>
      <c r="BH20" s="32">
        <v>1</v>
      </c>
      <c r="BI20" s="35" t="str">
        <f t="shared" si="10"/>
        <v>"SORCERER-18" : {
"Capacities":["Capacité de l'origine magique"],
"MinorSpellsNb": 6,
"SpellsNb": 15,
"Specials": 18,
"Locations": {
"1":4,
"2":3,
"3":3,
"4":3,
"5":3,
"6":1,
"7":1,
"8":1,
"9":1}
}</v>
      </c>
      <c r="BJ20" s="164">
        <v>6</v>
      </c>
      <c r="BK20" s="32" t="s">
        <v>3186</v>
      </c>
      <c r="BL20" s="122">
        <v>3</v>
      </c>
      <c r="BM20" s="122">
        <v>11</v>
      </c>
      <c r="BN20" s="122">
        <v>4</v>
      </c>
      <c r="BO20" s="122">
        <v>3</v>
      </c>
      <c r="BP20" s="122">
        <v>3</v>
      </c>
      <c r="BQ20" s="122">
        <v>0</v>
      </c>
      <c r="BR20" s="163" t="str">
        <f t="shared" si="11"/>
        <v>"WARRIOR-18" : {
"Capacities":["Capacité de l'archétype martial"],
"MinorSpellsNb": 3,
"SpellsNb": 11,
"Locations": {
"1":4,
"2":3,
"3":3,
"4":0}
}</v>
      </c>
      <c r="BS20" s="4">
        <v>6</v>
      </c>
      <c r="BT20" s="32" t="s">
        <v>3181</v>
      </c>
      <c r="BU20" s="4">
        <v>5</v>
      </c>
      <c r="BV20" s="4">
        <v>4</v>
      </c>
      <c r="BW20" s="4">
        <v>3</v>
      </c>
      <c r="BX20" s="4">
        <v>3</v>
      </c>
      <c r="BY20" s="4">
        <v>3</v>
      </c>
      <c r="BZ20" s="4">
        <v>3</v>
      </c>
      <c r="CA20" s="4">
        <v>1</v>
      </c>
      <c r="CB20" s="4">
        <v>1</v>
      </c>
      <c r="CC20" s="4">
        <v>1</v>
      </c>
      <c r="CD20" s="4">
        <v>1</v>
      </c>
      <c r="CE20" s="5" t="str">
        <f t="shared" si="0"/>
        <v>"MAGICIAN-18" : {
"Capacities":["Maîtrise des sorts"],
"MinorSpellsNb": 5,
"Locations": {
"1":4,
"2":3,
"3":3,
"4":3,
"5":3,
"6":1,
"7":1,
"8":1,
"9":1}
}</v>
      </c>
      <c r="CF20" s="171">
        <v>6</v>
      </c>
      <c r="CG20" s="148" t="s">
        <v>246</v>
      </c>
      <c r="CH20" s="148">
        <v>18</v>
      </c>
      <c r="CI20" s="203">
        <v>9</v>
      </c>
      <c r="CJ20" s="176" t="s">
        <v>3176</v>
      </c>
      <c r="CK20" s="159" t="str">
        <f t="shared" si="1"/>
        <v>"MONK-18" : {
"Capacities":["Corps vide"],
"Specials": 18,
"BonusAttack": "1d10",
"ArmourlessSpeed": 9
}</v>
      </c>
      <c r="CL20" s="164">
        <v>6</v>
      </c>
      <c r="CM20" s="32" t="s">
        <v>3164</v>
      </c>
      <c r="CN20" s="32">
        <v>9</v>
      </c>
      <c r="CO20" s="32" t="s">
        <v>3414</v>
      </c>
      <c r="CP20" s="4">
        <v>4</v>
      </c>
      <c r="CQ20" s="4">
        <v>3</v>
      </c>
      <c r="CR20" s="4">
        <v>3</v>
      </c>
      <c r="CS20" s="4">
        <v>3</v>
      </c>
      <c r="CT20" s="4">
        <v>1</v>
      </c>
      <c r="CU20" s="166" t="str">
        <f t="shared" si="2"/>
        <v>"PALADIN-18" : {
"Capacities":["Amélioration des auras"],
"SpellsNb": 9,
"SpellsNbBonus": "CHA",
"Locations": {
"1":4,
"2":3,
"3":3,
"4":3,
"5":1}
}</v>
      </c>
      <c r="CV20" s="4">
        <v>6</v>
      </c>
      <c r="CW20" s="32" t="s">
        <v>3154</v>
      </c>
      <c r="CX20" s="4">
        <v>10</v>
      </c>
      <c r="CY20" s="4">
        <v>4</v>
      </c>
      <c r="CZ20" s="4">
        <v>3</v>
      </c>
      <c r="DA20" s="4">
        <v>3</v>
      </c>
      <c r="DB20" s="4">
        <v>3</v>
      </c>
      <c r="DC20" s="4">
        <v>1</v>
      </c>
      <c r="DD20" s="5" t="str">
        <f t="shared" si="3"/>
        <v>"PROWLER-18" : {
"Capacities":["Sens sauvages"],
"SpellsNb":10,
"Locations": {
"1":4,
"2":3,
"3":3,
"4":3,
"5":1}
}</v>
      </c>
      <c r="DE20" s="164">
        <v>6</v>
      </c>
      <c r="DF20" s="4" t="s">
        <v>1139</v>
      </c>
      <c r="DG20" s="32" t="s">
        <v>3143</v>
      </c>
      <c r="DH20" s="122">
        <v>4</v>
      </c>
      <c r="DI20" s="122">
        <v>11</v>
      </c>
      <c r="DJ20" s="122">
        <v>4</v>
      </c>
      <c r="DK20" s="122">
        <v>3</v>
      </c>
      <c r="DL20" s="122">
        <v>3</v>
      </c>
      <c r="DM20" s="122">
        <v>0</v>
      </c>
      <c r="DN20" s="163" t="str">
        <f t="shared" si="4"/>
        <v>"WILY-18" : {
"Capacities":["Insaisissable"],
"BonusAttack": "9d6",
"MinorSpellsNb": 4,
"SpellsNb": 11,
"Locations": {
"1":4,
"2":3,
"3":3,
"4":0
}
}</v>
      </c>
      <c r="DO20" s="4">
        <v>6</v>
      </c>
      <c r="DP20" s="32" t="s">
        <v>3126</v>
      </c>
      <c r="DQ20" s="4">
        <v>4</v>
      </c>
      <c r="DR20" s="4">
        <v>14</v>
      </c>
      <c r="DS20" s="4">
        <v>4</v>
      </c>
      <c r="DT20" s="4">
        <v>5</v>
      </c>
      <c r="DU20" s="4">
        <v>8</v>
      </c>
      <c r="DV20" s="147" t="str">
        <f t="shared" si="5"/>
        <v>"WIZARD-18" : {
"Capacities":["-"],
"MinorSpellsNb": 4,
"SpellsNb": 14,
"Locations": {"5":4},
"Invocations": 8
}</v>
      </c>
    </row>
    <row r="21" spans="1:126" ht="15" customHeight="1">
      <c r="A21" s="154">
        <v>19</v>
      </c>
      <c r="B21" s="5">
        <v>6</v>
      </c>
      <c r="C21" s="35" t="s">
        <v>3112</v>
      </c>
      <c r="D21" s="5">
        <v>6</v>
      </c>
      <c r="E21" s="5">
        <v>4</v>
      </c>
      <c r="F21" s="173" t="str">
        <f t="shared" si="6"/>
        <v>"BARBARIAN-19": {
"Capacities": ["Amélioration de caractéristiques"],
"Specials": 6,
"Damages": 4
}</v>
      </c>
      <c r="G21" s="162">
        <v>6</v>
      </c>
      <c r="H21" s="35" t="s">
        <v>3112</v>
      </c>
      <c r="I21" s="5">
        <v>4</v>
      </c>
      <c r="J21" s="5">
        <v>22</v>
      </c>
      <c r="K21" s="35">
        <v>4</v>
      </c>
      <c r="L21" s="35">
        <v>3</v>
      </c>
      <c r="M21" s="35">
        <v>3</v>
      </c>
      <c r="N21" s="35">
        <v>3</v>
      </c>
      <c r="O21" s="35">
        <v>3</v>
      </c>
      <c r="P21" s="35">
        <v>2</v>
      </c>
      <c r="Q21" s="35">
        <v>1</v>
      </c>
      <c r="R21" s="35">
        <v>1</v>
      </c>
      <c r="S21" s="35">
        <v>1</v>
      </c>
      <c r="T21" s="163" t="str">
        <f t="shared" si="7"/>
        <v>"BARD-19" : {
"Capacities":["Amélioration de caractéristiques"],
"MinorSpellsNb": 4,
"SpellsNb": 22,
"Locations": {
"1":4,
"2":3,
"3":3,
"4":3,
"5":3,
"6":2,
"7":1,
"8":1,
"9":1}
}</v>
      </c>
      <c r="U21" s="121">
        <v>6</v>
      </c>
      <c r="V21" s="111" t="s">
        <v>3112</v>
      </c>
      <c r="W21" s="121">
        <v>5</v>
      </c>
      <c r="X21" s="111">
        <v>4</v>
      </c>
      <c r="Y21" s="111">
        <v>3</v>
      </c>
      <c r="Z21" s="111">
        <v>3</v>
      </c>
      <c r="AA21" s="111">
        <v>3</v>
      </c>
      <c r="AB21" s="111">
        <v>3</v>
      </c>
      <c r="AC21" s="111">
        <v>2</v>
      </c>
      <c r="AD21" s="111">
        <v>1</v>
      </c>
      <c r="AE21" s="111">
        <v>1</v>
      </c>
      <c r="AF21" s="111">
        <v>1</v>
      </c>
      <c r="AG21" s="111" t="str">
        <f t="shared" si="8"/>
        <v>"CLERK-19" : {
"Capacities":["Amélioration de caractéristiques"],
"MinorSpellsNb": 5,
"Locations": {
"1":4,
"2":3,
"3":3,
"4":3,
"5":3,
"6":2,
"7":1,
"8":1,
"9":1}
}</v>
      </c>
      <c r="AH21" s="162">
        <v>6</v>
      </c>
      <c r="AI21" s="35" t="s">
        <v>3112</v>
      </c>
      <c r="AJ21" s="5">
        <v>4</v>
      </c>
      <c r="AK21" s="35">
        <v>4</v>
      </c>
      <c r="AL21" s="35">
        <v>3</v>
      </c>
      <c r="AM21" s="35">
        <v>3</v>
      </c>
      <c r="AN21" s="35">
        <v>3</v>
      </c>
      <c r="AO21" s="35">
        <v>3</v>
      </c>
      <c r="AP21" s="35">
        <v>2</v>
      </c>
      <c r="AQ21" s="35">
        <v>1</v>
      </c>
      <c r="AR21" s="35">
        <v>1</v>
      </c>
      <c r="AS21" s="35">
        <v>1</v>
      </c>
      <c r="AT21" s="163" t="str">
        <f t="shared" si="9"/>
        <v>"DRUID-19" : {
"Capacities":["Amélioration de caractéristiques"],
"MinorSpellsNb": 4,
"Locations": {
"1":4,
"2":3,
"3":3,
"4":3,
"5":3,
"6":2,
"7":1,
"8":1,
"9":1}
}</v>
      </c>
      <c r="AU21" s="5">
        <v>6</v>
      </c>
      <c r="AV21" s="5">
        <v>19</v>
      </c>
      <c r="AW21" s="35" t="s">
        <v>3112</v>
      </c>
      <c r="AX21" s="5">
        <v>6</v>
      </c>
      <c r="AY21" s="5">
        <v>15</v>
      </c>
      <c r="AZ21" s="35">
        <v>4</v>
      </c>
      <c r="BA21" s="35">
        <v>3</v>
      </c>
      <c r="BB21" s="35">
        <v>3</v>
      </c>
      <c r="BC21" s="35">
        <v>3</v>
      </c>
      <c r="BD21" s="35">
        <v>3</v>
      </c>
      <c r="BE21" s="35">
        <v>2</v>
      </c>
      <c r="BF21" s="35">
        <v>1</v>
      </c>
      <c r="BG21" s="35">
        <v>1</v>
      </c>
      <c r="BH21" s="35">
        <v>1</v>
      </c>
      <c r="BI21" s="35" t="str">
        <f t="shared" si="10"/>
        <v>"SORCERER-19" : {
"Capacities":["Amélioration de caractéristiques"],
"MinorSpellsNb": 6,
"SpellsNb": 15,
"Specials": 19,
"Locations": {
"1":4,
"2":3,
"3":3,
"4":3,
"5":3,
"6":2,
"7":1,
"8":1,
"9":1}
}</v>
      </c>
      <c r="BJ21" s="162">
        <v>6</v>
      </c>
      <c r="BK21" s="35" t="s">
        <v>3112</v>
      </c>
      <c r="BL21" s="121">
        <v>3</v>
      </c>
      <c r="BM21" s="121">
        <v>12</v>
      </c>
      <c r="BN21" s="121">
        <v>4</v>
      </c>
      <c r="BO21" s="121">
        <v>3</v>
      </c>
      <c r="BP21" s="121">
        <v>3</v>
      </c>
      <c r="BQ21" s="121">
        <v>1</v>
      </c>
      <c r="BR21" s="163" t="str">
        <f t="shared" si="11"/>
        <v>"WARRIOR-19" : {
"Capacities":["Amélioration de caractéristiques"],
"MinorSpellsNb": 3,
"SpellsNb": 12,
"Locations": {
"1":4,
"2":3,
"3":3,
"4":1}
}</v>
      </c>
      <c r="BS21" s="5">
        <v>6</v>
      </c>
      <c r="BT21" s="35" t="s">
        <v>3112</v>
      </c>
      <c r="BU21" s="5">
        <v>5</v>
      </c>
      <c r="BV21" s="5">
        <v>4</v>
      </c>
      <c r="BW21" s="5">
        <v>3</v>
      </c>
      <c r="BX21" s="5">
        <v>3</v>
      </c>
      <c r="BY21" s="5">
        <v>3</v>
      </c>
      <c r="BZ21" s="5">
        <v>3</v>
      </c>
      <c r="CA21" s="5">
        <v>2</v>
      </c>
      <c r="CB21" s="5">
        <v>1</v>
      </c>
      <c r="CC21" s="5">
        <v>1</v>
      </c>
      <c r="CD21" s="5">
        <v>1</v>
      </c>
      <c r="CE21" s="5" t="str">
        <f t="shared" si="0"/>
        <v>"MAGICIAN-19" : {
"Capacities":["Amélioration de caractéristiques"],
"MinorSpellsNb": 5,
"Locations": {
"1":4,
"2":3,
"3":3,
"4":3,
"5":3,
"6":2,
"7":1,
"8":1,
"9":1}
}</v>
      </c>
      <c r="CF21" s="170">
        <v>6</v>
      </c>
      <c r="CG21" s="146" t="s">
        <v>246</v>
      </c>
      <c r="CH21" s="146">
        <v>19</v>
      </c>
      <c r="CI21" s="202">
        <v>9</v>
      </c>
      <c r="CJ21" s="175" t="s">
        <v>3112</v>
      </c>
      <c r="CK21" s="159" t="str">
        <f t="shared" si="1"/>
        <v>"MONK-19" : {
"Capacities":["Amélioration de caractéristiques"],
"Specials": 19,
"BonusAttack": "1d10",
"ArmourlessSpeed": 9
}</v>
      </c>
      <c r="CL21" s="162">
        <v>6</v>
      </c>
      <c r="CM21" s="35" t="s">
        <v>3112</v>
      </c>
      <c r="CN21" s="35">
        <v>9</v>
      </c>
      <c r="CO21" s="35" t="s">
        <v>3414</v>
      </c>
      <c r="CP21" s="5">
        <v>4</v>
      </c>
      <c r="CQ21" s="5">
        <v>3</v>
      </c>
      <c r="CR21" s="5">
        <v>3</v>
      </c>
      <c r="CS21" s="5">
        <v>3</v>
      </c>
      <c r="CT21" s="5">
        <v>2</v>
      </c>
      <c r="CU21" s="166" t="str">
        <f t="shared" si="2"/>
        <v>"PALADIN-19" : {
"Capacities":["Amélioration de caractéristiques"],
"SpellsNb": 9,
"SpellsNbBonus": "CHA",
"Locations": {
"1":4,
"2":3,
"3":3,
"4":3,
"5":2}
}</v>
      </c>
      <c r="CV21" s="5">
        <v>6</v>
      </c>
      <c r="CW21" s="35" t="s">
        <v>3112</v>
      </c>
      <c r="CX21" s="5">
        <v>11</v>
      </c>
      <c r="CY21" s="5">
        <v>4</v>
      </c>
      <c r="CZ21" s="5">
        <v>3</v>
      </c>
      <c r="DA21" s="5">
        <v>3</v>
      </c>
      <c r="DB21" s="5">
        <v>3</v>
      </c>
      <c r="DC21" s="5">
        <v>2</v>
      </c>
      <c r="DD21" s="5" t="str">
        <f t="shared" si="3"/>
        <v>"PROWLER-19" : {
"Capacities":["Amélioration de caractéristiques"],
"SpellsNb":11,
"Locations": {
"1":4,
"2":3,
"3":3,
"4":3,
"5":2}
}</v>
      </c>
      <c r="DE21" s="162">
        <v>6</v>
      </c>
      <c r="DF21" s="5" t="s">
        <v>1140</v>
      </c>
      <c r="DG21" s="35" t="s">
        <v>3112</v>
      </c>
      <c r="DH21" s="121">
        <v>4</v>
      </c>
      <c r="DI21" s="121">
        <v>12</v>
      </c>
      <c r="DJ21" s="121">
        <v>4</v>
      </c>
      <c r="DK21" s="121">
        <v>3</v>
      </c>
      <c r="DL21" s="121">
        <v>3</v>
      </c>
      <c r="DM21" s="121">
        <v>1</v>
      </c>
      <c r="DN21" s="163" t="str">
        <f t="shared" si="4"/>
        <v>"WILY-19" : {
"Capacities":["Amélioration de caractéristiques"],
"BonusAttack": "10d6",
"MinorSpellsNb": 4,
"SpellsNb": 12,
"Locations": {
"1":4,
"2":3,
"3":3,
"4":1
}
}</v>
      </c>
      <c r="DO21" s="5">
        <v>6</v>
      </c>
      <c r="DP21" s="35" t="s">
        <v>3112</v>
      </c>
      <c r="DQ21" s="5">
        <v>4</v>
      </c>
      <c r="DR21" s="5">
        <v>15</v>
      </c>
      <c r="DS21" s="5">
        <v>4</v>
      </c>
      <c r="DT21" s="5">
        <v>5</v>
      </c>
      <c r="DU21" s="5">
        <v>8</v>
      </c>
      <c r="DV21" s="147" t="str">
        <f t="shared" si="5"/>
        <v>"WIZARD-19" : {
"Capacities":["Amélioration de caractéristiques"],
"MinorSpellsNb": 4,
"SpellsNb": 15,
"Locations": {"5":4},
"Invocations": 8
}</v>
      </c>
    </row>
    <row r="22" spans="1:126" ht="15" customHeight="1">
      <c r="A22" s="156">
        <v>20</v>
      </c>
      <c r="B22" s="6">
        <v>6</v>
      </c>
      <c r="C22" s="150" t="s">
        <v>3122</v>
      </c>
      <c r="D22" s="6">
        <v>-1</v>
      </c>
      <c r="E22" s="6">
        <v>4</v>
      </c>
      <c r="F22" s="173" t="str">
        <f t="shared" si="6"/>
        <v>"BARBARIAN-20": {
"Capacities": ["Champion primitif"],
"Specials": -1,
"Damages": 4
}</v>
      </c>
      <c r="G22" s="165">
        <v>6</v>
      </c>
      <c r="H22" s="150" t="s">
        <v>3217</v>
      </c>
      <c r="I22" s="6">
        <v>4</v>
      </c>
      <c r="J22" s="6">
        <v>22</v>
      </c>
      <c r="K22" s="150">
        <v>4</v>
      </c>
      <c r="L22" s="150">
        <v>3</v>
      </c>
      <c r="M22" s="150">
        <v>3</v>
      </c>
      <c r="N22" s="150">
        <v>3</v>
      </c>
      <c r="O22" s="150">
        <v>3</v>
      </c>
      <c r="P22" s="150">
        <v>2</v>
      </c>
      <c r="Q22" s="150">
        <v>2</v>
      </c>
      <c r="R22" s="150">
        <v>1</v>
      </c>
      <c r="S22" s="150">
        <v>1</v>
      </c>
      <c r="T22" s="163" t="str">
        <f t="shared" si="7"/>
        <v>"BARD-20" : {
"Capacities":["Inspiration supérieure"],
"MinorSpellsNb": 4,
"SpellsNb": 22,
"Locations": {
"1":4,
"2":3,
"3":3,
"4":3,
"5":3,
"6":2,
"7":2,
"8":1,
"9":1}
}</v>
      </c>
      <c r="U22" s="6">
        <v>6</v>
      </c>
      <c r="V22" s="150" t="s">
        <v>3209</v>
      </c>
      <c r="W22" s="6">
        <v>5</v>
      </c>
      <c r="X22" s="150">
        <v>4</v>
      </c>
      <c r="Y22" s="150">
        <v>3</v>
      </c>
      <c r="Z22" s="150">
        <v>3</v>
      </c>
      <c r="AA22" s="150">
        <v>3</v>
      </c>
      <c r="AB22" s="150">
        <v>3</v>
      </c>
      <c r="AC22" s="150">
        <v>2</v>
      </c>
      <c r="AD22" s="150">
        <v>2</v>
      </c>
      <c r="AE22" s="150">
        <v>1</v>
      </c>
      <c r="AF22" s="150">
        <v>1</v>
      </c>
      <c r="AG22" s="111" t="str">
        <f t="shared" si="8"/>
        <v>"CLERK-20" : {
"Capacities":["Intervention divine améliorée"],
"MinorSpellsNb": 5,
"Locations": {
"1":4,
"2":3,
"3":3,
"4":3,
"5":3,
"6":2,
"7":2,
"8":1,
"9":1}
}</v>
      </c>
      <c r="AH22" s="165">
        <v>6</v>
      </c>
      <c r="AI22" s="150" t="s">
        <v>3199</v>
      </c>
      <c r="AJ22" s="6">
        <v>4</v>
      </c>
      <c r="AK22" s="150">
        <v>4</v>
      </c>
      <c r="AL22" s="150">
        <v>3</v>
      </c>
      <c r="AM22" s="150">
        <v>3</v>
      </c>
      <c r="AN22" s="150">
        <v>3</v>
      </c>
      <c r="AO22" s="150">
        <v>3</v>
      </c>
      <c r="AP22" s="150">
        <v>2</v>
      </c>
      <c r="AQ22" s="150">
        <v>2</v>
      </c>
      <c r="AR22" s="150">
        <v>1</v>
      </c>
      <c r="AS22" s="150">
        <v>1</v>
      </c>
      <c r="AT22" s="163" t="str">
        <f t="shared" si="9"/>
        <v>"DRUID-20" : {
"Capacities":["Archidruide"],
"MinorSpellsNb": 4,
"Locations": {
"1":4,
"2":3,
"3":3,
"4":3,
"5":3,
"6":2,
"7":2,
"8":1,
"9":1}
}</v>
      </c>
      <c r="AU22" s="6">
        <v>6</v>
      </c>
      <c r="AV22" s="6">
        <v>20</v>
      </c>
      <c r="AW22" s="150" t="s">
        <v>3193</v>
      </c>
      <c r="AX22" s="6">
        <v>6</v>
      </c>
      <c r="AY22" s="6">
        <v>15</v>
      </c>
      <c r="AZ22" s="150">
        <v>4</v>
      </c>
      <c r="BA22" s="150">
        <v>3</v>
      </c>
      <c r="BB22" s="150">
        <v>3</v>
      </c>
      <c r="BC22" s="150">
        <v>3</v>
      </c>
      <c r="BD22" s="150">
        <v>3</v>
      </c>
      <c r="BE22" s="150">
        <v>2</v>
      </c>
      <c r="BF22" s="150">
        <v>2</v>
      </c>
      <c r="BG22" s="150">
        <v>1</v>
      </c>
      <c r="BH22" s="150">
        <v>1</v>
      </c>
      <c r="BI22" s="35" t="str">
        <f t="shared" si="10"/>
        <v>"SORCERER-20" : {
"Capacities":["Restauration magique"],
"MinorSpellsNb": 6,
"SpellsNb": 15,
"Specials": 20,
"Locations": {
"1":4,
"2":3,
"3":3,
"4":3,
"5":3,
"6":2,
"7":2,
"8":1,
"9":1}
}</v>
      </c>
      <c r="BJ22" s="165">
        <v>6</v>
      </c>
      <c r="BK22" s="150" t="s">
        <v>3188</v>
      </c>
      <c r="BL22" s="122">
        <v>3</v>
      </c>
      <c r="BM22" s="122">
        <v>13</v>
      </c>
      <c r="BN22" s="122">
        <v>4</v>
      </c>
      <c r="BO22" s="122">
        <v>3</v>
      </c>
      <c r="BP22" s="122">
        <v>3</v>
      </c>
      <c r="BQ22" s="122">
        <v>1</v>
      </c>
      <c r="BR22" s="163" t="str">
        <f t="shared" si="11"/>
        <v>"WARRIOR-20" : {
"Capacities":["Attaque supplémentaire (3)"],
"MinorSpellsNb": 3,
"SpellsNb": 13,
"Locations": {
"1":4,
"2":3,
"3":3,
"4":1}
}</v>
      </c>
      <c r="BS22" s="6">
        <v>6</v>
      </c>
      <c r="BT22" s="150" t="s">
        <v>3182</v>
      </c>
      <c r="BU22" s="6">
        <v>5</v>
      </c>
      <c r="BV22" s="6">
        <v>4</v>
      </c>
      <c r="BW22" s="6">
        <v>3</v>
      </c>
      <c r="BX22" s="6">
        <v>3</v>
      </c>
      <c r="BY22" s="6">
        <v>3</v>
      </c>
      <c r="BZ22" s="6">
        <v>3</v>
      </c>
      <c r="CA22" s="6">
        <v>2</v>
      </c>
      <c r="CB22" s="6">
        <v>2</v>
      </c>
      <c r="CC22" s="6">
        <v>1</v>
      </c>
      <c r="CD22" s="6">
        <v>1</v>
      </c>
      <c r="CE22" s="5" t="str">
        <f t="shared" si="0"/>
        <v>"MAGICIAN-20" : {
"Capacities":["Sorts de prédilection"],
"MinorSpellsNb": 5,
"Locations": {
"1":4,
"2":3,
"3":3,
"4":3,
"5":3,
"6":2,
"7":2,
"8":1,
"9":1}
}</v>
      </c>
      <c r="CF22" s="172">
        <v>6</v>
      </c>
      <c r="CG22" s="149" t="s">
        <v>246</v>
      </c>
      <c r="CH22" s="149">
        <v>20</v>
      </c>
      <c r="CI22" s="204">
        <v>9</v>
      </c>
      <c r="CJ22" s="177" t="s">
        <v>3177</v>
      </c>
      <c r="CK22" s="159" t="str">
        <f t="shared" si="1"/>
        <v>"MONK-20" : {
"Capacities":["Perfection de l'être"],
"Specials": 20,
"BonusAttack": "1d10",
"ArmourlessSpeed": 9
}</v>
      </c>
      <c r="CL22" s="165">
        <v>6</v>
      </c>
      <c r="CM22" s="150" t="s">
        <v>3160</v>
      </c>
      <c r="CN22" s="150">
        <v>10</v>
      </c>
      <c r="CO22" s="32" t="s">
        <v>3414</v>
      </c>
      <c r="CP22" s="6">
        <v>4</v>
      </c>
      <c r="CQ22" s="6">
        <v>3</v>
      </c>
      <c r="CR22" s="6">
        <v>3</v>
      </c>
      <c r="CS22" s="6">
        <v>3</v>
      </c>
      <c r="CT22" s="6">
        <v>2</v>
      </c>
      <c r="CU22" s="166" t="str">
        <f t="shared" si="2"/>
        <v>"PALADIN-20" : {
"Capacities":["Capacité de serment sacré"],
"SpellsNb": 10,
"SpellsNbBonus": "CHA",
"Locations": {
"1":4,
"2":3,
"3":3,
"4":3,
"5":2}
}</v>
      </c>
      <c r="CV22" s="6">
        <v>6</v>
      </c>
      <c r="CW22" s="150" t="s">
        <v>3155</v>
      </c>
      <c r="CX22" s="6">
        <v>11</v>
      </c>
      <c r="CY22" s="6">
        <v>4</v>
      </c>
      <c r="CZ22" s="6">
        <v>3</v>
      </c>
      <c r="DA22" s="6">
        <v>3</v>
      </c>
      <c r="DB22" s="6">
        <v>3</v>
      </c>
      <c r="DC22" s="6">
        <v>2</v>
      </c>
      <c r="DD22" s="5" t="str">
        <f t="shared" si="3"/>
        <v>"PROWLER-20" : {
"Capacities":["Tueur d'ennemis"],
"SpellsNb":11,
"Locations": {
"1":4,
"2":3,
"3":3,
"4":3,
"5":2}
}</v>
      </c>
      <c r="DE22" s="165">
        <v>6</v>
      </c>
      <c r="DF22" s="6" t="s">
        <v>1140</v>
      </c>
      <c r="DG22" s="150" t="s">
        <v>3144</v>
      </c>
      <c r="DH22" s="122">
        <v>4</v>
      </c>
      <c r="DI22" s="122">
        <v>13</v>
      </c>
      <c r="DJ22" s="122">
        <v>4</v>
      </c>
      <c r="DK22" s="122">
        <v>3</v>
      </c>
      <c r="DL22" s="122">
        <v>3</v>
      </c>
      <c r="DM22" s="122">
        <v>1</v>
      </c>
      <c r="DN22" s="163" t="str">
        <f t="shared" si="4"/>
        <v>"WILY-20" : {
"Capacities":["Coup de chance"],
"BonusAttack": "10d6",
"MinorSpellsNb": 4,
"SpellsNb": 13,
"Locations": {
"1":4,
"2":3,
"3":3,
"4":1
}
}</v>
      </c>
      <c r="DO22" s="6">
        <v>6</v>
      </c>
      <c r="DP22" s="150" t="s">
        <v>3132</v>
      </c>
      <c r="DQ22" s="6">
        <v>4</v>
      </c>
      <c r="DR22" s="6">
        <v>15</v>
      </c>
      <c r="DS22" s="6">
        <v>4</v>
      </c>
      <c r="DT22" s="6">
        <v>5</v>
      </c>
      <c r="DU22" s="6">
        <v>8</v>
      </c>
      <c r="DV22" s="147" t="str">
        <f t="shared" si="5"/>
        <v>"WIZARD-20" : {
"Capacities":["Maître de l'occulte"],
"MinorSpellsNb": 4,
"SpellsNb": 15,
"Locations": {"5":4},
"Invocations": 8
}</v>
      </c>
    </row>
    <row r="23" spans="1:126" ht="15" customHeight="1">
      <c r="CU23" s="291"/>
    </row>
    <row r="24" spans="1:126"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6"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6"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6"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6">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6">
      <c r="B29" t="str">
        <f>CONCATENATE(BR3,",
",BR4,",
",BR5,",
",BR6,",
",BR7,",
",BR8,",
",BR9,",
",BR10,",
",BR11,",
",BR12,",
",BR13,",
",BR14,",
",BR15,",
",BR16,",
",BR17,",
",BR18,",
",BR19,",
",BR20,",
",BR21,",
",BR22)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6">
      <c r="B30" t="str">
        <f>CONCATENATE(CE3,",
",CE4,",
",CE5,",
",CE6,",
",CE7,",
",CE8,",
",CE9,",
",CE10,",
",CE11,",
",CE12,",
",CE13,",
",CE14,",
",CE15,",
",CE16,",
",CE17,",
",CE18,",
",CE19,",
",CE20,",
",CE21,",
",CE22)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6">
      <c r="B31" t="str">
        <f>CONCATENATE(CK3,",
",CK4,",
",CK5,",
",CK6,",
",CK7,",
",CK8,",
",CK9,",
",CK10,",
",CK11,",
",CK12,",
",CK13,",
",CK14,",
",CK15,",
",CK16,",
",CK17,",
",CK18,",
",CK19,",
",CK20,",
",CK21,",
",CK22)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6">
      <c r="B32" t="str">
        <f>CONCATENATE(CU3,",
",CU4,",
",CU5,",
",CU6,",
",CU7,",
",CU8,",
",CU9,",
",CU10,",
",CU11,",
",CU12,",
",CU13,",
",CU14,",
",CU15,",
",CU16,",
",CU17,",
",CU18,",
",CU19,",
",CU20,",
",CU21,",
",CU22)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CONCATENATE(DD3,",
",DD4,",
",DD5,",
",DD6,",
",DD7,",
",DD8,",
",DD9,",
",DD10,",
",DD11,",
",DD12,",
",DD13,",
",DD14,",
",DD15,",
",DD16,",
",DD17,",
",DD18,",
",DD19,",
",DD20,",
",DD21,",
",DD22)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CONCATENATE(DN3,",
",DN4,",
",DN5,",
",DN6,",
",DN7,",
",DN8,",
",DN9,",
",DN10,",
",DN11,",
",DN12,",
",DN13,",
",DN14,",
",DN15,",
",DN16,",
",DN17,",
",DN18,",
",DN19,",
",DN20,",
",DN21,",
",DN22)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CONCATENATE(DV3,",
",DV4,",
",DV5,",
",DV6,",
",DV7,",
",DV8,",
",DV9,",
",DV10,",
",DV11,",
",DV12,",
",DV13,",
",DV14,",
",DV15,",
",DV16,",
",DV17,",
",DV18,",
",DV19,",
",DV20,",
",DV21,",
",DV22)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row>
  </sheetData>
  <mergeCells count="12">
    <mergeCell ref="DE1:DG1"/>
    <mergeCell ref="DO1:DU1"/>
    <mergeCell ref="CL1:CT1"/>
    <mergeCell ref="CV1:DC1"/>
    <mergeCell ref="BJ1:BK1"/>
    <mergeCell ref="BS1:CD1"/>
    <mergeCell ref="CF1:CJ1"/>
    <mergeCell ref="AH1:AS1"/>
    <mergeCell ref="G1:S1"/>
    <mergeCell ref="AU1:BH1"/>
    <mergeCell ref="B1:F1"/>
    <mergeCell ref="U1:A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J3"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71" t="s">
        <v>0</v>
      </c>
      <c r="C1" s="371"/>
      <c r="D1" s="371"/>
      <c r="E1" s="371"/>
      <c r="F1" s="371"/>
      <c r="G1" s="371"/>
      <c r="H1" s="371"/>
      <c r="I1" s="371"/>
      <c r="J1" s="371"/>
      <c r="K1" s="371"/>
      <c r="L1" s="371"/>
      <c r="M1" s="371"/>
      <c r="N1" s="371"/>
      <c r="O1" s="371"/>
      <c r="P1" s="371"/>
      <c r="Q1" s="371"/>
      <c r="R1" s="371"/>
      <c r="S1" s="371"/>
      <c r="T1" s="371"/>
      <c r="U1" s="371"/>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69"/>
      <c r="AI2" s="369"/>
      <c r="AJ2" s="369"/>
      <c r="AK2" s="369"/>
      <c r="AL2" s="369"/>
      <c r="AM2" s="369"/>
      <c r="AN2" s="369"/>
      <c r="AO2" s="369"/>
      <c r="AP2" s="369"/>
      <c r="AQ2" s="369"/>
      <c r="AR2" s="369"/>
      <c r="AS2" s="369"/>
      <c r="AT2" s="266"/>
      <c r="AU2" s="370"/>
      <c r="AV2" s="370"/>
      <c r="AW2" s="370"/>
      <c r="AX2" s="370"/>
      <c r="AY2" s="370"/>
      <c r="AZ2" s="370"/>
      <c r="BA2" s="370"/>
      <c r="BB2" s="370"/>
      <c r="BC2" s="370"/>
      <c r="BD2" s="370"/>
      <c r="BE2" s="370"/>
      <c r="BF2" s="370"/>
      <c r="BG2" s="370"/>
      <c r="BH2" s="370"/>
      <c r="BI2" s="267"/>
      <c r="BJ2" s="369"/>
      <c r="BK2" s="369"/>
      <c r="BL2" s="266"/>
      <c r="BM2" s="369"/>
      <c r="BN2" s="369"/>
      <c r="BO2" s="369"/>
      <c r="BP2" s="369"/>
      <c r="BQ2" s="369"/>
      <c r="BR2" s="369"/>
      <c r="BS2" s="369"/>
      <c r="BT2" s="369"/>
      <c r="BU2" s="369"/>
      <c r="BV2" s="369"/>
      <c r="BW2" s="369"/>
      <c r="BX2" s="369"/>
      <c r="BY2" s="266"/>
      <c r="BZ2" s="369"/>
      <c r="CA2" s="369"/>
      <c r="CB2" s="369"/>
      <c r="CC2" s="369"/>
      <c r="CD2" s="369"/>
      <c r="CE2" s="266"/>
      <c r="CF2" s="369"/>
      <c r="CG2" s="369"/>
      <c r="CH2" s="369"/>
      <c r="CI2" s="369"/>
      <c r="CJ2" s="369"/>
      <c r="CK2" s="369"/>
      <c r="CL2" s="369"/>
      <c r="CM2" s="266"/>
      <c r="CN2" s="369"/>
      <c r="CO2" s="369"/>
      <c r="CP2" s="369"/>
      <c r="CQ2" s="369"/>
      <c r="CR2" s="369"/>
      <c r="CS2" s="369"/>
      <c r="CT2" s="369"/>
      <c r="CU2" s="369"/>
      <c r="CV2" s="266"/>
      <c r="CW2" s="370"/>
      <c r="CX2" s="370"/>
      <c r="CY2" s="370"/>
      <c r="CZ2" s="267"/>
      <c r="DA2" s="369"/>
      <c r="DB2" s="369"/>
      <c r="DC2" s="369"/>
      <c r="DD2" s="369"/>
      <c r="DE2" s="369"/>
      <c r="DF2" s="369"/>
      <c r="DG2" s="369"/>
      <c r="DH2" s="266"/>
    </row>
    <row r="3" spans="1:112" s="281" customFormat="1" ht="15" customHeight="1">
      <c r="A3" s="279" t="s">
        <v>2991</v>
      </c>
      <c r="B3" s="278"/>
      <c r="C3" s="277"/>
      <c r="D3" s="277" t="s">
        <v>3230</v>
      </c>
      <c r="E3" s="277"/>
      <c r="F3" s="277"/>
      <c r="G3" s="278" t="s">
        <v>3231</v>
      </c>
      <c r="H3" s="277"/>
      <c r="I3" s="277"/>
      <c r="J3" s="277"/>
      <c r="K3" s="277" t="s">
        <v>3232</v>
      </c>
      <c r="L3" s="277"/>
      <c r="M3" s="277"/>
      <c r="N3" s="277"/>
      <c r="O3" s="277" t="s">
        <v>3233</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2992</v>
      </c>
      <c r="B4" s="272"/>
      <c r="C4" s="273"/>
      <c r="D4" s="272" t="s">
        <v>3234</v>
      </c>
      <c r="E4" s="272"/>
      <c r="F4" s="274"/>
      <c r="G4" s="272" t="s">
        <v>3235</v>
      </c>
      <c r="H4" s="273"/>
      <c r="I4" s="272"/>
      <c r="J4" s="272"/>
      <c r="K4" s="273" t="s">
        <v>3236</v>
      </c>
      <c r="L4" s="273"/>
      <c r="M4" s="273"/>
      <c r="N4" s="273"/>
      <c r="O4" s="273" t="s">
        <v>3237</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2999</v>
      </c>
      <c r="B5" s="268"/>
      <c r="C5" s="104"/>
      <c r="D5" s="268" t="s">
        <v>3238</v>
      </c>
      <c r="E5" s="268"/>
      <c r="F5" s="269"/>
      <c r="G5" s="268" t="s">
        <v>3239</v>
      </c>
      <c r="H5" s="104"/>
      <c r="I5" s="268"/>
      <c r="J5" s="268"/>
      <c r="K5" s="104"/>
      <c r="L5" s="104"/>
      <c r="M5" s="104"/>
      <c r="N5" s="104"/>
      <c r="O5" s="104" t="s">
        <v>3240</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2993</v>
      </c>
      <c r="B6" s="268"/>
      <c r="C6" s="104"/>
      <c r="D6" s="268" t="s">
        <v>3241</v>
      </c>
      <c r="E6" s="268"/>
      <c r="F6" s="269"/>
      <c r="G6" s="268" t="s">
        <v>3148</v>
      </c>
      <c r="H6" s="104"/>
      <c r="I6" s="268"/>
      <c r="J6" s="268"/>
      <c r="K6" s="104"/>
      <c r="L6" s="104"/>
      <c r="M6" s="104"/>
      <c r="N6" s="104"/>
      <c r="O6" s="104" t="s">
        <v>3242</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2994</v>
      </c>
      <c r="B7" s="272" t="s">
        <v>3243</v>
      </c>
      <c r="C7" s="273" t="s">
        <v>3244</v>
      </c>
      <c r="D7" s="272"/>
      <c r="E7" s="272"/>
      <c r="F7" s="274"/>
      <c r="G7" s="272" t="s">
        <v>3245</v>
      </c>
      <c r="H7" s="273"/>
      <c r="I7" s="272" t="s">
        <v>3246</v>
      </c>
      <c r="J7" s="272"/>
      <c r="K7" s="273"/>
      <c r="L7" s="273"/>
      <c r="M7" s="273"/>
      <c r="N7" s="273"/>
      <c r="O7" s="273"/>
      <c r="P7" s="273"/>
      <c r="Q7" s="273"/>
      <c r="R7" s="273" t="s">
        <v>3247</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2995</v>
      </c>
      <c r="B8" s="272" t="s">
        <v>3248</v>
      </c>
      <c r="C8" s="273" t="s">
        <v>3249</v>
      </c>
      <c r="D8" s="272"/>
      <c r="E8" s="272"/>
      <c r="F8" s="274"/>
      <c r="G8" s="272" t="s">
        <v>3250</v>
      </c>
      <c r="H8" s="273"/>
      <c r="I8" s="272" t="s">
        <v>3246</v>
      </c>
      <c r="J8" s="272"/>
      <c r="K8" s="273"/>
      <c r="L8" s="273"/>
      <c r="M8" s="273"/>
      <c r="N8" s="273"/>
      <c r="O8" s="273"/>
      <c r="P8" s="273"/>
      <c r="Q8" s="273"/>
      <c r="R8" s="273" t="s">
        <v>3251</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2996</v>
      </c>
      <c r="B9" s="272" t="s">
        <v>3252</v>
      </c>
      <c r="C9" s="273" t="s">
        <v>3253</v>
      </c>
      <c r="D9" s="272"/>
      <c r="E9" s="272"/>
      <c r="F9" s="274"/>
      <c r="G9" s="272" t="s">
        <v>3254</v>
      </c>
      <c r="H9" s="273"/>
      <c r="I9" s="272" t="s">
        <v>3255</v>
      </c>
      <c r="J9" s="272"/>
      <c r="K9" s="273"/>
      <c r="L9" s="273"/>
      <c r="M9" s="273"/>
      <c r="N9" s="273"/>
      <c r="O9" s="273"/>
      <c r="P9" s="273"/>
      <c r="Q9" s="273"/>
      <c r="R9" s="273" t="s">
        <v>3256</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2997</v>
      </c>
      <c r="B10" s="272" t="s">
        <v>3257</v>
      </c>
      <c r="C10" s="273" t="s">
        <v>3258</v>
      </c>
      <c r="D10" s="272"/>
      <c r="E10" s="272"/>
      <c r="F10" s="274"/>
      <c r="G10" s="273" t="s">
        <v>3259</v>
      </c>
      <c r="H10" s="273"/>
      <c r="I10" s="272" t="s">
        <v>3246</v>
      </c>
      <c r="J10" s="272"/>
      <c r="K10" s="273"/>
      <c r="L10" s="273"/>
      <c r="M10" s="273"/>
      <c r="N10" s="273"/>
      <c r="O10" s="273"/>
      <c r="P10" s="273"/>
      <c r="Q10" s="273"/>
      <c r="R10" s="273" t="s">
        <v>3260</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2998</v>
      </c>
      <c r="B11" s="272" t="s">
        <v>3261</v>
      </c>
      <c r="C11" s="273" t="s">
        <v>3262</v>
      </c>
      <c r="D11" s="272"/>
      <c r="E11" s="272"/>
      <c r="F11" s="274"/>
      <c r="G11" s="272" t="s">
        <v>3263</v>
      </c>
      <c r="H11" s="273"/>
      <c r="I11" s="272" t="s">
        <v>3255</v>
      </c>
      <c r="J11" s="272"/>
      <c r="K11" s="273"/>
      <c r="L11" s="273"/>
      <c r="M11" s="273"/>
      <c r="N11" s="273"/>
      <c r="O11" s="273"/>
      <c r="P11" s="273"/>
      <c r="Q11" s="273"/>
      <c r="R11" s="273" t="s">
        <v>3264</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3000</v>
      </c>
      <c r="B12" s="272" t="s">
        <v>3265</v>
      </c>
      <c r="C12" s="273" t="s">
        <v>3266</v>
      </c>
      <c r="D12" s="272"/>
      <c r="E12" s="272"/>
      <c r="F12" s="274"/>
      <c r="G12" s="272" t="s">
        <v>3267</v>
      </c>
      <c r="H12" s="273"/>
      <c r="I12" s="272" t="s">
        <v>3246</v>
      </c>
      <c r="J12" s="272"/>
      <c r="K12" s="273"/>
      <c r="L12" s="273"/>
      <c r="M12" s="273"/>
      <c r="N12" s="273"/>
      <c r="O12" s="273"/>
      <c r="P12" s="273"/>
      <c r="Q12" s="273"/>
      <c r="R12" s="273" t="s">
        <v>3268</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3001</v>
      </c>
      <c r="B13" s="272" t="s">
        <v>3269</v>
      </c>
      <c r="C13" s="273" t="s">
        <v>3270</v>
      </c>
      <c r="D13" s="272"/>
      <c r="E13" s="272"/>
      <c r="F13" s="274"/>
      <c r="G13" s="272" t="s">
        <v>3271</v>
      </c>
      <c r="H13" s="273"/>
      <c r="I13" s="272" t="s">
        <v>3246</v>
      </c>
      <c r="J13" s="272"/>
      <c r="K13" s="273"/>
      <c r="L13" s="273"/>
      <c r="M13" s="273"/>
      <c r="N13" s="273"/>
      <c r="O13" s="273"/>
      <c r="P13" s="273"/>
      <c r="Q13" s="273"/>
      <c r="R13" s="273" t="s">
        <v>3272</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3002</v>
      </c>
      <c r="B14" s="272" t="s">
        <v>3273</v>
      </c>
      <c r="C14" s="273" t="s">
        <v>3274</v>
      </c>
      <c r="D14" s="272"/>
      <c r="E14" s="272"/>
      <c r="F14" s="274"/>
      <c r="G14" s="272" t="s">
        <v>3275</v>
      </c>
      <c r="H14" s="273"/>
      <c r="I14" s="272" t="s">
        <v>3246</v>
      </c>
      <c r="J14" s="272"/>
      <c r="K14" s="273"/>
      <c r="L14" s="273"/>
      <c r="M14" s="273"/>
      <c r="N14" s="273"/>
      <c r="O14" s="273"/>
      <c r="P14" s="273"/>
      <c r="Q14" s="273"/>
      <c r="R14" s="273" t="s">
        <v>3276</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3005</v>
      </c>
      <c r="B15" s="268"/>
      <c r="C15" s="104" t="s">
        <v>3282</v>
      </c>
      <c r="D15" s="268" t="s">
        <v>3283</v>
      </c>
      <c r="E15" s="268"/>
      <c r="F15" s="269"/>
      <c r="G15" s="268" t="s">
        <v>3284</v>
      </c>
      <c r="H15" s="104"/>
      <c r="I15" s="268"/>
      <c r="J15" s="268"/>
      <c r="K15" s="104" t="s">
        <v>3285</v>
      </c>
      <c r="L15" s="104"/>
      <c r="M15" s="104"/>
      <c r="N15" s="104"/>
      <c r="O15" s="104" t="s">
        <v>3286</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3006</v>
      </c>
      <c r="B16" s="268"/>
      <c r="C16" s="104" t="s">
        <v>3278</v>
      </c>
      <c r="D16" s="268"/>
      <c r="E16" s="268"/>
      <c r="F16" s="269"/>
      <c r="G16" s="268" t="s">
        <v>3279</v>
      </c>
      <c r="H16" s="104"/>
      <c r="I16" s="268"/>
      <c r="J16" s="268"/>
      <c r="K16" s="104" t="s">
        <v>3280</v>
      </c>
      <c r="L16" s="104"/>
      <c r="M16" s="104"/>
      <c r="N16" s="104"/>
      <c r="O16" s="104" t="s">
        <v>3281</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3287</v>
      </c>
      <c r="C17" s="273"/>
      <c r="D17" s="272"/>
      <c r="E17" s="272"/>
      <c r="F17" s="274"/>
      <c r="G17" s="272" t="s">
        <v>3288</v>
      </c>
      <c r="H17" s="273"/>
      <c r="I17" s="272"/>
      <c r="J17" s="272"/>
      <c r="K17" s="273"/>
      <c r="L17" s="273"/>
      <c r="M17" s="273"/>
      <c r="N17" s="273"/>
      <c r="O17" s="273" t="s">
        <v>3289</v>
      </c>
      <c r="P17" s="273"/>
      <c r="Q17" s="273"/>
      <c r="R17" s="273"/>
      <c r="S17" s="273" t="s">
        <v>3290</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3009</v>
      </c>
      <c r="B18" s="272" t="s">
        <v>3291</v>
      </c>
      <c r="C18" s="273"/>
      <c r="D18" s="272"/>
      <c r="E18" s="272"/>
      <c r="F18" s="274"/>
      <c r="G18" s="272" t="s">
        <v>3292</v>
      </c>
      <c r="H18" s="273"/>
      <c r="I18" s="272"/>
      <c r="J18" s="272"/>
      <c r="K18" s="273"/>
      <c r="L18" s="273"/>
      <c r="M18" s="273"/>
      <c r="N18" s="273"/>
      <c r="O18" s="273" t="s">
        <v>3293</v>
      </c>
      <c r="P18" s="273"/>
      <c r="Q18" s="273"/>
      <c r="R18" s="273"/>
      <c r="S18" s="273" t="s">
        <v>3294</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3388</v>
      </c>
      <c r="B19" s="268"/>
      <c r="C19" s="104"/>
      <c r="D19" s="268" t="s">
        <v>3394</v>
      </c>
      <c r="E19" s="268"/>
      <c r="F19" s="269"/>
      <c r="G19" s="268"/>
      <c r="H19" s="104" t="s">
        <v>3395</v>
      </c>
      <c r="I19" s="268"/>
      <c r="J19" s="268"/>
      <c r="K19" s="104" t="s">
        <v>3396</v>
      </c>
      <c r="L19" s="104"/>
      <c r="M19" s="104"/>
      <c r="N19" s="104"/>
      <c r="O19" s="104"/>
      <c r="P19" s="104" t="s">
        <v>3397</v>
      </c>
      <c r="Q19" s="104"/>
      <c r="R19" s="104"/>
      <c r="S19" s="104" t="s">
        <v>3398</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3390</v>
      </c>
      <c r="B20" s="268" t="s">
        <v>3403</v>
      </c>
      <c r="C20" s="104"/>
      <c r="D20" s="268" t="s">
        <v>3399</v>
      </c>
      <c r="E20" s="268"/>
      <c r="F20" s="269"/>
      <c r="G20" s="268"/>
      <c r="H20" s="104" t="s">
        <v>3400</v>
      </c>
      <c r="I20" s="268"/>
      <c r="J20" s="268"/>
      <c r="K20" s="104" t="s">
        <v>3401</v>
      </c>
      <c r="L20" s="104"/>
      <c r="M20" s="104"/>
      <c r="N20" s="104"/>
      <c r="O20" s="104"/>
      <c r="P20" s="104" t="s">
        <v>3402</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3391</v>
      </c>
      <c r="B21" s="268"/>
      <c r="C21" s="104"/>
      <c r="D21" s="268" t="s">
        <v>3404</v>
      </c>
      <c r="E21" s="268"/>
      <c r="F21" s="269"/>
      <c r="G21" s="268"/>
      <c r="H21" s="104" t="s">
        <v>3405</v>
      </c>
      <c r="I21" s="268"/>
      <c r="J21" s="268"/>
      <c r="K21" s="104" t="s">
        <v>3406</v>
      </c>
      <c r="L21" s="104"/>
      <c r="M21" s="104"/>
      <c r="N21" s="104"/>
      <c r="O21" s="104"/>
      <c r="P21" s="104" t="s">
        <v>3407</v>
      </c>
      <c r="Q21" s="104"/>
      <c r="R21" s="104"/>
      <c r="S21" s="104" t="s">
        <v>3408</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3102</v>
      </c>
      <c r="B22" s="85"/>
      <c r="C22" s="85" t="s">
        <v>3295</v>
      </c>
      <c r="D22" s="85"/>
      <c r="E22" s="85"/>
      <c r="F22" s="85"/>
      <c r="G22" s="85" t="s">
        <v>3296</v>
      </c>
      <c r="H22" s="85"/>
      <c r="I22" s="85"/>
      <c r="J22" s="85"/>
      <c r="K22" s="85" t="s">
        <v>3297</v>
      </c>
      <c r="L22" s="85"/>
      <c r="M22" s="85"/>
      <c r="N22" s="85"/>
      <c r="O22" s="85" t="s">
        <v>3298</v>
      </c>
      <c r="P22" s="85"/>
      <c r="Q22" s="85"/>
      <c r="R22" s="85"/>
      <c r="S22" s="85"/>
      <c r="T22" s="85"/>
      <c r="U22" s="138"/>
    </row>
    <row r="23" spans="1:112" ht="15" customHeight="1">
      <c r="A23" s="84" t="s">
        <v>3040</v>
      </c>
      <c r="B23" s="85"/>
      <c r="C23" s="85" t="s">
        <v>3299</v>
      </c>
      <c r="D23" s="85"/>
      <c r="E23" s="85"/>
      <c r="F23" s="85"/>
      <c r="G23" s="85" t="s">
        <v>3300</v>
      </c>
      <c r="H23" s="85"/>
      <c r="I23" s="85"/>
      <c r="J23" s="85"/>
      <c r="K23" s="85" t="s">
        <v>3301</v>
      </c>
      <c r="L23" s="85"/>
      <c r="M23" s="85"/>
      <c r="N23" s="85"/>
      <c r="O23" s="85" t="s">
        <v>3302</v>
      </c>
      <c r="P23" s="85"/>
      <c r="Q23" s="85"/>
      <c r="R23" s="85"/>
      <c r="S23" s="85"/>
      <c r="T23" s="85"/>
      <c r="U23" s="138"/>
    </row>
    <row r="24" spans="1:112" ht="15" customHeight="1">
      <c r="A24" s="84" t="s">
        <v>3041</v>
      </c>
      <c r="B24" s="85"/>
      <c r="C24" s="85" t="s">
        <v>3303</v>
      </c>
      <c r="D24" s="85"/>
      <c r="E24" s="85"/>
      <c r="F24" s="85"/>
      <c r="G24" s="85" t="s">
        <v>3304</v>
      </c>
      <c r="H24" s="85"/>
      <c r="I24" s="85"/>
      <c r="J24" s="85"/>
      <c r="K24" s="85" t="s">
        <v>3305</v>
      </c>
      <c r="L24" s="85"/>
      <c r="M24" s="85"/>
      <c r="N24" s="85"/>
      <c r="O24" s="85" t="s">
        <v>3306</v>
      </c>
      <c r="P24" s="85"/>
      <c r="Q24" s="85"/>
      <c r="R24" s="85"/>
      <c r="S24" s="85"/>
      <c r="T24" s="85"/>
      <c r="U24" s="138"/>
    </row>
    <row r="25" spans="1:112" ht="15" customHeight="1">
      <c r="A25" s="84" t="s">
        <v>3042</v>
      </c>
      <c r="B25" s="85"/>
      <c r="C25" s="85" t="s">
        <v>3307</v>
      </c>
      <c r="D25" s="85"/>
      <c r="E25" s="85"/>
      <c r="F25" s="85"/>
      <c r="G25" s="85" t="s">
        <v>3308</v>
      </c>
      <c r="H25" s="85"/>
      <c r="I25" s="85"/>
      <c r="J25" s="85"/>
      <c r="K25" s="85" t="s">
        <v>3309</v>
      </c>
      <c r="L25" s="85"/>
      <c r="M25" s="85"/>
      <c r="N25" s="85"/>
      <c r="O25" s="85" t="s">
        <v>3310</v>
      </c>
      <c r="P25" s="85"/>
      <c r="Q25" s="85"/>
      <c r="R25" s="85"/>
      <c r="S25" s="85"/>
      <c r="T25" s="85"/>
      <c r="U25" s="138"/>
    </row>
    <row r="26" spans="1:112">
      <c r="A26" s="84" t="s">
        <v>3101</v>
      </c>
      <c r="B26" s="85"/>
      <c r="C26" s="85" t="s">
        <v>3311</v>
      </c>
      <c r="D26" s="85"/>
      <c r="E26" s="85"/>
      <c r="F26" s="85"/>
      <c r="G26" s="85" t="s">
        <v>3312</v>
      </c>
      <c r="H26" s="85"/>
      <c r="I26" s="85"/>
      <c r="J26" s="85"/>
      <c r="K26" s="85" t="s">
        <v>3313</v>
      </c>
      <c r="L26" s="85"/>
      <c r="M26" s="85"/>
      <c r="N26" s="85"/>
      <c r="O26" s="85" t="s">
        <v>3314</v>
      </c>
      <c r="P26" s="85"/>
      <c r="Q26" s="85"/>
      <c r="R26" s="85"/>
      <c r="S26" s="85"/>
      <c r="T26" s="85"/>
      <c r="U26" s="138"/>
    </row>
    <row r="27" spans="1:112">
      <c r="A27" s="84" t="s">
        <v>3043</v>
      </c>
      <c r="B27" s="85"/>
      <c r="C27" s="85" t="s">
        <v>3315</v>
      </c>
      <c r="D27" s="85"/>
      <c r="E27" s="85"/>
      <c r="F27" s="85"/>
      <c r="G27" s="85" t="s">
        <v>3316</v>
      </c>
      <c r="H27" s="85"/>
      <c r="I27" s="85"/>
      <c r="J27" s="85"/>
      <c r="K27" s="85" t="s">
        <v>3317</v>
      </c>
      <c r="L27" s="85"/>
      <c r="M27" s="85"/>
      <c r="N27" s="85"/>
      <c r="O27" s="85" t="s">
        <v>3318</v>
      </c>
      <c r="P27" s="85"/>
      <c r="Q27" s="85"/>
      <c r="R27" s="85"/>
      <c r="S27" s="85"/>
      <c r="T27" s="85"/>
      <c r="U27" s="138"/>
    </row>
    <row r="28" spans="1:112">
      <c r="A28" s="84" t="s">
        <v>3044</v>
      </c>
      <c r="B28" s="85"/>
      <c r="C28" s="85" t="s">
        <v>3319</v>
      </c>
      <c r="D28" s="85"/>
      <c r="E28" s="85"/>
      <c r="F28" s="85"/>
      <c r="G28" s="85" t="s">
        <v>3320</v>
      </c>
      <c r="H28" s="85"/>
      <c r="I28" s="85"/>
      <c r="J28" s="85"/>
      <c r="K28" s="85" t="s">
        <v>3321</v>
      </c>
      <c r="L28" s="85"/>
      <c r="M28" s="85"/>
      <c r="N28" s="85"/>
      <c r="O28" s="85" t="s">
        <v>3322</v>
      </c>
      <c r="P28" s="85"/>
      <c r="Q28" s="85"/>
      <c r="R28" s="85"/>
      <c r="S28" s="85"/>
      <c r="T28" s="85"/>
      <c r="U28" s="138"/>
    </row>
    <row r="29" spans="1:112">
      <c r="A29" s="84" t="s">
        <v>3045</v>
      </c>
      <c r="B29" s="85"/>
      <c r="C29" s="85" t="s">
        <v>3323</v>
      </c>
      <c r="D29" s="85"/>
      <c r="E29" s="85"/>
      <c r="F29" s="85"/>
      <c r="G29" s="85" t="s">
        <v>3324</v>
      </c>
      <c r="H29" s="85"/>
      <c r="I29" s="85"/>
      <c r="J29" s="85"/>
      <c r="K29" s="85" t="s">
        <v>3325</v>
      </c>
      <c r="L29" s="85"/>
      <c r="M29" s="85"/>
      <c r="N29" s="85"/>
      <c r="O29" s="85" t="s">
        <v>3326</v>
      </c>
      <c r="P29" s="85"/>
      <c r="Q29" s="85"/>
      <c r="R29" s="85"/>
      <c r="S29" s="85"/>
      <c r="T29" s="85"/>
      <c r="U29" s="138"/>
    </row>
    <row r="30" spans="1:112">
      <c r="A30" s="79" t="s">
        <v>3029</v>
      </c>
      <c r="B30" s="18"/>
      <c r="C30" s="18"/>
      <c r="D30" s="18" t="s">
        <v>3277</v>
      </c>
      <c r="E30" s="18"/>
      <c r="F30" s="18"/>
      <c r="G30" s="18" t="s">
        <v>3219</v>
      </c>
      <c r="H30" s="18"/>
      <c r="I30" s="18"/>
      <c r="J30" s="18"/>
      <c r="K30" s="18"/>
      <c r="L30" s="18" t="s">
        <v>3220</v>
      </c>
      <c r="M30" s="18"/>
      <c r="N30" s="18"/>
      <c r="O30" s="18"/>
      <c r="P30" s="18"/>
      <c r="Q30" s="18"/>
      <c r="R30" s="18" t="s">
        <v>3221</v>
      </c>
      <c r="S30" s="18"/>
      <c r="T30" s="18"/>
      <c r="U30" s="131"/>
    </row>
    <row r="31" spans="1:112">
      <c r="A31" s="79" t="s">
        <v>3030</v>
      </c>
      <c r="B31" s="18"/>
      <c r="C31" s="18"/>
      <c r="D31" s="18" t="s">
        <v>3222</v>
      </c>
      <c r="E31" s="18"/>
      <c r="F31" s="18"/>
      <c r="G31" s="18" t="s">
        <v>3223</v>
      </c>
      <c r="H31" s="18"/>
      <c r="I31" s="18"/>
      <c r="J31" s="18"/>
      <c r="K31" s="18"/>
      <c r="L31" s="18" t="s">
        <v>3224</v>
      </c>
      <c r="M31" s="18"/>
      <c r="N31" s="18"/>
      <c r="O31" s="18"/>
      <c r="P31" s="18"/>
      <c r="Q31" s="18"/>
      <c r="R31" s="18" t="s">
        <v>3225</v>
      </c>
      <c r="S31" s="18"/>
      <c r="T31" s="18"/>
      <c r="U31" s="131"/>
    </row>
    <row r="32" spans="1:112">
      <c r="A32" s="79" t="s">
        <v>3031</v>
      </c>
      <c r="B32" s="18"/>
      <c r="C32" s="18"/>
      <c r="D32" s="18" t="s">
        <v>3228</v>
      </c>
      <c r="E32" s="18"/>
      <c r="F32" s="18"/>
      <c r="G32" s="18" t="s">
        <v>3227</v>
      </c>
      <c r="H32" s="18"/>
      <c r="I32" s="18"/>
      <c r="J32" s="18"/>
      <c r="K32" s="18"/>
      <c r="L32" s="18" t="s">
        <v>3226</v>
      </c>
      <c r="M32" s="18"/>
      <c r="N32" s="18"/>
      <c r="O32" s="18"/>
      <c r="P32" s="18"/>
      <c r="Q32" s="18"/>
      <c r="R32" s="18" t="s">
        <v>3229</v>
      </c>
      <c r="S32" s="18"/>
      <c r="T32" s="18"/>
      <c r="U32" s="131"/>
    </row>
    <row r="33" spans="1:21">
      <c r="A33" s="84" t="s">
        <v>3371</v>
      </c>
      <c r="B33" s="85" t="s">
        <v>3372</v>
      </c>
      <c r="C33" s="85"/>
      <c r="D33" s="85" t="s">
        <v>3373</v>
      </c>
      <c r="E33" s="85"/>
      <c r="F33" s="85"/>
      <c r="G33" s="85"/>
      <c r="H33" s="85" t="s">
        <v>3374</v>
      </c>
      <c r="I33" s="85"/>
      <c r="J33" s="85"/>
      <c r="K33" s="85"/>
      <c r="L33" s="85"/>
      <c r="M33" s="85"/>
      <c r="N33" s="85"/>
      <c r="O33" s="85"/>
      <c r="P33" s="85" t="s">
        <v>3375</v>
      </c>
      <c r="Q33" s="85"/>
      <c r="R33" s="85"/>
      <c r="S33" s="85"/>
      <c r="T33" s="85"/>
      <c r="U33" s="138" t="s">
        <v>3376</v>
      </c>
    </row>
    <row r="34" spans="1:21">
      <c r="A34" s="84" t="s">
        <v>3377</v>
      </c>
      <c r="B34" s="85" t="s">
        <v>3379</v>
      </c>
      <c r="C34" s="85"/>
      <c r="D34" s="85" t="s">
        <v>3373</v>
      </c>
      <c r="E34" s="85"/>
      <c r="F34" s="85"/>
      <c r="G34" s="85"/>
      <c r="H34" s="85" t="s">
        <v>3411</v>
      </c>
      <c r="I34" s="85"/>
      <c r="J34" s="85"/>
      <c r="K34" s="85"/>
      <c r="L34" s="85"/>
      <c r="M34" s="85"/>
      <c r="N34" s="85"/>
      <c r="O34" s="85"/>
      <c r="P34" s="85" t="s">
        <v>3380</v>
      </c>
      <c r="Q34" s="85"/>
      <c r="R34" s="85"/>
      <c r="S34" s="85"/>
      <c r="T34" s="85"/>
      <c r="U34" s="138" t="s">
        <v>3381</v>
      </c>
    </row>
    <row r="35" spans="1:21">
      <c r="A35" s="84" t="s">
        <v>3382</v>
      </c>
      <c r="B35" s="85" t="s">
        <v>3384</v>
      </c>
      <c r="C35" s="85"/>
      <c r="D35" s="85" t="s">
        <v>3373</v>
      </c>
      <c r="E35" s="85"/>
      <c r="F35" s="85"/>
      <c r="G35" s="85"/>
      <c r="H35" s="85" t="s">
        <v>3385</v>
      </c>
      <c r="I35" s="85"/>
      <c r="J35" s="85"/>
      <c r="K35" s="85"/>
      <c r="L35" s="85"/>
      <c r="M35" s="85"/>
      <c r="N35" s="85"/>
      <c r="O35" s="85"/>
      <c r="P35" s="85" t="s">
        <v>3386</v>
      </c>
      <c r="Q35" s="85"/>
      <c r="R35" s="85"/>
      <c r="S35" s="85"/>
      <c r="T35" s="85"/>
      <c r="U35" s="138" t="s">
        <v>3387</v>
      </c>
    </row>
    <row r="36" spans="1:21">
      <c r="A36" s="79" t="s">
        <v>3355</v>
      </c>
      <c r="B36" s="18"/>
      <c r="C36" s="18"/>
      <c r="D36" s="18" t="s">
        <v>3357</v>
      </c>
      <c r="E36" s="18"/>
      <c r="F36" s="18"/>
      <c r="G36" s="18"/>
      <c r="H36" s="18" t="s">
        <v>3358</v>
      </c>
      <c r="I36" s="18"/>
      <c r="J36" s="18"/>
      <c r="K36" s="18"/>
      <c r="L36" s="18" t="s">
        <v>3359</v>
      </c>
      <c r="M36" s="18"/>
      <c r="N36" s="18"/>
      <c r="O36" s="18"/>
      <c r="P36" s="18" t="s">
        <v>3360</v>
      </c>
      <c r="Q36" s="18"/>
      <c r="R36" s="18"/>
      <c r="S36" s="18"/>
      <c r="T36" s="18"/>
      <c r="U36" s="131"/>
    </row>
    <row r="37" spans="1:21">
      <c r="A37" s="79" t="s">
        <v>3361</v>
      </c>
      <c r="B37" s="18"/>
      <c r="C37" s="18"/>
      <c r="D37" s="18" t="s">
        <v>3363</v>
      </c>
      <c r="E37" s="18"/>
      <c r="F37" s="18"/>
      <c r="G37" s="18"/>
      <c r="H37" s="18" t="s">
        <v>3364</v>
      </c>
      <c r="I37" s="18"/>
      <c r="J37" s="18"/>
      <c r="K37" s="18"/>
      <c r="L37" s="18" t="s">
        <v>3365</v>
      </c>
      <c r="M37" s="18"/>
      <c r="N37" s="18"/>
      <c r="O37" s="18"/>
      <c r="P37" s="18" t="s">
        <v>3366</v>
      </c>
      <c r="Q37" s="18"/>
      <c r="R37" s="18"/>
      <c r="S37" s="18"/>
      <c r="T37" s="18"/>
      <c r="U37" s="131"/>
    </row>
    <row r="38" spans="1:21">
      <c r="A38" s="84" t="s">
        <v>3050</v>
      </c>
      <c r="B38" s="85"/>
      <c r="C38" s="85"/>
      <c r="D38" s="85" t="s">
        <v>3327</v>
      </c>
      <c r="E38" s="85"/>
      <c r="F38" s="85"/>
      <c r="G38" s="85"/>
      <c r="H38" s="85"/>
      <c r="I38" s="85"/>
      <c r="J38" s="85" t="s">
        <v>3328</v>
      </c>
      <c r="K38" s="85"/>
      <c r="L38" s="85"/>
      <c r="M38" s="85"/>
      <c r="N38" s="85" t="s">
        <v>3329</v>
      </c>
      <c r="O38" s="85"/>
      <c r="P38" s="85"/>
      <c r="Q38" s="85"/>
      <c r="R38" s="85" t="s">
        <v>3330</v>
      </c>
      <c r="S38" s="85"/>
      <c r="T38" s="85"/>
      <c r="U38" s="138"/>
    </row>
    <row r="39" spans="1:21">
      <c r="A39" s="84" t="s">
        <v>3051</v>
      </c>
      <c r="B39" s="85"/>
      <c r="C39" s="85"/>
      <c r="D39" s="85" t="s">
        <v>3331</v>
      </c>
      <c r="E39" s="85"/>
      <c r="F39" s="85"/>
      <c r="G39" s="85"/>
      <c r="H39" s="85"/>
      <c r="I39" s="85"/>
      <c r="J39" s="85" t="s">
        <v>3332</v>
      </c>
      <c r="K39" s="85"/>
      <c r="L39" s="85"/>
      <c r="M39" s="85"/>
      <c r="N39" s="85" t="s">
        <v>3333</v>
      </c>
      <c r="O39" s="85"/>
      <c r="P39" s="85"/>
      <c r="Q39" s="85"/>
      <c r="R39" s="85" t="s">
        <v>3334</v>
      </c>
      <c r="S39" s="85"/>
      <c r="T39" s="85"/>
      <c r="U39" s="138"/>
    </row>
    <row r="40" spans="1:21">
      <c r="A40" s="84" t="s">
        <v>3052</v>
      </c>
      <c r="B40" s="85"/>
      <c r="C40" s="85"/>
      <c r="D40" s="85" t="s">
        <v>3335</v>
      </c>
      <c r="E40" s="85"/>
      <c r="F40" s="85"/>
      <c r="G40" s="85"/>
      <c r="H40" s="85"/>
      <c r="I40" s="85"/>
      <c r="J40" s="85" t="s">
        <v>3336</v>
      </c>
      <c r="K40" s="85"/>
      <c r="L40" s="85"/>
      <c r="M40" s="85"/>
      <c r="N40" s="85" t="s">
        <v>3337</v>
      </c>
      <c r="O40" s="85"/>
      <c r="P40" s="85"/>
      <c r="Q40" s="85"/>
      <c r="R40" s="85" t="s">
        <v>3338</v>
      </c>
      <c r="S40" s="85"/>
      <c r="T40" s="85"/>
      <c r="U40" s="138"/>
    </row>
    <row r="41" spans="1:21">
      <c r="A41" s="84" t="s">
        <v>3053</v>
      </c>
      <c r="B41" s="85"/>
      <c r="C41" s="85"/>
      <c r="D41" s="85" t="s">
        <v>3339</v>
      </c>
      <c r="E41" s="85"/>
      <c r="F41" s="85"/>
      <c r="G41" s="85"/>
      <c r="H41" s="85"/>
      <c r="I41" s="85"/>
      <c r="J41" s="85" t="s">
        <v>3340</v>
      </c>
      <c r="K41" s="85"/>
      <c r="L41" s="85"/>
      <c r="M41" s="85"/>
      <c r="N41" s="85" t="s">
        <v>3341</v>
      </c>
      <c r="O41" s="85"/>
      <c r="P41" s="85"/>
      <c r="Q41" s="85"/>
      <c r="R41" s="85" t="s">
        <v>3342</v>
      </c>
      <c r="S41" s="85"/>
      <c r="T41" s="85"/>
      <c r="U41" s="138"/>
    </row>
    <row r="42" spans="1:21">
      <c r="A42" s="79" t="s">
        <v>3057</v>
      </c>
      <c r="B42" s="18" t="s">
        <v>3343</v>
      </c>
      <c r="C42" s="18"/>
      <c r="D42" s="18"/>
      <c r="E42" s="18"/>
      <c r="F42" s="18"/>
      <c r="G42" s="18" t="s">
        <v>3344</v>
      </c>
      <c r="H42" s="18"/>
      <c r="I42" s="18"/>
      <c r="J42" s="18"/>
      <c r="K42" s="18" t="s">
        <v>3345</v>
      </c>
      <c r="L42" s="18"/>
      <c r="M42" s="18"/>
      <c r="N42" s="18"/>
      <c r="O42" s="18" t="s">
        <v>3346</v>
      </c>
      <c r="P42" s="18"/>
      <c r="Q42" s="18"/>
      <c r="R42" s="18"/>
      <c r="S42" s="18"/>
      <c r="T42" s="18"/>
      <c r="U42" s="131"/>
    </row>
    <row r="43" spans="1:21">
      <c r="A43" s="79" t="s">
        <v>3058</v>
      </c>
      <c r="B43" s="18" t="s">
        <v>3347</v>
      </c>
      <c r="C43" s="18"/>
      <c r="D43" s="18"/>
      <c r="E43" s="18"/>
      <c r="F43" s="18"/>
      <c r="G43" s="18" t="s">
        <v>3348</v>
      </c>
      <c r="H43" s="18"/>
      <c r="I43" s="18"/>
      <c r="J43" s="18"/>
      <c r="K43" s="18" t="s">
        <v>3349</v>
      </c>
      <c r="L43" s="18"/>
      <c r="M43" s="18"/>
      <c r="N43" s="18"/>
      <c r="O43" s="18" t="s">
        <v>3350</v>
      </c>
      <c r="P43" s="18"/>
      <c r="Q43" s="18"/>
      <c r="R43" s="18"/>
      <c r="S43" s="18"/>
      <c r="T43" s="18"/>
      <c r="U43" s="131"/>
    </row>
    <row r="44" spans="1:21">
      <c r="A44" s="82" t="s">
        <v>3059</v>
      </c>
      <c r="B44" s="83" t="s">
        <v>3351</v>
      </c>
      <c r="C44" s="83"/>
      <c r="D44" s="83"/>
      <c r="E44" s="83"/>
      <c r="F44" s="83"/>
      <c r="G44" s="83" t="s">
        <v>3352</v>
      </c>
      <c r="H44" s="83"/>
      <c r="I44" s="83"/>
      <c r="J44" s="83"/>
      <c r="K44" s="83" t="s">
        <v>3353</v>
      </c>
      <c r="L44" s="83"/>
      <c r="M44" s="83"/>
      <c r="N44" s="83"/>
      <c r="O44" s="83" t="s">
        <v>3354</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F1" zoomScaleNormal="100" workbookViewId="0">
      <pane ySplit="1" topLeftCell="A2" activePane="bottomLeft" state="frozenSplit"/>
      <selection activeCell="D1" sqref="D1"/>
      <selection pane="bottomLeft" activeCell="H5" sqref="H5"/>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93" customWidth="1"/>
  </cols>
  <sheetData>
    <row r="1" spans="1:9">
      <c r="A1" s="198" t="s">
        <v>13</v>
      </c>
      <c r="B1" s="198"/>
      <c r="C1" s="198" t="s">
        <v>1085</v>
      </c>
      <c r="D1" s="198" t="s">
        <v>4036</v>
      </c>
      <c r="E1" s="198" t="s">
        <v>4033</v>
      </c>
      <c r="F1" s="198" t="s">
        <v>4034</v>
      </c>
      <c r="G1" s="198" t="s">
        <v>4035</v>
      </c>
      <c r="H1" s="294" t="s">
        <v>1207</v>
      </c>
    </row>
    <row r="2" spans="1:9">
      <c r="A2" s="193" t="s">
        <v>371</v>
      </c>
      <c r="B2" s="194"/>
      <c r="C2" s="194" t="s">
        <v>1151</v>
      </c>
      <c r="D2" s="194"/>
      <c r="E2" s="194"/>
      <c r="F2" s="194" t="s">
        <v>2948</v>
      </c>
      <c r="G2" s="194"/>
      <c r="H2" s="295" t="s">
        <v>3423</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79" t="s">
        <v>371</v>
      </c>
      <c r="B3" s="18"/>
      <c r="C3" s="18" t="s">
        <v>1128</v>
      </c>
      <c r="D3" s="18" t="s">
        <v>2948</v>
      </c>
      <c r="E3" s="18"/>
      <c r="F3" s="18"/>
      <c r="G3" s="18"/>
      <c r="H3" s="296" t="s">
        <v>4044</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79" t="s">
        <v>371</v>
      </c>
      <c r="B4" s="18"/>
      <c r="C4" s="18" t="s">
        <v>249</v>
      </c>
      <c r="D4" s="18" t="s">
        <v>2948</v>
      </c>
      <c r="E4" s="18" t="s">
        <v>2948</v>
      </c>
      <c r="F4" s="18"/>
      <c r="G4" s="18"/>
      <c r="H4" s="296" t="s">
        <v>3424</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79" t="s">
        <v>371</v>
      </c>
      <c r="B5" s="18"/>
      <c r="C5" s="18" t="s">
        <v>3425</v>
      </c>
      <c r="D5" s="18"/>
      <c r="E5" s="18"/>
      <c r="F5" s="18"/>
      <c r="G5" s="18">
        <v>-1</v>
      </c>
      <c r="H5" s="296" t="s">
        <v>3426</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79" t="s">
        <v>371</v>
      </c>
      <c r="B6" s="18"/>
      <c r="C6" s="18" t="s">
        <v>3427</v>
      </c>
      <c r="D6" s="18"/>
      <c r="E6" s="18"/>
      <c r="F6" s="18"/>
      <c r="G6" s="18">
        <v>-1</v>
      </c>
      <c r="H6" s="296" t="s">
        <v>3428</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79" t="s">
        <v>371</v>
      </c>
      <c r="B7" s="18"/>
      <c r="C7" s="18" t="s">
        <v>240</v>
      </c>
      <c r="D7" s="18" t="s">
        <v>2948</v>
      </c>
      <c r="E7" s="18"/>
      <c r="F7" s="18"/>
      <c r="G7" s="18"/>
      <c r="H7" s="296" t="s">
        <v>272</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79" t="s">
        <v>371</v>
      </c>
      <c r="B8" s="18"/>
      <c r="C8" s="18" t="s">
        <v>275</v>
      </c>
      <c r="D8" s="18"/>
      <c r="E8" s="18"/>
      <c r="F8" s="18"/>
      <c r="G8" s="18">
        <v>-1</v>
      </c>
      <c r="H8" s="296" t="s">
        <v>3429</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79" t="s">
        <v>371</v>
      </c>
      <c r="B9" s="18"/>
      <c r="C9" s="18" t="s">
        <v>3430</v>
      </c>
      <c r="D9" s="18"/>
      <c r="E9" s="18" t="s">
        <v>2948</v>
      </c>
      <c r="F9" s="18"/>
      <c r="G9" s="18"/>
      <c r="H9" s="325" t="s">
        <v>3431</v>
      </c>
      <c r="I9" t="str">
        <f t="shared" si="0"/>
        <v>"BARBARIAN-Déplacement rapide":  {
 "Code" : "Déplacement rapide",
 "Class" : "BARBARIAN",
 "Specialisation" : "","Auto" : true,
 "Description" : "Au niveau 5, votre vitesse augmente de 3 mètres tant que vous ne portez pas d'armure lourde."
  }</v>
      </c>
    </row>
    <row r="10" spans="1:9">
      <c r="A10" s="79" t="s">
        <v>371</v>
      </c>
      <c r="B10" s="18"/>
      <c r="C10" s="18" t="s">
        <v>3432</v>
      </c>
      <c r="D10" s="18"/>
      <c r="E10" s="18"/>
      <c r="F10" s="18"/>
      <c r="G10" s="18">
        <v>-1</v>
      </c>
      <c r="H10" s="296" t="s">
        <v>3433</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79" t="s">
        <v>371</v>
      </c>
      <c r="B11" s="18"/>
      <c r="C11" s="18" t="s">
        <v>3434</v>
      </c>
      <c r="D11" s="18"/>
      <c r="E11" s="18"/>
      <c r="F11" s="18"/>
      <c r="G11" s="18">
        <v>-1</v>
      </c>
      <c r="H11" s="296" t="s">
        <v>3435</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79" t="s">
        <v>371</v>
      </c>
      <c r="B12" s="18"/>
      <c r="C12" s="18" t="s">
        <v>3436</v>
      </c>
      <c r="D12" s="18"/>
      <c r="E12" s="18"/>
      <c r="F12" s="18"/>
      <c r="G12" s="18">
        <v>-1</v>
      </c>
      <c r="H12" s="296" t="s">
        <v>3437</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79" t="s">
        <v>371</v>
      </c>
      <c r="B13" s="18"/>
      <c r="C13" s="18" t="s">
        <v>3438</v>
      </c>
      <c r="D13" s="18"/>
      <c r="E13" s="18"/>
      <c r="F13" s="18"/>
      <c r="G13" s="18">
        <v>-1</v>
      </c>
      <c r="H13" s="296" t="s">
        <v>3439</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79" t="s">
        <v>371</v>
      </c>
      <c r="B14" s="18"/>
      <c r="C14" s="18" t="s">
        <v>3440</v>
      </c>
      <c r="D14" s="18"/>
      <c r="E14" s="18"/>
      <c r="F14" s="18"/>
      <c r="G14" s="18">
        <v>-1</v>
      </c>
      <c r="H14" s="296" t="s">
        <v>3441</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314" t="s">
        <v>371</v>
      </c>
      <c r="B15" s="315"/>
      <c r="C15" s="315" t="s">
        <v>3442</v>
      </c>
      <c r="D15" s="315" t="s">
        <v>2948</v>
      </c>
      <c r="E15" s="315"/>
      <c r="F15" s="315"/>
      <c r="G15" s="18"/>
      <c r="H15" s="316" t="s">
        <v>3443</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79" t="s">
        <v>371</v>
      </c>
      <c r="B16" s="18" t="s">
        <v>2991</v>
      </c>
      <c r="C16" s="18" t="s">
        <v>3444</v>
      </c>
      <c r="D16" s="18"/>
      <c r="E16" s="18"/>
      <c r="F16" s="18"/>
      <c r="G16" s="18">
        <v>-1</v>
      </c>
      <c r="H16" s="296" t="s">
        <v>3445</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79" t="s">
        <v>371</v>
      </c>
      <c r="B17" s="18" t="s">
        <v>2991</v>
      </c>
      <c r="C17" s="18" t="s">
        <v>3446</v>
      </c>
      <c r="D17" s="18"/>
      <c r="E17" s="18"/>
      <c r="F17" s="18"/>
      <c r="G17" s="18">
        <v>-1</v>
      </c>
      <c r="H17" s="296" t="s">
        <v>3447</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79" t="s">
        <v>371</v>
      </c>
      <c r="B18" s="18" t="s">
        <v>2991</v>
      </c>
      <c r="C18" s="18" t="s">
        <v>3448</v>
      </c>
      <c r="D18" s="18"/>
      <c r="E18" s="18"/>
      <c r="F18" s="18"/>
      <c r="G18" s="18">
        <v>-1</v>
      </c>
      <c r="H18" s="296" t="s">
        <v>3449</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314" t="s">
        <v>371</v>
      </c>
      <c r="B19" s="315" t="s">
        <v>2991</v>
      </c>
      <c r="C19" s="315" t="s">
        <v>3450</v>
      </c>
      <c r="D19" s="315"/>
      <c r="E19" s="315"/>
      <c r="F19" s="315"/>
      <c r="G19" s="18">
        <v>-1</v>
      </c>
      <c r="H19" s="316" t="s">
        <v>3451</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79" t="s">
        <v>371</v>
      </c>
      <c r="B20" s="18" t="s">
        <v>2992</v>
      </c>
      <c r="C20" s="18" t="s">
        <v>3452</v>
      </c>
      <c r="D20" s="18"/>
      <c r="E20" s="18"/>
      <c r="F20" s="18"/>
      <c r="G20" s="18">
        <v>-1</v>
      </c>
      <c r="H20" s="296" t="s">
        <v>3453</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79" t="s">
        <v>371</v>
      </c>
      <c r="B21" s="18" t="s">
        <v>2992</v>
      </c>
      <c r="C21" s="297" t="s">
        <v>3454</v>
      </c>
      <c r="D21" s="297"/>
      <c r="E21" s="297"/>
      <c r="F21" s="297"/>
      <c r="G21" s="18">
        <v>-1</v>
      </c>
      <c r="H21" s="296" t="s">
        <v>3455</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79" t="s">
        <v>371</v>
      </c>
      <c r="B22" s="18" t="s">
        <v>2992</v>
      </c>
      <c r="C22" s="297" t="s">
        <v>3456</v>
      </c>
      <c r="D22" s="297"/>
      <c r="E22" s="297"/>
      <c r="F22" s="297"/>
      <c r="G22" s="18">
        <v>-1</v>
      </c>
      <c r="H22" s="296" t="s">
        <v>3457</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79" t="s">
        <v>371</v>
      </c>
      <c r="B23" s="18" t="s">
        <v>2992</v>
      </c>
      <c r="C23" s="298" t="s">
        <v>3458</v>
      </c>
      <c r="D23" s="298"/>
      <c r="E23" s="298"/>
      <c r="F23" s="298"/>
      <c r="G23" s="18">
        <v>-1</v>
      </c>
      <c r="H23" s="299" t="s">
        <v>3459</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82" t="s">
        <v>371</v>
      </c>
      <c r="B24" s="83" t="s">
        <v>2992</v>
      </c>
      <c r="C24" s="302" t="s">
        <v>3460</v>
      </c>
      <c r="D24" s="302"/>
      <c r="E24" s="302"/>
      <c r="F24" s="302"/>
      <c r="G24" s="18">
        <v>-1</v>
      </c>
      <c r="H24" s="300" t="s">
        <v>3461</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93" t="s">
        <v>372</v>
      </c>
      <c r="B25" s="194"/>
      <c r="C25" s="304" t="s">
        <v>3466</v>
      </c>
      <c r="D25" s="304"/>
      <c r="E25" s="304"/>
      <c r="F25" s="304"/>
      <c r="G25" s="18">
        <v>-1</v>
      </c>
      <c r="H25" s="295" t="s">
        <v>3467</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79" t="s">
        <v>372</v>
      </c>
      <c r="B26" s="18"/>
      <c r="C26" s="303" t="s">
        <v>3468</v>
      </c>
      <c r="D26" s="303"/>
      <c r="E26" s="303"/>
      <c r="F26" s="303"/>
      <c r="G26" s="18">
        <v>-1</v>
      </c>
      <c r="H26" s="305" t="s">
        <v>3469</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79" t="s">
        <v>372</v>
      </c>
      <c r="B27" s="18"/>
      <c r="C27" s="303" t="s">
        <v>3470</v>
      </c>
      <c r="D27" s="303"/>
      <c r="E27" s="303"/>
      <c r="F27" s="303"/>
      <c r="G27" s="18">
        <v>-1</v>
      </c>
      <c r="H27" s="296" t="s">
        <v>3471</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79" t="s">
        <v>372</v>
      </c>
      <c r="B28" s="18"/>
      <c r="C28" s="303" t="s">
        <v>3941</v>
      </c>
      <c r="D28" s="303"/>
      <c r="E28" s="303"/>
      <c r="F28" s="303"/>
      <c r="G28" s="18">
        <v>-1</v>
      </c>
      <c r="H28" s="296" t="s">
        <v>3473</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79" t="s">
        <v>372</v>
      </c>
      <c r="B29" s="18"/>
      <c r="C29" s="303" t="s">
        <v>3472</v>
      </c>
      <c r="D29" s="303"/>
      <c r="E29" s="303"/>
      <c r="F29" s="303"/>
      <c r="G29" s="18">
        <v>-1</v>
      </c>
      <c r="H29" s="305" t="s">
        <v>3473</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79" t="s">
        <v>372</v>
      </c>
      <c r="B30" s="18"/>
      <c r="C30" s="303" t="s">
        <v>240</v>
      </c>
      <c r="D30" s="303" t="s">
        <v>2948</v>
      </c>
      <c r="E30" s="303"/>
      <c r="F30" s="303"/>
      <c r="G30" s="18"/>
      <c r="H30" s="305" t="s">
        <v>272</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79" t="s">
        <v>372</v>
      </c>
      <c r="B31" s="18"/>
      <c r="C31" s="303" t="s">
        <v>3474</v>
      </c>
      <c r="D31" s="303"/>
      <c r="E31" s="303"/>
      <c r="F31" s="303"/>
      <c r="G31" s="18">
        <v>-1</v>
      </c>
      <c r="H31" s="305" t="s">
        <v>3475</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79" t="s">
        <v>372</v>
      </c>
      <c r="B32" s="18"/>
      <c r="C32" s="303" t="s">
        <v>3476</v>
      </c>
      <c r="D32" s="303"/>
      <c r="E32" s="303"/>
      <c r="F32" s="303"/>
      <c r="G32" s="18">
        <v>-1</v>
      </c>
      <c r="H32" s="305" t="s">
        <v>3477</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79" t="s">
        <v>372</v>
      </c>
      <c r="B33" s="18"/>
      <c r="C33" s="303" t="s">
        <v>3478</v>
      </c>
      <c r="D33" s="303"/>
      <c r="E33" s="303"/>
      <c r="F33" s="303"/>
      <c r="G33" s="18">
        <v>-1</v>
      </c>
      <c r="H33" s="296" t="s">
        <v>3479</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314" t="s">
        <v>372</v>
      </c>
      <c r="B34" s="315"/>
      <c r="C34" s="317" t="s">
        <v>3480</v>
      </c>
      <c r="D34" s="317"/>
      <c r="E34" s="317"/>
      <c r="F34" s="317"/>
      <c r="G34" s="18">
        <v>-1</v>
      </c>
      <c r="H34" s="318" t="s">
        <v>3481</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79" t="s">
        <v>372</v>
      </c>
      <c r="B35" s="18" t="s">
        <v>2999</v>
      </c>
      <c r="C35" s="303" t="s">
        <v>3482</v>
      </c>
      <c r="D35" s="303" t="s">
        <v>2948</v>
      </c>
      <c r="E35" s="303"/>
      <c r="F35" s="303"/>
      <c r="G35" s="18"/>
      <c r="H35" s="306" t="s">
        <v>3483</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79" t="s">
        <v>372</v>
      </c>
      <c r="B36" s="18" t="s">
        <v>2999</v>
      </c>
      <c r="C36" s="303" t="s">
        <v>3484</v>
      </c>
      <c r="D36" s="303"/>
      <c r="E36" s="303"/>
      <c r="F36" s="303"/>
      <c r="G36" s="18">
        <v>-1</v>
      </c>
      <c r="H36" s="306" t="s">
        <v>3485</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79" t="s">
        <v>372</v>
      </c>
      <c r="B37" s="18" t="s">
        <v>2999</v>
      </c>
      <c r="C37" s="303" t="s">
        <v>3486</v>
      </c>
      <c r="D37" s="303"/>
      <c r="E37" s="303"/>
      <c r="F37" s="303"/>
      <c r="G37" s="18">
        <v>-1</v>
      </c>
      <c r="H37" s="326" t="s">
        <v>3487</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314" t="s">
        <v>372</v>
      </c>
      <c r="B38" s="315" t="s">
        <v>2999</v>
      </c>
      <c r="C38" s="317" t="s">
        <v>3488</v>
      </c>
      <c r="D38" s="317"/>
      <c r="E38" s="317"/>
      <c r="F38" s="317"/>
      <c r="G38" s="18">
        <v>-1</v>
      </c>
      <c r="H38" s="318" t="s">
        <v>3489</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79" t="s">
        <v>372</v>
      </c>
      <c r="B39" s="18" t="s">
        <v>2993</v>
      </c>
      <c r="C39" s="303" t="s">
        <v>3482</v>
      </c>
      <c r="D39" s="303" t="s">
        <v>2948</v>
      </c>
      <c r="E39" s="303"/>
      <c r="F39" s="303"/>
      <c r="G39" s="18"/>
      <c r="H39" s="306" t="s">
        <v>3490</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79" t="s">
        <v>372</v>
      </c>
      <c r="B40" s="18" t="s">
        <v>2993</v>
      </c>
      <c r="C40" s="303" t="s">
        <v>3491</v>
      </c>
      <c r="D40" s="303"/>
      <c r="E40" s="303"/>
      <c r="F40" s="303"/>
      <c r="G40" s="18">
        <v>-1</v>
      </c>
      <c r="H40" s="306" t="s">
        <v>3492</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79" t="s">
        <v>372</v>
      </c>
      <c r="B41" s="18" t="s">
        <v>2993</v>
      </c>
      <c r="C41" s="303" t="s">
        <v>275</v>
      </c>
      <c r="D41" s="303"/>
      <c r="E41" s="303"/>
      <c r="F41" s="303"/>
      <c r="G41" s="18">
        <v>-1</v>
      </c>
      <c r="H41" s="306" t="s">
        <v>3493</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82" t="s">
        <v>372</v>
      </c>
      <c r="B42" s="83" t="s">
        <v>2993</v>
      </c>
      <c r="C42" s="307" t="s">
        <v>3494</v>
      </c>
      <c r="D42" s="307"/>
      <c r="E42" s="307"/>
      <c r="F42" s="307"/>
      <c r="G42" s="18">
        <v>-1</v>
      </c>
      <c r="H42" s="308" t="s">
        <v>3495</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309" t="s">
        <v>373</v>
      </c>
      <c r="B43" s="194"/>
      <c r="C43" s="304" t="s">
        <v>4040</v>
      </c>
      <c r="D43" s="304"/>
      <c r="E43" s="304"/>
      <c r="F43" s="304"/>
      <c r="G43" s="18">
        <v>-1</v>
      </c>
      <c r="H43" s="295" t="s">
        <v>4041</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106" t="s">
        <v>373</v>
      </c>
      <c r="B44" s="18"/>
      <c r="C44" s="303" t="s">
        <v>3504</v>
      </c>
      <c r="D44" s="303"/>
      <c r="E44" s="303"/>
      <c r="F44" s="303"/>
      <c r="G44" s="18">
        <v>-1</v>
      </c>
      <c r="H44" s="296" t="s">
        <v>3505</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106" t="s">
        <v>373</v>
      </c>
      <c r="B45" s="18"/>
      <c r="C45" s="303" t="s">
        <v>2968</v>
      </c>
      <c r="D45" s="303" t="s">
        <v>2948</v>
      </c>
      <c r="E45" s="303"/>
      <c r="F45" s="303"/>
      <c r="G45" s="18"/>
      <c r="H45" s="296" t="s">
        <v>4043</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106" t="s">
        <v>373</v>
      </c>
      <c r="B46" s="18"/>
      <c r="C46" s="303" t="s">
        <v>240</v>
      </c>
      <c r="D46" s="303" t="s">
        <v>2948</v>
      </c>
      <c r="E46" s="303"/>
      <c r="F46" s="303"/>
      <c r="G46" s="18"/>
      <c r="H46" s="305" t="s">
        <v>272</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106" t="s">
        <v>373</v>
      </c>
      <c r="B47" s="18"/>
      <c r="C47" s="303" t="s">
        <v>3506</v>
      </c>
      <c r="D47" s="303"/>
      <c r="E47" s="303"/>
      <c r="F47" s="303"/>
      <c r="G47" s="18">
        <v>-1</v>
      </c>
      <c r="H47" s="296" t="s">
        <v>3507</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319" t="s">
        <v>373</v>
      </c>
      <c r="B48" s="315"/>
      <c r="C48" s="317" t="s">
        <v>3508</v>
      </c>
      <c r="D48" s="317"/>
      <c r="E48" s="317"/>
      <c r="F48" s="317"/>
      <c r="G48" s="18">
        <v>-1</v>
      </c>
      <c r="H48" s="316" t="s">
        <v>3509</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106" t="s">
        <v>373</v>
      </c>
      <c r="B49" s="86" t="s">
        <v>2994</v>
      </c>
      <c r="C49" s="303" t="s">
        <v>3510</v>
      </c>
      <c r="D49" s="303"/>
      <c r="E49" s="303"/>
      <c r="F49" s="303"/>
      <c r="G49" s="18">
        <v>-1</v>
      </c>
      <c r="H49" s="306" t="s">
        <v>3511</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106" t="s">
        <v>373</v>
      </c>
      <c r="B50" s="86" t="s">
        <v>2994</v>
      </c>
      <c r="C50" s="303" t="s">
        <v>3512</v>
      </c>
      <c r="D50" s="303"/>
      <c r="E50" s="303"/>
      <c r="F50" s="303"/>
      <c r="G50" s="18">
        <v>-1</v>
      </c>
      <c r="H50" s="306" t="s">
        <v>3513</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106" t="s">
        <v>373</v>
      </c>
      <c r="B51" s="86" t="s">
        <v>2994</v>
      </c>
      <c r="C51" s="303" t="s">
        <v>3514</v>
      </c>
      <c r="D51" s="303"/>
      <c r="E51" s="303"/>
      <c r="F51" s="303"/>
      <c r="G51" s="18">
        <v>-1</v>
      </c>
      <c r="H51" s="306" t="s">
        <v>3515</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106" t="s">
        <v>373</v>
      </c>
      <c r="B52" s="86" t="s">
        <v>2994</v>
      </c>
      <c r="C52" s="303" t="s">
        <v>3516</v>
      </c>
      <c r="D52" s="303"/>
      <c r="E52" s="303"/>
      <c r="F52" s="303"/>
      <c r="G52" s="18">
        <v>-1</v>
      </c>
      <c r="H52" s="306" t="s">
        <v>3517</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319" t="s">
        <v>373</v>
      </c>
      <c r="B53" s="320" t="s">
        <v>2994</v>
      </c>
      <c r="C53" s="317" t="s">
        <v>3518</v>
      </c>
      <c r="D53" s="317"/>
      <c r="E53" s="317"/>
      <c r="F53" s="317"/>
      <c r="G53" s="18">
        <v>-1</v>
      </c>
      <c r="H53" s="318" t="s">
        <v>3519</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106" t="s">
        <v>373</v>
      </c>
      <c r="B54" s="86" t="s">
        <v>2995</v>
      </c>
      <c r="C54" s="303" t="s">
        <v>3482</v>
      </c>
      <c r="D54" s="303" t="s">
        <v>2948</v>
      </c>
      <c r="E54" s="303"/>
      <c r="F54" s="303"/>
      <c r="G54" s="18"/>
      <c r="H54" s="306" t="s">
        <v>3520</v>
      </c>
      <c r="I54" t="str">
        <f t="shared" si="0"/>
        <v>"CLERK-Maîtrises supplémentaires":  {
 "Code" : "Maîtrises supplémentaires",
 "Class" : "CLERK",
 "Specialisation" : "WAR_FIELD","Stats" : true,
 "Description" : "Au niveau 1, vous gagnez la maîtrise des armes de guerres et des armures lourdes."
  }</v>
      </c>
    </row>
    <row r="55" spans="1:9">
      <c r="A55" s="106" t="s">
        <v>373</v>
      </c>
      <c r="B55" s="86" t="s">
        <v>2995</v>
      </c>
      <c r="C55" s="303" t="s">
        <v>3521</v>
      </c>
      <c r="D55" s="303"/>
      <c r="E55" s="303"/>
      <c r="F55" s="303"/>
      <c r="G55" s="18">
        <v>-1</v>
      </c>
      <c r="H55" s="306" t="s">
        <v>3522</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106" t="s">
        <v>373</v>
      </c>
      <c r="B56" s="86" t="s">
        <v>2995</v>
      </c>
      <c r="C56" s="303" t="s">
        <v>3523</v>
      </c>
      <c r="D56" s="303"/>
      <c r="E56" s="303"/>
      <c r="F56" s="303"/>
      <c r="G56" s="18">
        <v>-1</v>
      </c>
      <c r="H56" s="306" t="s">
        <v>3524</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106" t="s">
        <v>373</v>
      </c>
      <c r="B57" s="86" t="s">
        <v>2995</v>
      </c>
      <c r="C57" s="303" t="s">
        <v>3525</v>
      </c>
      <c r="D57" s="303"/>
      <c r="E57" s="303"/>
      <c r="F57" s="303"/>
      <c r="G57" s="18">
        <v>-1</v>
      </c>
      <c r="H57" s="306" t="s">
        <v>3526</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106" t="s">
        <v>373</v>
      </c>
      <c r="B58" s="86" t="s">
        <v>2995</v>
      </c>
      <c r="C58" s="303" t="s">
        <v>3516</v>
      </c>
      <c r="D58" s="303"/>
      <c r="E58" s="303"/>
      <c r="F58" s="303"/>
      <c r="G58" s="18">
        <v>-1</v>
      </c>
      <c r="H58" s="306" t="s">
        <v>3527</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319" t="s">
        <v>373</v>
      </c>
      <c r="B59" s="320" t="s">
        <v>2995</v>
      </c>
      <c r="C59" s="317" t="s">
        <v>3528</v>
      </c>
      <c r="D59" s="317"/>
      <c r="E59" s="317"/>
      <c r="F59" s="317"/>
      <c r="G59" s="18">
        <v>-1</v>
      </c>
      <c r="H59" s="318" t="s">
        <v>3529</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106" t="s">
        <v>373</v>
      </c>
      <c r="B60" s="86" t="s">
        <v>2996</v>
      </c>
      <c r="C60" s="303" t="s">
        <v>3530</v>
      </c>
      <c r="D60" s="303" t="s">
        <v>2948</v>
      </c>
      <c r="E60" s="303"/>
      <c r="F60" s="303"/>
      <c r="G60" s="18"/>
      <c r="H60" s="326" t="s">
        <v>3531</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106" t="s">
        <v>373</v>
      </c>
      <c r="B61" s="86" t="s">
        <v>2996</v>
      </c>
      <c r="C61" s="303" t="s">
        <v>3532</v>
      </c>
      <c r="D61" s="303"/>
      <c r="E61" s="303"/>
      <c r="F61" s="303"/>
      <c r="G61" s="18">
        <v>-1</v>
      </c>
      <c r="H61" s="306" t="s">
        <v>3533</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106" t="s">
        <v>373</v>
      </c>
      <c r="B62" s="86" t="s">
        <v>2996</v>
      </c>
      <c r="C62" s="303" t="s">
        <v>3534</v>
      </c>
      <c r="D62" s="303"/>
      <c r="E62" s="303"/>
      <c r="F62" s="303"/>
      <c r="G62" s="18">
        <v>-1</v>
      </c>
      <c r="H62" s="306" t="s">
        <v>3535</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106" t="s">
        <v>373</v>
      </c>
      <c r="B63" s="86" t="s">
        <v>2996</v>
      </c>
      <c r="C63" s="303" t="s">
        <v>3536</v>
      </c>
      <c r="D63" s="303"/>
      <c r="E63" s="303"/>
      <c r="F63" s="303"/>
      <c r="G63" s="18">
        <v>-1</v>
      </c>
      <c r="H63" s="306" t="s">
        <v>3537</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106" t="s">
        <v>373</v>
      </c>
      <c r="B64" s="86" t="s">
        <v>2996</v>
      </c>
      <c r="C64" s="303" t="s">
        <v>3538</v>
      </c>
      <c r="D64" s="303"/>
      <c r="E64" s="303"/>
      <c r="F64" s="303"/>
      <c r="G64" s="18">
        <v>-1</v>
      </c>
      <c r="H64" s="306" t="s">
        <v>3539</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319" t="s">
        <v>373</v>
      </c>
      <c r="B65" s="320" t="s">
        <v>2996</v>
      </c>
      <c r="C65" s="317" t="s">
        <v>3540</v>
      </c>
      <c r="D65" s="317"/>
      <c r="E65" s="317"/>
      <c r="F65" s="317"/>
      <c r="G65" s="18">
        <v>-1</v>
      </c>
      <c r="H65" s="318" t="s">
        <v>3541</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106" t="s">
        <v>373</v>
      </c>
      <c r="B66" s="86" t="s">
        <v>2997</v>
      </c>
      <c r="C66" s="303" t="s">
        <v>3542</v>
      </c>
      <c r="D66" s="303" t="s">
        <v>2948</v>
      </c>
      <c r="E66" s="303"/>
      <c r="F66" s="303"/>
      <c r="G66" s="18"/>
      <c r="H66" s="326" t="s">
        <v>3543</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106" t="s">
        <v>373</v>
      </c>
      <c r="B67" s="86" t="s">
        <v>2997</v>
      </c>
      <c r="C67" s="303" t="s">
        <v>3544</v>
      </c>
      <c r="D67" s="303" t="s">
        <v>2948</v>
      </c>
      <c r="E67" s="303"/>
      <c r="F67" s="303"/>
      <c r="G67" s="18"/>
      <c r="H67" s="306" t="s">
        <v>3545</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106" t="s">
        <v>373</v>
      </c>
      <c r="B68" s="86" t="s">
        <v>2997</v>
      </c>
      <c r="C68" s="303" t="s">
        <v>3546</v>
      </c>
      <c r="D68" s="303"/>
      <c r="E68" s="303"/>
      <c r="F68" s="303"/>
      <c r="G68" s="18">
        <v>-1</v>
      </c>
      <c r="H68" s="306" t="s">
        <v>3547</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106" t="s">
        <v>373</v>
      </c>
      <c r="B69" s="86" t="s">
        <v>2997</v>
      </c>
      <c r="C69" s="303" t="s">
        <v>3548</v>
      </c>
      <c r="D69" s="303"/>
      <c r="E69" s="303"/>
      <c r="F69" s="303"/>
      <c r="G69" s="18">
        <v>-1</v>
      </c>
      <c r="H69" s="306" t="s">
        <v>3549</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106" t="s">
        <v>373</v>
      </c>
      <c r="B70" s="86" t="s">
        <v>2997</v>
      </c>
      <c r="C70" s="303" t="s">
        <v>3516</v>
      </c>
      <c r="D70" s="303"/>
      <c r="E70" s="303"/>
      <c r="F70" s="303"/>
      <c r="G70" s="18">
        <v>-1</v>
      </c>
      <c r="H70" s="306" t="s">
        <v>3550</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319" t="s">
        <v>373</v>
      </c>
      <c r="B71" s="320" t="s">
        <v>2997</v>
      </c>
      <c r="C71" s="317" t="s">
        <v>3551</v>
      </c>
      <c r="D71" s="317"/>
      <c r="E71" s="317"/>
      <c r="F71" s="317"/>
      <c r="G71" s="18">
        <v>-1</v>
      </c>
      <c r="H71" s="318" t="s">
        <v>3552</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106" t="s">
        <v>373</v>
      </c>
      <c r="B72" s="86" t="s">
        <v>2998</v>
      </c>
      <c r="C72" s="303" t="s">
        <v>3553</v>
      </c>
      <c r="D72" s="303" t="s">
        <v>2948</v>
      </c>
      <c r="E72" s="303"/>
      <c r="F72" s="303"/>
      <c r="G72" s="18"/>
      <c r="H72" s="306" t="s">
        <v>3554</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106" t="s">
        <v>373</v>
      </c>
      <c r="B73" s="86" t="s">
        <v>2998</v>
      </c>
      <c r="C73" s="303" t="s">
        <v>3555</v>
      </c>
      <c r="D73" s="303"/>
      <c r="E73" s="303"/>
      <c r="F73" s="303"/>
      <c r="G73" s="18">
        <v>-1</v>
      </c>
      <c r="H73" s="306" t="s">
        <v>3556</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106" t="s">
        <v>373</v>
      </c>
      <c r="B74" s="86" t="s">
        <v>2998</v>
      </c>
      <c r="C74" s="303" t="s">
        <v>3557</v>
      </c>
      <c r="D74" s="303"/>
      <c r="E74" s="303"/>
      <c r="F74" s="303"/>
      <c r="G74" s="18">
        <v>-1</v>
      </c>
      <c r="H74" s="306" t="s">
        <v>3558</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106" t="s">
        <v>373</v>
      </c>
      <c r="B75" s="86" t="s">
        <v>2998</v>
      </c>
      <c r="C75" s="303" t="s">
        <v>3538</v>
      </c>
      <c r="D75" s="303"/>
      <c r="E75" s="303"/>
      <c r="F75" s="303"/>
      <c r="G75" s="18">
        <v>-1</v>
      </c>
      <c r="H75" s="306" t="s">
        <v>3559</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319" t="s">
        <v>373</v>
      </c>
      <c r="B76" s="320" t="s">
        <v>2998</v>
      </c>
      <c r="C76" s="321" t="s">
        <v>3560</v>
      </c>
      <c r="D76" s="321"/>
      <c r="E76" s="321"/>
      <c r="F76" s="321"/>
      <c r="G76" s="18">
        <v>-1</v>
      </c>
      <c r="H76" s="316" t="s">
        <v>3561</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106" t="s">
        <v>373</v>
      </c>
      <c r="B77" s="86" t="s">
        <v>3000</v>
      </c>
      <c r="C77" s="303" t="s">
        <v>3482</v>
      </c>
      <c r="D77" s="303" t="s">
        <v>2948</v>
      </c>
      <c r="E77" s="303"/>
      <c r="F77" s="303"/>
      <c r="G77" s="18"/>
      <c r="H77" s="306" t="s">
        <v>3520</v>
      </c>
      <c r="I77" t="str">
        <f t="shared" si="1"/>
        <v>"CLERK-Maîtrises supplémentaires":  {
 "Code" : "Maîtrises supplémentaires",
 "Class" : "CLERK",
 "Specialisation" : "STORM_FIELD","Stats" : true,
 "Description" : "Au niveau 1, vous gagnez la maîtrise des armes de guerres et des armures lourdes."
  }</v>
      </c>
    </row>
    <row r="78" spans="1:9">
      <c r="A78" s="106" t="s">
        <v>373</v>
      </c>
      <c r="B78" s="86" t="s">
        <v>3000</v>
      </c>
      <c r="C78" s="303" t="s">
        <v>3562</v>
      </c>
      <c r="D78" s="303"/>
      <c r="E78" s="303"/>
      <c r="F78" s="303"/>
      <c r="G78" s="18">
        <v>-1</v>
      </c>
      <c r="H78" s="306" t="s">
        <v>3563</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106" t="s">
        <v>373</v>
      </c>
      <c r="B79" s="86" t="s">
        <v>3000</v>
      </c>
      <c r="C79" s="303" t="s">
        <v>3564</v>
      </c>
      <c r="D79" s="303"/>
      <c r="E79" s="303"/>
      <c r="F79" s="303"/>
      <c r="G79" s="18">
        <v>-1</v>
      </c>
      <c r="H79" s="306" t="s">
        <v>3565</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106" t="s">
        <v>373</v>
      </c>
      <c r="B80" s="86" t="s">
        <v>3000</v>
      </c>
      <c r="C80" s="303" t="s">
        <v>3566</v>
      </c>
      <c r="D80" s="303"/>
      <c r="E80" s="303"/>
      <c r="F80" s="303"/>
      <c r="G80" s="18">
        <v>-1</v>
      </c>
      <c r="H80" s="306" t="s">
        <v>3567</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106" t="s">
        <v>373</v>
      </c>
      <c r="B81" s="86" t="s">
        <v>3000</v>
      </c>
      <c r="C81" s="303" t="s">
        <v>3516</v>
      </c>
      <c r="D81" s="303"/>
      <c r="E81" s="303"/>
      <c r="F81" s="303"/>
      <c r="G81" s="18">
        <v>-1</v>
      </c>
      <c r="H81" s="306" t="s">
        <v>3568</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319" t="s">
        <v>373</v>
      </c>
      <c r="B82" s="320" t="s">
        <v>3000</v>
      </c>
      <c r="C82" s="317" t="s">
        <v>3569</v>
      </c>
      <c r="D82" s="317"/>
      <c r="E82" s="317"/>
      <c r="F82" s="317"/>
      <c r="G82" s="18">
        <v>-1</v>
      </c>
      <c r="H82" s="318" t="s">
        <v>3570</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106" t="s">
        <v>373</v>
      </c>
      <c r="B83" s="86" t="s">
        <v>3001</v>
      </c>
      <c r="C83" s="303" t="s">
        <v>3544</v>
      </c>
      <c r="D83" s="303" t="s">
        <v>2948</v>
      </c>
      <c r="E83" s="303"/>
      <c r="F83" s="303"/>
      <c r="G83" s="18"/>
      <c r="H83" s="306" t="s">
        <v>3571</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106" t="s">
        <v>373</v>
      </c>
      <c r="B84" s="86" t="s">
        <v>3001</v>
      </c>
      <c r="C84" s="303" t="s">
        <v>3572</v>
      </c>
      <c r="D84" s="303"/>
      <c r="E84" s="303"/>
      <c r="F84" s="303"/>
      <c r="G84" s="18">
        <v>-1</v>
      </c>
      <c r="H84" s="306" t="s">
        <v>3573</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106" t="s">
        <v>373</v>
      </c>
      <c r="B85" s="86" t="s">
        <v>3001</v>
      </c>
      <c r="C85" s="303" t="s">
        <v>3574</v>
      </c>
      <c r="D85" s="303"/>
      <c r="E85" s="303"/>
      <c r="F85" s="303"/>
      <c r="G85" s="18">
        <v>-1</v>
      </c>
      <c r="H85" s="306" t="s">
        <v>3575</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106" t="s">
        <v>373</v>
      </c>
      <c r="B86" s="86" t="s">
        <v>3001</v>
      </c>
      <c r="C86" s="303" t="s">
        <v>3576</v>
      </c>
      <c r="D86" s="303"/>
      <c r="E86" s="303"/>
      <c r="F86" s="303"/>
      <c r="G86" s="18">
        <v>-1</v>
      </c>
      <c r="H86" s="306" t="s">
        <v>3577</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106" t="s">
        <v>373</v>
      </c>
      <c r="B87" s="86" t="s">
        <v>3001</v>
      </c>
      <c r="C87" s="303" t="s">
        <v>3516</v>
      </c>
      <c r="D87" s="303"/>
      <c r="E87" s="303"/>
      <c r="F87" s="303"/>
      <c r="G87" s="18">
        <v>-1</v>
      </c>
      <c r="H87" s="306" t="s">
        <v>3578</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319" t="s">
        <v>373</v>
      </c>
      <c r="B88" s="320" t="s">
        <v>3001</v>
      </c>
      <c r="C88" s="317" t="s">
        <v>3579</v>
      </c>
      <c r="D88" s="317"/>
      <c r="E88" s="317"/>
      <c r="F88" s="317"/>
      <c r="G88" s="18">
        <v>-1</v>
      </c>
      <c r="H88" s="318" t="s">
        <v>3580</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106" t="s">
        <v>373</v>
      </c>
      <c r="B89" s="86" t="s">
        <v>3002</v>
      </c>
      <c r="C89" s="303" t="s">
        <v>3544</v>
      </c>
      <c r="D89" s="303" t="s">
        <v>2948</v>
      </c>
      <c r="E89" s="303"/>
      <c r="F89" s="303"/>
      <c r="G89" s="18"/>
      <c r="H89" s="306" t="s">
        <v>3581</v>
      </c>
      <c r="I89" t="str">
        <f t="shared" si="1"/>
        <v>"CLERK-Maîtrise supplémentaire":  {
 "Code" : "Maîtrise supplémentaire",
 "Class" : "CLERK",
 "Specialisation" : "FORGE_FIELD","Stats" : true,
 "Description" : "Au niveau 1, vous gagnez la maîtrise des armures lourdes et des outils de forgeron."
  }</v>
      </c>
    </row>
    <row r="90" spans="1:9">
      <c r="A90" s="106" t="s">
        <v>373</v>
      </c>
      <c r="B90" s="86" t="s">
        <v>3002</v>
      </c>
      <c r="C90" s="303" t="s">
        <v>3582</v>
      </c>
      <c r="D90" s="303"/>
      <c r="E90" s="303"/>
      <c r="F90" s="303"/>
      <c r="G90" s="18">
        <v>-1</v>
      </c>
      <c r="H90" s="306" t="s">
        <v>3583</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106" t="s">
        <v>373</v>
      </c>
      <c r="B91" s="86" t="s">
        <v>3002</v>
      </c>
      <c r="C91" s="303" t="s">
        <v>3584</v>
      </c>
      <c r="D91" s="303"/>
      <c r="E91" s="303"/>
      <c r="F91" s="303"/>
      <c r="G91" s="18">
        <v>-1</v>
      </c>
      <c r="H91" s="296" t="s">
        <v>3585</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106" t="s">
        <v>373</v>
      </c>
      <c r="B92" s="86" t="s">
        <v>3002</v>
      </c>
      <c r="C92" s="303" t="s">
        <v>3586</v>
      </c>
      <c r="D92" s="303"/>
      <c r="E92" s="303"/>
      <c r="F92" s="303"/>
      <c r="G92" s="18">
        <v>-1</v>
      </c>
      <c r="H92" s="296" t="s">
        <v>3587</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106" t="s">
        <v>373</v>
      </c>
      <c r="B93" s="86" t="s">
        <v>3002</v>
      </c>
      <c r="C93" s="303" t="s">
        <v>3516</v>
      </c>
      <c r="D93" s="303"/>
      <c r="E93" s="303"/>
      <c r="F93" s="303"/>
      <c r="G93" s="18">
        <v>-1</v>
      </c>
      <c r="H93" s="306" t="s">
        <v>3588</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212" t="s">
        <v>373</v>
      </c>
      <c r="B94" s="215" t="s">
        <v>3002</v>
      </c>
      <c r="C94" s="307" t="s">
        <v>3589</v>
      </c>
      <c r="D94" s="307"/>
      <c r="E94" s="307"/>
      <c r="F94" s="307"/>
      <c r="G94" s="18">
        <v>-1</v>
      </c>
      <c r="H94" s="300" t="s">
        <v>3590</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309" t="s">
        <v>374</v>
      </c>
      <c r="B95" s="194"/>
      <c r="C95" s="304" t="s">
        <v>3618</v>
      </c>
      <c r="D95" s="304"/>
      <c r="E95" s="304"/>
      <c r="F95" s="304"/>
      <c r="G95" s="18">
        <v>-1</v>
      </c>
      <c r="H95" s="295" t="s">
        <v>3619</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106" t="s">
        <v>374</v>
      </c>
      <c r="B96" s="18"/>
      <c r="C96" s="303" t="s">
        <v>4045</v>
      </c>
      <c r="D96" s="303" t="s">
        <v>2948</v>
      </c>
      <c r="E96" s="303"/>
      <c r="F96" s="303"/>
      <c r="G96" s="18"/>
      <c r="H96" s="296" t="s">
        <v>4046</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106" t="s">
        <v>374</v>
      </c>
      <c r="B97" s="18"/>
      <c r="C97" s="303" t="s">
        <v>2969</v>
      </c>
      <c r="D97" s="303" t="s">
        <v>2948</v>
      </c>
      <c r="E97" s="303"/>
      <c r="F97" s="303"/>
      <c r="G97" s="18"/>
      <c r="H97" s="296" t="s">
        <v>4047</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106" t="s">
        <v>374</v>
      </c>
      <c r="B98" s="18"/>
      <c r="C98" s="303" t="s">
        <v>240</v>
      </c>
      <c r="D98" s="303" t="s">
        <v>2948</v>
      </c>
      <c r="E98" s="303"/>
      <c r="F98" s="303"/>
      <c r="G98" s="18"/>
      <c r="H98" s="305" t="s">
        <v>272</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106" t="s">
        <v>374</v>
      </c>
      <c r="B99" s="18"/>
      <c r="C99" s="303" t="s">
        <v>245</v>
      </c>
      <c r="D99" s="303"/>
      <c r="E99" s="303"/>
      <c r="F99" s="303"/>
      <c r="G99" s="18">
        <v>-1</v>
      </c>
      <c r="H99" s="305" t="s">
        <v>3620</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106" t="s">
        <v>374</v>
      </c>
      <c r="B100" s="18"/>
      <c r="C100" s="303" t="s">
        <v>3621</v>
      </c>
      <c r="D100" s="303"/>
      <c r="E100" s="303"/>
      <c r="F100" s="303"/>
      <c r="G100" s="18">
        <v>-1</v>
      </c>
      <c r="H100" s="305" t="s">
        <v>3622</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319" t="s">
        <v>374</v>
      </c>
      <c r="B101" s="315"/>
      <c r="C101" s="317" t="s">
        <v>3623</v>
      </c>
      <c r="D101" s="317"/>
      <c r="E101" s="317"/>
      <c r="F101" s="317"/>
      <c r="G101" s="18">
        <v>-1</v>
      </c>
      <c r="H101" s="322" t="s">
        <v>3624</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106" t="s">
        <v>374</v>
      </c>
      <c r="B102" s="18" t="s">
        <v>3006</v>
      </c>
      <c r="C102" s="303" t="s">
        <v>3625</v>
      </c>
      <c r="D102" s="303"/>
      <c r="E102" s="303"/>
      <c r="F102" s="303"/>
      <c r="G102" s="18">
        <v>-1</v>
      </c>
      <c r="H102" s="306" t="s">
        <v>3626</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106" t="s">
        <v>374</v>
      </c>
      <c r="B103" s="18" t="s">
        <v>3006</v>
      </c>
      <c r="C103" s="303" t="s">
        <v>3627</v>
      </c>
      <c r="D103" s="303"/>
      <c r="E103" s="303"/>
      <c r="F103" s="303"/>
      <c r="G103" s="18">
        <v>-1</v>
      </c>
      <c r="H103" s="296" t="s">
        <v>3628</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106" t="s">
        <v>374</v>
      </c>
      <c r="B104" s="18" t="s">
        <v>3006</v>
      </c>
      <c r="C104" s="303" t="s">
        <v>3629</v>
      </c>
      <c r="D104" s="303"/>
      <c r="E104" s="303"/>
      <c r="F104" s="303"/>
      <c r="G104" s="18">
        <v>-1</v>
      </c>
      <c r="H104" s="306" t="s">
        <v>3630</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106" t="s">
        <v>374</v>
      </c>
      <c r="B105" s="18" t="s">
        <v>3006</v>
      </c>
      <c r="C105" s="303" t="s">
        <v>3631</v>
      </c>
      <c r="D105" s="303"/>
      <c r="E105" s="303"/>
      <c r="F105" s="303"/>
      <c r="G105" s="18">
        <v>-1</v>
      </c>
      <c r="H105" s="306" t="s">
        <v>3632</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319" t="s">
        <v>374</v>
      </c>
      <c r="B106" s="315" t="s">
        <v>3006</v>
      </c>
      <c r="C106" s="317" t="s">
        <v>3633</v>
      </c>
      <c r="D106" s="317"/>
      <c r="E106" s="317"/>
      <c r="F106" s="317"/>
      <c r="G106" s="18">
        <v>-1</v>
      </c>
      <c r="H106" s="318" t="s">
        <v>3634</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106" t="s">
        <v>374</v>
      </c>
      <c r="B107" s="18" t="s">
        <v>3005</v>
      </c>
      <c r="C107" s="303" t="s">
        <v>3530</v>
      </c>
      <c r="D107" s="303" t="s">
        <v>2948</v>
      </c>
      <c r="E107" s="303"/>
      <c r="F107" s="303"/>
      <c r="G107" s="18"/>
      <c r="H107" s="306" t="s">
        <v>3635</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106" t="s">
        <v>374</v>
      </c>
      <c r="B108" s="18" t="s">
        <v>3005</v>
      </c>
      <c r="C108" s="303" t="s">
        <v>3636</v>
      </c>
      <c r="D108" s="303"/>
      <c r="E108" s="303"/>
      <c r="F108" s="303"/>
      <c r="G108" s="18">
        <v>-1</v>
      </c>
      <c r="H108" s="306" t="s">
        <v>3637</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106" t="s">
        <v>374</v>
      </c>
      <c r="B109" s="18" t="s">
        <v>3005</v>
      </c>
      <c r="C109" s="301" t="s">
        <v>3638</v>
      </c>
      <c r="D109" s="301"/>
      <c r="E109" s="301"/>
      <c r="F109" s="301"/>
      <c r="G109" s="18">
        <v>-1</v>
      </c>
      <c r="H109" s="296" t="s">
        <v>3639</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106" t="s">
        <v>374</v>
      </c>
      <c r="B110" s="18" t="s">
        <v>3005</v>
      </c>
      <c r="C110" s="303" t="s">
        <v>3640</v>
      </c>
      <c r="D110" s="303"/>
      <c r="E110" s="303"/>
      <c r="F110" s="303"/>
      <c r="G110" s="18">
        <v>-1</v>
      </c>
      <c r="H110" s="306" t="s">
        <v>3641</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106" t="s">
        <v>374</v>
      </c>
      <c r="B111" s="18" t="s">
        <v>3005</v>
      </c>
      <c r="C111" s="303" t="s">
        <v>3642</v>
      </c>
      <c r="D111" s="303" t="s">
        <v>2948</v>
      </c>
      <c r="E111" s="303"/>
      <c r="F111" s="303"/>
      <c r="G111" s="18"/>
      <c r="H111" s="306" t="s">
        <v>3643</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212" t="s">
        <v>374</v>
      </c>
      <c r="B112" s="83" t="s">
        <v>3005</v>
      </c>
      <c r="C112" s="307" t="s">
        <v>3644</v>
      </c>
      <c r="D112" s="307"/>
      <c r="E112" s="307"/>
      <c r="F112" s="307"/>
      <c r="G112" s="18">
        <v>-1</v>
      </c>
      <c r="H112" s="308" t="s">
        <v>3645</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309" t="s">
        <v>375</v>
      </c>
      <c r="B113" s="194"/>
      <c r="C113" s="304" t="s">
        <v>1129</v>
      </c>
      <c r="D113" s="304" t="s">
        <v>2948</v>
      </c>
      <c r="E113" s="304" t="s">
        <v>2948</v>
      </c>
      <c r="F113" s="304" t="s">
        <v>2948</v>
      </c>
      <c r="G113" s="18"/>
      <c r="H113" s="310" t="s">
        <v>3646</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106" t="s">
        <v>375</v>
      </c>
      <c r="B114" s="18"/>
      <c r="C114" s="303" t="s">
        <v>4053</v>
      </c>
      <c r="D114" s="303" t="s">
        <v>2948</v>
      </c>
      <c r="E114" s="303" t="s">
        <v>2948</v>
      </c>
      <c r="F114" s="303"/>
      <c r="G114" s="18"/>
      <c r="H114" s="306" t="s">
        <v>4055</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106" t="s">
        <v>375</v>
      </c>
      <c r="B115" s="18"/>
      <c r="C115" s="303" t="s">
        <v>2970</v>
      </c>
      <c r="D115" s="303" t="s">
        <v>2948</v>
      </c>
      <c r="E115" s="303"/>
      <c r="F115" s="303"/>
      <c r="G115" s="18"/>
      <c r="H115" s="306" t="s">
        <v>4054</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106" t="s">
        <v>375</v>
      </c>
      <c r="B116" s="18"/>
      <c r="C116" s="303" t="s">
        <v>3647</v>
      </c>
      <c r="D116" s="303"/>
      <c r="E116" s="303"/>
      <c r="F116" s="303" t="s">
        <v>2948</v>
      </c>
      <c r="G116" s="18"/>
      <c r="H116" s="296" t="s">
        <v>3648</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106" t="s">
        <v>375</v>
      </c>
      <c r="B117" s="18"/>
      <c r="C117" s="303" t="s">
        <v>3649</v>
      </c>
      <c r="D117" s="303"/>
      <c r="E117" s="303"/>
      <c r="F117" s="303"/>
      <c r="G117" s="18">
        <v>-1</v>
      </c>
      <c r="H117" s="305" t="s">
        <v>3650</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106" t="s">
        <v>375</v>
      </c>
      <c r="B118" s="18"/>
      <c r="C118" s="303" t="s">
        <v>3651</v>
      </c>
      <c r="D118" s="303"/>
      <c r="E118" s="303"/>
      <c r="F118" s="303"/>
      <c r="G118" s="18">
        <v>-1</v>
      </c>
      <c r="H118" s="305" t="s">
        <v>3652</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106" t="s">
        <v>375</v>
      </c>
      <c r="B119" s="18"/>
      <c r="C119" s="303" t="s">
        <v>3653</v>
      </c>
      <c r="D119" s="303"/>
      <c r="E119" s="303"/>
      <c r="F119" s="303"/>
      <c r="G119" s="18">
        <v>-1</v>
      </c>
      <c r="H119" s="305" t="s">
        <v>3654</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106" t="s">
        <v>375</v>
      </c>
      <c r="B120" s="86"/>
      <c r="C120" s="303" t="s">
        <v>3655</v>
      </c>
      <c r="D120" s="303"/>
      <c r="E120" s="303"/>
      <c r="F120" s="303"/>
      <c r="G120" s="18">
        <v>-1</v>
      </c>
      <c r="H120" s="305" t="s">
        <v>3656</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106" t="s">
        <v>375</v>
      </c>
      <c r="B121" s="18"/>
      <c r="C121" s="303" t="s">
        <v>3657</v>
      </c>
      <c r="D121" s="303"/>
      <c r="E121" s="303"/>
      <c r="F121" s="303"/>
      <c r="G121" s="18">
        <v>-1</v>
      </c>
      <c r="H121" s="306" t="s">
        <v>3658</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106" t="s">
        <v>375</v>
      </c>
      <c r="B122" s="18"/>
      <c r="C122" s="303" t="s">
        <v>3659</v>
      </c>
      <c r="D122" s="303"/>
      <c r="E122" s="303"/>
      <c r="F122" s="303"/>
      <c r="G122" s="18">
        <v>-1</v>
      </c>
      <c r="H122" s="296" t="s">
        <v>3660</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106" t="s">
        <v>375</v>
      </c>
      <c r="B123" s="18"/>
      <c r="C123" s="303" t="s">
        <v>3661</v>
      </c>
      <c r="D123" s="303"/>
      <c r="E123" s="303"/>
      <c r="F123" s="303"/>
      <c r="G123" s="18">
        <v>-1</v>
      </c>
      <c r="H123" s="306" t="s">
        <v>3662</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106" t="s">
        <v>375</v>
      </c>
      <c r="B124" s="18"/>
      <c r="C124" s="303" t="s">
        <v>3663</v>
      </c>
      <c r="D124" s="303"/>
      <c r="E124" s="303"/>
      <c r="F124" s="303"/>
      <c r="G124" s="18">
        <v>-1</v>
      </c>
      <c r="H124" s="306" t="s">
        <v>3664</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106" t="s">
        <v>375</v>
      </c>
      <c r="B125" s="18"/>
      <c r="C125" s="303" t="s">
        <v>3665</v>
      </c>
      <c r="D125" s="303"/>
      <c r="E125" s="303"/>
      <c r="F125" s="303"/>
      <c r="G125" s="18">
        <v>-1</v>
      </c>
      <c r="H125" s="327" t="s">
        <v>3666</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106" t="s">
        <v>375</v>
      </c>
      <c r="B126" s="18"/>
      <c r="C126" s="303" t="s">
        <v>240</v>
      </c>
      <c r="D126" s="303" t="s">
        <v>2948</v>
      </c>
      <c r="E126" s="303"/>
      <c r="F126" s="303"/>
      <c r="G126" s="18"/>
      <c r="H126" s="306" t="s">
        <v>272</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319" t="s">
        <v>375</v>
      </c>
      <c r="B127" s="320"/>
      <c r="C127" s="317" t="s">
        <v>3667</v>
      </c>
      <c r="D127" s="317"/>
      <c r="E127" s="317"/>
      <c r="F127" s="317"/>
      <c r="G127" s="18">
        <v>-1</v>
      </c>
      <c r="H127" s="318" t="s">
        <v>3668</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106" t="s">
        <v>375</v>
      </c>
      <c r="B128" s="86" t="s">
        <v>365</v>
      </c>
      <c r="C128" s="301" t="s">
        <v>3669</v>
      </c>
      <c r="D128" s="301" t="s">
        <v>2948</v>
      </c>
      <c r="E128" s="301"/>
      <c r="F128" s="301"/>
      <c r="G128" s="18"/>
      <c r="H128" s="296" t="s">
        <v>3670</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106" t="s">
        <v>375</v>
      </c>
      <c r="B129" s="86" t="s">
        <v>365</v>
      </c>
      <c r="C129" s="303" t="s">
        <v>3671</v>
      </c>
      <c r="D129" s="303"/>
      <c r="E129" s="303"/>
      <c r="F129" s="303"/>
      <c r="G129" s="18">
        <v>-1</v>
      </c>
      <c r="H129" s="296" t="s">
        <v>3672</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106" t="s">
        <v>375</v>
      </c>
      <c r="B130" s="86" t="s">
        <v>365</v>
      </c>
      <c r="C130" s="303" t="s">
        <v>3673</v>
      </c>
      <c r="D130" s="303"/>
      <c r="E130" s="303"/>
      <c r="F130" s="303"/>
      <c r="G130" s="18">
        <v>-1</v>
      </c>
      <c r="H130" s="306" t="s">
        <v>3674</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106" t="s">
        <v>375</v>
      </c>
      <c r="B131" s="86" t="s">
        <v>365</v>
      </c>
      <c r="C131" s="303" t="s">
        <v>3675</v>
      </c>
      <c r="D131" s="303"/>
      <c r="E131" s="303"/>
      <c r="F131" s="303"/>
      <c r="G131" s="18">
        <v>-1</v>
      </c>
      <c r="H131" s="306" t="s">
        <v>3676</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319" t="s">
        <v>375</v>
      </c>
      <c r="B132" s="320" t="s">
        <v>365</v>
      </c>
      <c r="C132" s="317" t="s">
        <v>3677</v>
      </c>
      <c r="D132" s="317"/>
      <c r="E132" s="317"/>
      <c r="F132" s="317"/>
      <c r="G132" s="18">
        <v>-1</v>
      </c>
      <c r="H132" s="318" t="s">
        <v>3678</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106" t="s">
        <v>375</v>
      </c>
      <c r="B133" s="86" t="s">
        <v>3009</v>
      </c>
      <c r="C133" s="303" t="s">
        <v>3679</v>
      </c>
      <c r="D133" s="303"/>
      <c r="E133" s="303"/>
      <c r="F133" s="303"/>
      <c r="G133" s="18">
        <v>-1</v>
      </c>
      <c r="H133" s="306" t="s">
        <v>3680</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106" t="s">
        <v>375</v>
      </c>
      <c r="B134" s="86" t="s">
        <v>3009</v>
      </c>
      <c r="C134" s="303" t="s">
        <v>3681</v>
      </c>
      <c r="D134" s="303"/>
      <c r="E134" s="303"/>
      <c r="F134" s="303"/>
      <c r="G134" s="18">
        <v>-1</v>
      </c>
      <c r="H134" s="296" t="s">
        <v>3682</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106" t="s">
        <v>375</v>
      </c>
      <c r="B135" s="86" t="s">
        <v>3009</v>
      </c>
      <c r="C135" s="303" t="s">
        <v>3683</v>
      </c>
      <c r="D135" s="303"/>
      <c r="E135" s="303"/>
      <c r="F135" s="303"/>
      <c r="G135" s="18">
        <v>-1</v>
      </c>
      <c r="H135" s="306" t="s">
        <v>3684</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106" t="s">
        <v>375</v>
      </c>
      <c r="B136" s="86" t="s">
        <v>3009</v>
      </c>
      <c r="C136" s="303" t="s">
        <v>3685</v>
      </c>
      <c r="D136" s="303"/>
      <c r="E136" s="303"/>
      <c r="F136" s="303"/>
      <c r="G136" s="18">
        <v>-1</v>
      </c>
      <c r="H136" s="306" t="s">
        <v>3686</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212" t="s">
        <v>375</v>
      </c>
      <c r="B137" s="215" t="s">
        <v>3009</v>
      </c>
      <c r="C137" s="307" t="s">
        <v>3687</v>
      </c>
      <c r="D137" s="307"/>
      <c r="E137" s="307"/>
      <c r="F137" s="307"/>
      <c r="G137" s="18">
        <v>-1</v>
      </c>
      <c r="H137" s="300" t="s">
        <v>3688</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309" t="s">
        <v>376</v>
      </c>
      <c r="B138" s="311"/>
      <c r="C138" s="304" t="s">
        <v>3689</v>
      </c>
      <c r="D138" s="304"/>
      <c r="E138" s="304"/>
      <c r="F138" s="304"/>
      <c r="G138" s="18">
        <v>-1</v>
      </c>
      <c r="H138" s="312" t="s">
        <v>3690</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106" t="s">
        <v>376</v>
      </c>
      <c r="B139" s="86"/>
      <c r="C139" s="303" t="s">
        <v>2971</v>
      </c>
      <c r="D139" s="303" t="s">
        <v>2948</v>
      </c>
      <c r="E139" s="303"/>
      <c r="F139" s="303"/>
      <c r="G139" s="18"/>
      <c r="H139" s="305" t="s">
        <v>4057</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106" t="s">
        <v>376</v>
      </c>
      <c r="B140" s="86"/>
      <c r="C140" s="303" t="s">
        <v>4058</v>
      </c>
      <c r="D140" s="303" t="s">
        <v>2948</v>
      </c>
      <c r="E140" s="303"/>
      <c r="F140" s="303"/>
      <c r="G140" s="18"/>
      <c r="H140" s="305" t="s">
        <v>4059</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106" t="s">
        <v>376</v>
      </c>
      <c r="B141" s="86"/>
      <c r="C141" s="303" t="s">
        <v>3691</v>
      </c>
      <c r="D141" s="303"/>
      <c r="E141" s="303"/>
      <c r="F141" s="303"/>
      <c r="G141" s="18">
        <v>-1</v>
      </c>
      <c r="H141" s="305" t="s">
        <v>3692</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106" t="s">
        <v>376</v>
      </c>
      <c r="B142" s="18"/>
      <c r="C142" s="303" t="s">
        <v>240</v>
      </c>
      <c r="D142" s="303" t="s">
        <v>2948</v>
      </c>
      <c r="E142" s="303"/>
      <c r="F142" s="303"/>
      <c r="G142" s="18"/>
      <c r="H142" s="305" t="s">
        <v>3693</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106" t="s">
        <v>376</v>
      </c>
      <c r="B143" s="18"/>
      <c r="C143" s="303" t="s">
        <v>275</v>
      </c>
      <c r="D143" s="303"/>
      <c r="E143" s="303"/>
      <c r="F143" s="303"/>
      <c r="G143" s="18">
        <v>-1</v>
      </c>
      <c r="H143" s="305" t="s">
        <v>3694</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319" t="s">
        <v>376</v>
      </c>
      <c r="B144" s="315"/>
      <c r="C144" s="317" t="s">
        <v>3695</v>
      </c>
      <c r="D144" s="317"/>
      <c r="E144" s="317"/>
      <c r="F144" s="317"/>
      <c r="G144" s="18">
        <v>-1</v>
      </c>
      <c r="H144" s="322" t="s">
        <v>3696</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106" t="s">
        <v>376</v>
      </c>
      <c r="B145" s="285" t="s">
        <v>3388</v>
      </c>
      <c r="C145" s="303" t="s">
        <v>3697</v>
      </c>
      <c r="D145" s="303"/>
      <c r="E145" s="303"/>
      <c r="F145" s="303"/>
      <c r="G145" s="18">
        <v>-1</v>
      </c>
      <c r="H145" s="305" t="s">
        <v>3698</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106" t="s">
        <v>376</v>
      </c>
      <c r="B146" s="285" t="s">
        <v>3388</v>
      </c>
      <c r="C146" s="303" t="s">
        <v>3699</v>
      </c>
      <c r="D146" s="303"/>
      <c r="E146" s="303"/>
      <c r="F146" s="303"/>
      <c r="G146" s="18">
        <v>-1</v>
      </c>
      <c r="H146" s="305" t="s">
        <v>3700</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106" t="s">
        <v>376</v>
      </c>
      <c r="B147" s="285" t="s">
        <v>3388</v>
      </c>
      <c r="C147" s="303" t="s">
        <v>3701</v>
      </c>
      <c r="D147" s="303" t="s">
        <v>2948</v>
      </c>
      <c r="E147" s="303"/>
      <c r="F147" s="303"/>
      <c r="G147" s="18"/>
      <c r="H147" s="305" t="s">
        <v>3702</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106" t="s">
        <v>376</v>
      </c>
      <c r="B148" s="285" t="s">
        <v>3388</v>
      </c>
      <c r="C148" s="303" t="s">
        <v>3703</v>
      </c>
      <c r="D148" s="303"/>
      <c r="E148" s="303"/>
      <c r="F148" s="303"/>
      <c r="G148" s="18">
        <v>-1</v>
      </c>
      <c r="H148" s="305" t="s">
        <v>3704</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319" t="s">
        <v>376</v>
      </c>
      <c r="B149" s="323" t="s">
        <v>3388</v>
      </c>
      <c r="C149" s="317" t="s">
        <v>3705</v>
      </c>
      <c r="D149" s="317"/>
      <c r="E149" s="317"/>
      <c r="F149" s="317"/>
      <c r="G149" s="18">
        <v>-1</v>
      </c>
      <c r="H149" s="322" t="s">
        <v>3706</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106" t="s">
        <v>376</v>
      </c>
      <c r="B150" s="285" t="s">
        <v>3390</v>
      </c>
      <c r="C150" s="301" t="s">
        <v>3707</v>
      </c>
      <c r="D150" s="301"/>
      <c r="E150" s="301"/>
      <c r="F150" s="301"/>
      <c r="G150" s="18">
        <v>-1</v>
      </c>
      <c r="H150" s="296" t="s">
        <v>3708</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106" t="s">
        <v>376</v>
      </c>
      <c r="B151" s="285" t="s">
        <v>3390</v>
      </c>
      <c r="C151" s="303" t="s">
        <v>3709</v>
      </c>
      <c r="D151" s="303" t="s">
        <v>2948</v>
      </c>
      <c r="E151" s="303"/>
      <c r="F151" s="303"/>
      <c r="G151" s="18"/>
      <c r="H151" s="305" t="s">
        <v>3710</v>
      </c>
      <c r="I151" t="str">
        <f t="shared" si="2"/>
        <v>"WARRIOR-Étudiant de guerre":  {
 "Code" : "Étudiant de guerre",
 "Class" : "WARRIOR",
 "Specialisation" : "WAR_MASTER","Stats" : true,
 "Description" : "Au niveau 3, vous gagnez la maîtrise d'un outil d'artisan de votre choix."
  }</v>
      </c>
    </row>
    <row r="152" spans="1:9">
      <c r="A152" s="106" t="s">
        <v>376</v>
      </c>
      <c r="B152" s="285" t="s">
        <v>3390</v>
      </c>
      <c r="C152" s="303" t="s">
        <v>3711</v>
      </c>
      <c r="D152" s="303"/>
      <c r="E152" s="303"/>
      <c r="F152" s="303"/>
      <c r="G152" s="18">
        <v>-1</v>
      </c>
      <c r="H152" s="296" t="s">
        <v>3712</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106" t="s">
        <v>376</v>
      </c>
      <c r="B153" s="285" t="s">
        <v>3390</v>
      </c>
      <c r="C153" s="303" t="s">
        <v>3713</v>
      </c>
      <c r="D153" s="303"/>
      <c r="E153" s="303"/>
      <c r="F153" s="303"/>
      <c r="G153" s="18">
        <v>-1</v>
      </c>
      <c r="H153" s="305" t="s">
        <v>3714</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106" t="s">
        <v>376</v>
      </c>
      <c r="B154" s="285" t="s">
        <v>3390</v>
      </c>
      <c r="C154" s="303" t="s">
        <v>3715</v>
      </c>
      <c r="D154" s="303"/>
      <c r="E154" s="303"/>
      <c r="F154" s="303"/>
      <c r="G154" s="18">
        <v>-1</v>
      </c>
      <c r="H154" s="305" t="s">
        <v>3716</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319" t="s">
        <v>376</v>
      </c>
      <c r="B155" s="323" t="s">
        <v>3390</v>
      </c>
      <c r="C155" s="317" t="s">
        <v>3717</v>
      </c>
      <c r="D155" s="317"/>
      <c r="E155" s="317"/>
      <c r="F155" s="317"/>
      <c r="G155" s="18">
        <v>-1</v>
      </c>
      <c r="H155" s="316" t="s">
        <v>3718</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106" t="s">
        <v>376</v>
      </c>
      <c r="B156" s="285" t="s">
        <v>3391</v>
      </c>
      <c r="C156" s="303" t="s">
        <v>3719</v>
      </c>
      <c r="D156" s="303" t="s">
        <v>2948</v>
      </c>
      <c r="E156" s="303" t="s">
        <v>2948</v>
      </c>
      <c r="F156" s="303"/>
      <c r="G156" s="18"/>
      <c r="H156" s="296" t="s">
        <v>3720</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106" t="s">
        <v>376</v>
      </c>
      <c r="B157" s="285" t="s">
        <v>3391</v>
      </c>
      <c r="C157" s="303" t="s">
        <v>3721</v>
      </c>
      <c r="D157" s="303"/>
      <c r="E157" s="303"/>
      <c r="F157" s="303"/>
      <c r="G157" s="18">
        <v>-1</v>
      </c>
      <c r="H157" s="296" t="s">
        <v>3722</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106" t="s">
        <v>376</v>
      </c>
      <c r="B158" s="285" t="s">
        <v>3391</v>
      </c>
      <c r="C158" s="303" t="s">
        <v>3723</v>
      </c>
      <c r="D158" s="303"/>
      <c r="E158" s="303"/>
      <c r="F158" s="303"/>
      <c r="G158" s="18">
        <v>-1</v>
      </c>
      <c r="H158" s="296" t="s">
        <v>3724</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106" t="s">
        <v>376</v>
      </c>
      <c r="B159" s="285" t="s">
        <v>3391</v>
      </c>
      <c r="C159" s="303" t="s">
        <v>3725</v>
      </c>
      <c r="D159" s="303"/>
      <c r="E159" s="303"/>
      <c r="F159" s="303"/>
      <c r="G159" s="18">
        <v>-1</v>
      </c>
      <c r="H159" s="296" t="s">
        <v>3726</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106" t="s">
        <v>376</v>
      </c>
      <c r="B160" s="285" t="s">
        <v>3391</v>
      </c>
      <c r="C160" s="303" t="s">
        <v>3727</v>
      </c>
      <c r="D160" s="303"/>
      <c r="E160" s="303"/>
      <c r="F160" s="303"/>
      <c r="G160" s="18">
        <v>-1</v>
      </c>
      <c r="H160" s="296" t="s">
        <v>3728</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212" t="s">
        <v>376</v>
      </c>
      <c r="B161" s="289" t="s">
        <v>3391</v>
      </c>
      <c r="C161" s="307" t="s">
        <v>3729</v>
      </c>
      <c r="D161" s="307"/>
      <c r="E161" s="307"/>
      <c r="F161" s="307"/>
      <c r="G161" s="18">
        <v>-1</v>
      </c>
      <c r="H161" s="300" t="s">
        <v>3730</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309" t="s">
        <v>377</v>
      </c>
      <c r="B162" s="313"/>
      <c r="C162" s="304" t="s">
        <v>3731</v>
      </c>
      <c r="D162" s="304"/>
      <c r="E162" s="304"/>
      <c r="F162" s="304"/>
      <c r="G162" s="18">
        <v>-1</v>
      </c>
      <c r="H162" s="295" t="s">
        <v>3732</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106" t="s">
        <v>377</v>
      </c>
      <c r="B163" s="285"/>
      <c r="C163" s="303" t="s">
        <v>4048</v>
      </c>
      <c r="D163" s="303" t="s">
        <v>2948</v>
      </c>
      <c r="E163" s="303"/>
      <c r="F163" s="303"/>
      <c r="G163" s="18"/>
      <c r="H163" s="296" t="s">
        <v>4049</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106" t="s">
        <v>377</v>
      </c>
      <c r="B164" s="285"/>
      <c r="C164" s="303" t="s">
        <v>240</v>
      </c>
      <c r="D164" s="303" t="s">
        <v>2948</v>
      </c>
      <c r="E164" s="303"/>
      <c r="F164" s="303"/>
      <c r="G164" s="18"/>
      <c r="H164" s="305" t="s">
        <v>272</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106" t="s">
        <v>377</v>
      </c>
      <c r="B165" s="285"/>
      <c r="C165" s="303" t="s">
        <v>3733</v>
      </c>
      <c r="D165" s="303"/>
      <c r="E165" s="303"/>
      <c r="F165" s="303"/>
      <c r="G165" s="18">
        <v>-1</v>
      </c>
      <c r="H165" s="305" t="s">
        <v>3734</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319" t="s">
        <v>377</v>
      </c>
      <c r="B166" s="323"/>
      <c r="C166" s="317" t="s">
        <v>3735</v>
      </c>
      <c r="D166" s="317"/>
      <c r="E166" s="317"/>
      <c r="F166" s="317"/>
      <c r="G166" s="18">
        <v>-1</v>
      </c>
      <c r="H166" s="322" t="s">
        <v>3736</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106" t="s">
        <v>377</v>
      </c>
      <c r="B167" s="86" t="s">
        <v>3102</v>
      </c>
      <c r="C167" s="303" t="s">
        <v>3737</v>
      </c>
      <c r="D167" s="303"/>
      <c r="E167" s="303"/>
      <c r="F167" s="303"/>
      <c r="G167" s="18">
        <v>-1</v>
      </c>
      <c r="H167" s="306" t="s">
        <v>3738</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106" t="s">
        <v>377</v>
      </c>
      <c r="B168" s="86" t="s">
        <v>3102</v>
      </c>
      <c r="C168" s="303" t="s">
        <v>3739</v>
      </c>
      <c r="D168" s="303"/>
      <c r="E168" s="303"/>
      <c r="F168" s="303"/>
      <c r="G168" s="18">
        <v>-1</v>
      </c>
      <c r="H168" s="296" t="s">
        <v>3740</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106" t="s">
        <v>377</v>
      </c>
      <c r="B169" s="86" t="s">
        <v>3102</v>
      </c>
      <c r="C169" s="303" t="s">
        <v>3741</v>
      </c>
      <c r="D169" s="303"/>
      <c r="E169" s="303"/>
      <c r="F169" s="303"/>
      <c r="G169" s="18">
        <v>-1</v>
      </c>
      <c r="H169" s="306" t="s">
        <v>3742</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106" t="s">
        <v>377</v>
      </c>
      <c r="B170" s="86" t="s">
        <v>3102</v>
      </c>
      <c r="C170" s="303" t="s">
        <v>3743</v>
      </c>
      <c r="D170" s="303"/>
      <c r="E170" s="303"/>
      <c r="F170" s="303"/>
      <c r="G170" s="18">
        <v>-1</v>
      </c>
      <c r="H170" s="306" t="s">
        <v>3744</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106" t="s">
        <v>377</v>
      </c>
      <c r="B171" s="86" t="s">
        <v>3102</v>
      </c>
      <c r="C171" s="303" t="s">
        <v>3745</v>
      </c>
      <c r="D171" s="303"/>
      <c r="E171" s="303"/>
      <c r="F171" s="303"/>
      <c r="G171" s="18">
        <v>-1</v>
      </c>
      <c r="H171" s="306" t="s">
        <v>3746</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319" t="s">
        <v>377</v>
      </c>
      <c r="B172" s="320" t="s">
        <v>3102</v>
      </c>
      <c r="C172" s="317" t="s">
        <v>3747</v>
      </c>
      <c r="D172" s="317"/>
      <c r="E172" s="317"/>
      <c r="F172" s="317"/>
      <c r="G172" s="18">
        <v>-1</v>
      </c>
      <c r="H172" s="318" t="s">
        <v>3748</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106" t="s">
        <v>377</v>
      </c>
      <c r="B173" s="86" t="s">
        <v>3040</v>
      </c>
      <c r="C173" s="303" t="s">
        <v>3749</v>
      </c>
      <c r="D173" s="303"/>
      <c r="E173" s="303"/>
      <c r="F173" s="303"/>
      <c r="G173" s="18">
        <v>-1</v>
      </c>
      <c r="H173" s="306" t="s">
        <v>3750</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106" t="s">
        <v>377</v>
      </c>
      <c r="B174" s="86" t="s">
        <v>3040</v>
      </c>
      <c r="C174" s="303" t="s">
        <v>3751</v>
      </c>
      <c r="D174" s="303"/>
      <c r="E174" s="303"/>
      <c r="F174" s="303"/>
      <c r="G174" s="18">
        <v>-1</v>
      </c>
      <c r="H174" s="306" t="s">
        <v>3752</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106" t="s">
        <v>377</v>
      </c>
      <c r="B175" s="86" t="s">
        <v>3040</v>
      </c>
      <c r="C175" s="303" t="s">
        <v>3753</v>
      </c>
      <c r="D175" s="303"/>
      <c r="E175" s="303"/>
      <c r="F175" s="303"/>
      <c r="G175" s="18">
        <v>-1</v>
      </c>
      <c r="H175" s="296" t="s">
        <v>3754</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319" t="s">
        <v>377</v>
      </c>
      <c r="B176" s="320" t="s">
        <v>3040</v>
      </c>
      <c r="C176" s="317" t="s">
        <v>3755</v>
      </c>
      <c r="D176" s="317"/>
      <c r="E176" s="317"/>
      <c r="F176" s="317"/>
      <c r="G176" s="18">
        <v>-1</v>
      </c>
      <c r="H176" s="318" t="s">
        <v>3756</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106" t="s">
        <v>377</v>
      </c>
      <c r="B177" s="86" t="s">
        <v>3041</v>
      </c>
      <c r="C177" s="303" t="s">
        <v>3757</v>
      </c>
      <c r="D177" s="303"/>
      <c r="E177" s="303"/>
      <c r="F177" s="303"/>
      <c r="G177" s="18">
        <v>-1</v>
      </c>
      <c r="H177" s="306" t="s">
        <v>3758</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106" t="s">
        <v>377</v>
      </c>
      <c r="B178" s="86" t="s">
        <v>3041</v>
      </c>
      <c r="C178" s="303" t="s">
        <v>3759</v>
      </c>
      <c r="D178" s="303"/>
      <c r="E178" s="303"/>
      <c r="F178" s="303"/>
      <c r="G178" s="18">
        <v>-1</v>
      </c>
      <c r="H178" s="306" t="s">
        <v>3760</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106" t="s">
        <v>377</v>
      </c>
      <c r="B179" s="86" t="s">
        <v>3041</v>
      </c>
      <c r="C179" s="303" t="s">
        <v>3761</v>
      </c>
      <c r="D179" s="303"/>
      <c r="E179" s="303"/>
      <c r="F179" s="303"/>
      <c r="G179" s="18">
        <v>-1</v>
      </c>
      <c r="H179" s="306" t="s">
        <v>3762</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106" t="s">
        <v>377</v>
      </c>
      <c r="B180" s="86" t="s">
        <v>3041</v>
      </c>
      <c r="C180" s="303" t="s">
        <v>3763</v>
      </c>
      <c r="D180" s="303"/>
      <c r="E180" s="303"/>
      <c r="F180" s="303"/>
      <c r="G180" s="18">
        <v>-1</v>
      </c>
      <c r="H180" s="306" t="s">
        <v>3764</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319" t="s">
        <v>377</v>
      </c>
      <c r="B181" s="320" t="s">
        <v>3041</v>
      </c>
      <c r="C181" s="317" t="s">
        <v>3765</v>
      </c>
      <c r="D181" s="317"/>
      <c r="E181" s="317"/>
      <c r="F181" s="317"/>
      <c r="G181" s="18">
        <v>-1</v>
      </c>
      <c r="H181" s="318" t="s">
        <v>3766</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106" t="s">
        <v>377</v>
      </c>
      <c r="B182" s="86" t="s">
        <v>3042</v>
      </c>
      <c r="C182" s="303" t="s">
        <v>3767</v>
      </c>
      <c r="D182" s="303"/>
      <c r="E182" s="303"/>
      <c r="F182" s="303"/>
      <c r="G182" s="18">
        <v>-1</v>
      </c>
      <c r="H182" s="306" t="s">
        <v>3768</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106" t="s">
        <v>377</v>
      </c>
      <c r="B183" s="86" t="s">
        <v>3042</v>
      </c>
      <c r="C183" s="303" t="s">
        <v>3769</v>
      </c>
      <c r="D183" s="303"/>
      <c r="E183" s="303"/>
      <c r="F183" s="303"/>
      <c r="G183" s="18">
        <v>-1</v>
      </c>
      <c r="H183" s="306" t="s">
        <v>3770</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106" t="s">
        <v>377</v>
      </c>
      <c r="B184" s="86" t="s">
        <v>3042</v>
      </c>
      <c r="C184" s="303" t="s">
        <v>3771</v>
      </c>
      <c r="D184" s="303"/>
      <c r="E184" s="303"/>
      <c r="F184" s="303"/>
      <c r="G184" s="18">
        <v>-1</v>
      </c>
      <c r="H184" s="306" t="s">
        <v>3772</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106" t="s">
        <v>377</v>
      </c>
      <c r="B185" s="86" t="s">
        <v>3042</v>
      </c>
      <c r="C185" s="303" t="s">
        <v>3773</v>
      </c>
      <c r="D185" s="303"/>
      <c r="E185" s="303"/>
      <c r="F185" s="303"/>
      <c r="G185" s="18">
        <v>-1</v>
      </c>
      <c r="H185" s="306" t="s">
        <v>3774</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319" t="s">
        <v>377</v>
      </c>
      <c r="B186" s="320" t="s">
        <v>3042</v>
      </c>
      <c r="C186" s="317" t="s">
        <v>3775</v>
      </c>
      <c r="D186" s="317"/>
      <c r="E186" s="317"/>
      <c r="F186" s="317"/>
      <c r="G186" s="18">
        <v>-1</v>
      </c>
      <c r="H186" s="318" t="s">
        <v>3776</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106" t="s">
        <v>377</v>
      </c>
      <c r="B187" s="86" t="s">
        <v>3101</v>
      </c>
      <c r="C187" s="303" t="s">
        <v>3777</v>
      </c>
      <c r="D187" s="303"/>
      <c r="E187" s="303"/>
      <c r="F187" s="303"/>
      <c r="G187" s="18">
        <v>-1</v>
      </c>
      <c r="H187" s="306" t="s">
        <v>3778</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106" t="s">
        <v>377</v>
      </c>
      <c r="B188" s="86" t="s">
        <v>3101</v>
      </c>
      <c r="C188" s="303" t="s">
        <v>3779</v>
      </c>
      <c r="D188" s="303" t="s">
        <v>2948</v>
      </c>
      <c r="E188" s="303"/>
      <c r="F188" s="303"/>
      <c r="G188" s="18"/>
      <c r="H188" s="306" t="s">
        <v>3780</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106" t="s">
        <v>377</v>
      </c>
      <c r="B189" s="86" t="s">
        <v>3101</v>
      </c>
      <c r="C189" s="303" t="s">
        <v>3781</v>
      </c>
      <c r="D189" s="303"/>
      <c r="E189" s="303"/>
      <c r="F189" s="303"/>
      <c r="G189" s="18">
        <v>-1</v>
      </c>
      <c r="H189" s="306" t="s">
        <v>3782</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106" t="s">
        <v>377</v>
      </c>
      <c r="B190" s="86" t="s">
        <v>3101</v>
      </c>
      <c r="C190" s="303" t="s">
        <v>1662</v>
      </c>
      <c r="D190" s="303"/>
      <c r="E190" s="303"/>
      <c r="F190" s="303"/>
      <c r="G190" s="18">
        <v>-1</v>
      </c>
      <c r="H190" s="306" t="s">
        <v>3783</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319" t="s">
        <v>377</v>
      </c>
      <c r="B191" s="320" t="s">
        <v>3101</v>
      </c>
      <c r="C191" s="317" t="s">
        <v>3784</v>
      </c>
      <c r="D191" s="317"/>
      <c r="E191" s="317"/>
      <c r="F191" s="317"/>
      <c r="G191" s="18">
        <v>-1</v>
      </c>
      <c r="H191" s="318" t="s">
        <v>3785</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106" t="s">
        <v>377</v>
      </c>
      <c r="B192" s="86" t="s">
        <v>3043</v>
      </c>
      <c r="C192" s="303" t="s">
        <v>3786</v>
      </c>
      <c r="D192" s="303"/>
      <c r="E192" s="303"/>
      <c r="F192" s="303"/>
      <c r="G192" s="18">
        <v>-1</v>
      </c>
      <c r="H192" s="306" t="s">
        <v>3787</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106" t="s">
        <v>377</v>
      </c>
      <c r="B193" s="86" t="s">
        <v>3043</v>
      </c>
      <c r="C193" s="303" t="s">
        <v>3788</v>
      </c>
      <c r="D193" s="303"/>
      <c r="E193" s="303"/>
      <c r="F193" s="303"/>
      <c r="G193" s="18">
        <v>-1</v>
      </c>
      <c r="H193" s="306" t="s">
        <v>3789</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106" t="s">
        <v>377</v>
      </c>
      <c r="B194" s="86" t="s">
        <v>3043</v>
      </c>
      <c r="C194" s="303" t="s">
        <v>3790</v>
      </c>
      <c r="D194" s="303"/>
      <c r="E194" s="303"/>
      <c r="F194" s="303"/>
      <c r="G194" s="18">
        <v>-1</v>
      </c>
      <c r="H194" s="306" t="s">
        <v>3791</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106" t="s">
        <v>377</v>
      </c>
      <c r="B195" s="86" t="s">
        <v>3043</v>
      </c>
      <c r="C195" s="303" t="s">
        <v>3792</v>
      </c>
      <c r="D195" s="303"/>
      <c r="E195" s="303"/>
      <c r="F195" s="303"/>
      <c r="G195" s="18">
        <v>-1</v>
      </c>
      <c r="H195" s="306" t="s">
        <v>3793</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319" t="s">
        <v>377</v>
      </c>
      <c r="B196" s="320" t="s">
        <v>3043</v>
      </c>
      <c r="C196" s="317" t="s">
        <v>3794</v>
      </c>
      <c r="D196" s="317"/>
      <c r="E196" s="317"/>
      <c r="F196" s="317"/>
      <c r="G196" s="18">
        <v>-1</v>
      </c>
      <c r="H196" s="318" t="s">
        <v>3795</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106" t="s">
        <v>377</v>
      </c>
      <c r="B197" s="86" t="s">
        <v>3044</v>
      </c>
      <c r="C197" s="303" t="s">
        <v>3796</v>
      </c>
      <c r="D197" s="303"/>
      <c r="E197" s="303"/>
      <c r="F197" s="303"/>
      <c r="G197" s="18">
        <v>-1</v>
      </c>
      <c r="H197" s="306" t="s">
        <v>3797</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106" t="s">
        <v>377</v>
      </c>
      <c r="B198" s="86" t="s">
        <v>3044</v>
      </c>
      <c r="C198" s="303" t="s">
        <v>3798</v>
      </c>
      <c r="D198" s="303"/>
      <c r="E198" s="303"/>
      <c r="F198" s="303"/>
      <c r="G198" s="18">
        <v>-1</v>
      </c>
      <c r="H198" s="306" t="s">
        <v>3799</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106" t="s">
        <v>377</v>
      </c>
      <c r="B199" s="86" t="s">
        <v>3044</v>
      </c>
      <c r="C199" s="303" t="s">
        <v>3800</v>
      </c>
      <c r="D199" s="303"/>
      <c r="E199" s="303"/>
      <c r="F199" s="303"/>
      <c r="G199" s="18">
        <v>-1</v>
      </c>
      <c r="H199" s="296" t="s">
        <v>3801</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106" t="s">
        <v>377</v>
      </c>
      <c r="B200" s="86" t="s">
        <v>3044</v>
      </c>
      <c r="C200" s="303" t="s">
        <v>3802</v>
      </c>
      <c r="D200" s="303" t="s">
        <v>2948</v>
      </c>
      <c r="E200" s="303"/>
      <c r="F200" s="303"/>
      <c r="G200" s="18"/>
      <c r="H200" s="306" t="s">
        <v>3803</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319" t="s">
        <v>377</v>
      </c>
      <c r="B201" s="320" t="s">
        <v>3044</v>
      </c>
      <c r="C201" s="317" t="s">
        <v>3804</v>
      </c>
      <c r="D201" s="317"/>
      <c r="E201" s="317"/>
      <c r="F201" s="317"/>
      <c r="G201" s="18">
        <v>-1</v>
      </c>
      <c r="H201" s="316" t="s">
        <v>3805</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106" t="s">
        <v>377</v>
      </c>
      <c r="B202" s="86" t="s">
        <v>3045</v>
      </c>
      <c r="C202" s="303" t="s">
        <v>3806</v>
      </c>
      <c r="D202" s="303"/>
      <c r="E202" s="303"/>
      <c r="F202" s="303"/>
      <c r="G202" s="18">
        <v>-1</v>
      </c>
      <c r="H202" s="306" t="s">
        <v>3807</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106" t="s">
        <v>377</v>
      </c>
      <c r="B203" s="86" t="s">
        <v>3045</v>
      </c>
      <c r="C203" s="303" t="s">
        <v>3808</v>
      </c>
      <c r="D203" s="303"/>
      <c r="E203" s="303"/>
      <c r="F203" s="303"/>
      <c r="G203" s="18">
        <v>-1</v>
      </c>
      <c r="H203" s="306" t="s">
        <v>3809</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106" t="s">
        <v>377</v>
      </c>
      <c r="B204" s="86" t="s">
        <v>3045</v>
      </c>
      <c r="C204" s="303" t="s">
        <v>3810</v>
      </c>
      <c r="D204" s="303"/>
      <c r="E204" s="303"/>
      <c r="F204" s="303"/>
      <c r="G204" s="18">
        <v>-1</v>
      </c>
      <c r="H204" s="296" t="s">
        <v>3811</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106" t="s">
        <v>377</v>
      </c>
      <c r="B205" s="86" t="s">
        <v>3045</v>
      </c>
      <c r="C205" s="303" t="s">
        <v>3812</v>
      </c>
      <c r="D205" s="303"/>
      <c r="E205" s="303"/>
      <c r="F205" s="303"/>
      <c r="G205" s="18">
        <v>-1</v>
      </c>
      <c r="H205" s="306" t="s">
        <v>3813</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212" t="s">
        <v>377</v>
      </c>
      <c r="B206" s="215" t="s">
        <v>3045</v>
      </c>
      <c r="C206" s="307" t="s">
        <v>3814</v>
      </c>
      <c r="D206" s="307"/>
      <c r="E206" s="307"/>
      <c r="F206" s="307"/>
      <c r="G206" s="18">
        <v>-1</v>
      </c>
      <c r="H206" s="300" t="s">
        <v>3815</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309" t="s">
        <v>379</v>
      </c>
      <c r="B207" s="311"/>
      <c r="C207" s="304" t="s">
        <v>249</v>
      </c>
      <c r="D207" s="304" t="s">
        <v>2948</v>
      </c>
      <c r="E207" s="304" t="s">
        <v>2948</v>
      </c>
      <c r="F207" s="304"/>
      <c r="G207" s="18"/>
      <c r="H207" s="312" t="s">
        <v>250</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106" t="s">
        <v>379</v>
      </c>
      <c r="B208" s="86"/>
      <c r="C208" s="303" t="s">
        <v>268</v>
      </c>
      <c r="D208" s="303" t="s">
        <v>2948</v>
      </c>
      <c r="E208" s="303"/>
      <c r="F208" s="303"/>
      <c r="G208" s="18"/>
      <c r="H208" s="305" t="s">
        <v>269</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106" t="s">
        <v>379</v>
      </c>
      <c r="B209" s="86"/>
      <c r="C209" s="303" t="s">
        <v>251</v>
      </c>
      <c r="D209" s="303"/>
      <c r="E209" s="303"/>
      <c r="F209" s="303"/>
      <c r="G209" s="18">
        <v>-1</v>
      </c>
      <c r="H209" s="296" t="s">
        <v>3816</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106" t="s">
        <v>379</v>
      </c>
      <c r="B210" s="86"/>
      <c r="C210" s="303" t="s">
        <v>236</v>
      </c>
      <c r="D210" s="303" t="s">
        <v>2948</v>
      </c>
      <c r="E210" s="303" t="s">
        <v>2948</v>
      </c>
      <c r="F210" s="303" t="s">
        <v>2948</v>
      </c>
      <c r="G210" s="18"/>
      <c r="H210" s="296" t="s">
        <v>3817</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106" t="s">
        <v>379</v>
      </c>
      <c r="B211" s="18"/>
      <c r="C211" s="303" t="s">
        <v>260</v>
      </c>
      <c r="D211" s="303"/>
      <c r="E211" s="303"/>
      <c r="F211" s="303" t="s">
        <v>2948</v>
      </c>
      <c r="G211" s="18"/>
      <c r="H211" s="305" t="s">
        <v>261</v>
      </c>
      <c r="I211" t="str">
        <f t="shared" si="3"/>
        <v>"MONK-Défense patiente":  {
 "Code" : "Défense patiente",
 "Class" : "MONK",
 "Specialisation" : "","Special" : true,
 "Description" : "Vous pouvez dépenser 1 point ki pour utiliser l'action Esquiver via une action bonus au cours de votre tour."
  }</v>
      </c>
    </row>
    <row r="212" spans="1:9">
      <c r="A212" s="106" t="s">
        <v>379</v>
      </c>
      <c r="B212" s="18"/>
      <c r="C212" s="303" t="s">
        <v>262</v>
      </c>
      <c r="D212" s="303"/>
      <c r="E212" s="303"/>
      <c r="F212" s="303" t="s">
        <v>2948</v>
      </c>
      <c r="G212" s="18"/>
      <c r="H212" s="305" t="s">
        <v>263</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106" t="s">
        <v>379</v>
      </c>
      <c r="B213" s="18"/>
      <c r="C213" s="303" t="s">
        <v>264</v>
      </c>
      <c r="D213" s="303"/>
      <c r="E213" s="303"/>
      <c r="F213" s="303" t="s">
        <v>2948</v>
      </c>
      <c r="G213" s="18"/>
      <c r="H213" s="305" t="s">
        <v>265</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106" t="s">
        <v>379</v>
      </c>
      <c r="B214" s="18"/>
      <c r="C214" s="303" t="s">
        <v>266</v>
      </c>
      <c r="D214" s="303" t="s">
        <v>2948</v>
      </c>
      <c r="E214" s="303" t="s">
        <v>2948</v>
      </c>
      <c r="F214" s="303"/>
      <c r="G214" s="18"/>
      <c r="H214" s="305" t="s">
        <v>267</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106" t="s">
        <v>379</v>
      </c>
      <c r="B215" s="18"/>
      <c r="C215" s="303" t="s">
        <v>270</v>
      </c>
      <c r="D215" s="303"/>
      <c r="E215" s="303"/>
      <c r="F215" s="303"/>
      <c r="G215" s="18">
        <v>-1</v>
      </c>
      <c r="H215" s="305" t="s">
        <v>271</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106" t="s">
        <v>379</v>
      </c>
      <c r="B216" s="18"/>
      <c r="C216" s="303" t="s">
        <v>240</v>
      </c>
      <c r="D216" s="303" t="s">
        <v>2948</v>
      </c>
      <c r="E216" s="303"/>
      <c r="F216" s="303"/>
      <c r="G216" s="18"/>
      <c r="H216" s="306" t="s">
        <v>272</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106" t="s">
        <v>379</v>
      </c>
      <c r="B217" s="18"/>
      <c r="C217" s="303" t="s">
        <v>273</v>
      </c>
      <c r="D217" s="303"/>
      <c r="E217" s="303"/>
      <c r="F217" s="303"/>
      <c r="G217" s="18">
        <v>-1</v>
      </c>
      <c r="H217" s="306" t="s">
        <v>274</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106" t="s">
        <v>379</v>
      </c>
      <c r="B218" s="18"/>
      <c r="C218" s="303" t="s">
        <v>275</v>
      </c>
      <c r="D218" s="303"/>
      <c r="E218" s="303"/>
      <c r="F218" s="303"/>
      <c r="G218" s="18">
        <v>-1</v>
      </c>
      <c r="H218" s="306" t="s">
        <v>276</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106" t="s">
        <v>379</v>
      </c>
      <c r="B219" s="18"/>
      <c r="C219" s="303" t="s">
        <v>277</v>
      </c>
      <c r="D219" s="303"/>
      <c r="E219" s="303"/>
      <c r="F219" s="303"/>
      <c r="G219" s="18">
        <v>-1</v>
      </c>
      <c r="H219" s="306" t="s">
        <v>3818</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106" t="s">
        <v>379</v>
      </c>
      <c r="B220" s="18"/>
      <c r="C220" s="303" t="s">
        <v>279</v>
      </c>
      <c r="D220" s="303"/>
      <c r="E220" s="303"/>
      <c r="F220" s="303"/>
      <c r="G220" s="18">
        <v>-1</v>
      </c>
      <c r="H220" s="306" t="s">
        <v>280</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106" t="s">
        <v>379</v>
      </c>
      <c r="B221" s="18"/>
      <c r="C221" s="303" t="s">
        <v>281</v>
      </c>
      <c r="D221" s="303"/>
      <c r="E221" s="303"/>
      <c r="F221" s="303"/>
      <c r="G221" s="18">
        <v>-1</v>
      </c>
      <c r="H221" s="306" t="s">
        <v>3819</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106" t="s">
        <v>379</v>
      </c>
      <c r="B222" s="18"/>
      <c r="C222" s="303" t="s">
        <v>283</v>
      </c>
      <c r="D222" s="303"/>
      <c r="E222" s="303"/>
      <c r="F222" s="303"/>
      <c r="G222" s="18">
        <v>-1</v>
      </c>
      <c r="H222" s="306" t="s">
        <v>284</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106" t="s">
        <v>379</v>
      </c>
      <c r="B223" s="18"/>
      <c r="C223" s="303" t="s">
        <v>241</v>
      </c>
      <c r="D223" s="303" t="s">
        <v>2948</v>
      </c>
      <c r="E223" s="303"/>
      <c r="F223" s="303"/>
      <c r="G223" s="18">
        <v>-1</v>
      </c>
      <c r="H223" s="306" t="s">
        <v>285</v>
      </c>
      <c r="I223" t="str">
        <f t="shared" si="3"/>
        <v>"MONK-Pureté du corps":  {
 "Code" : "Pureté du corps",
 "Class" : "MONK",
 "Specialisation" : "","Stats" : true,"UseNumber" : -1,
 "Description" : "Au niveau 10, votre maîtrise du flux de ki qui vous parcourt vous immunise aux maladies et aux poisons."
  }</v>
      </c>
    </row>
    <row r="224" spans="1:9">
      <c r="A224" s="106" t="s">
        <v>379</v>
      </c>
      <c r="B224" s="18"/>
      <c r="C224" s="303" t="s">
        <v>243</v>
      </c>
      <c r="D224" s="303"/>
      <c r="E224" s="303"/>
      <c r="F224" s="303"/>
      <c r="G224" s="18">
        <v>-1</v>
      </c>
      <c r="H224" s="306" t="s">
        <v>286</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106" t="s">
        <v>379</v>
      </c>
      <c r="B225" s="18"/>
      <c r="C225" s="303" t="s">
        <v>244</v>
      </c>
      <c r="D225" s="303" t="s">
        <v>2948</v>
      </c>
      <c r="E225" s="303"/>
      <c r="F225" s="303"/>
      <c r="G225" s="18"/>
      <c r="H225" s="306" t="s">
        <v>287</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106" t="s">
        <v>379</v>
      </c>
      <c r="B226" s="18"/>
      <c r="C226" s="303" t="s">
        <v>245</v>
      </c>
      <c r="D226" s="303"/>
      <c r="E226" s="303"/>
      <c r="F226" s="303"/>
      <c r="G226" s="18">
        <v>-1</v>
      </c>
      <c r="H226" s="306" t="s">
        <v>288</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106" t="s">
        <v>379</v>
      </c>
      <c r="B227" s="18"/>
      <c r="C227" s="303" t="s">
        <v>247</v>
      </c>
      <c r="D227" s="303"/>
      <c r="E227" s="303"/>
      <c r="F227" s="303" t="s">
        <v>2948</v>
      </c>
      <c r="G227" s="18"/>
      <c r="H227" s="306" t="s">
        <v>3820</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319" t="s">
        <v>379</v>
      </c>
      <c r="B228" s="315"/>
      <c r="C228" s="317" t="s">
        <v>248</v>
      </c>
      <c r="D228" s="317"/>
      <c r="E228" s="317"/>
      <c r="F228" s="317"/>
      <c r="G228" s="18">
        <v>-1</v>
      </c>
      <c r="H228" s="318" t="s">
        <v>290</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106" t="s">
        <v>379</v>
      </c>
      <c r="B229" s="18" t="s">
        <v>3029</v>
      </c>
      <c r="C229" s="303" t="s">
        <v>299</v>
      </c>
      <c r="D229" s="303"/>
      <c r="E229" s="303"/>
      <c r="F229" s="303"/>
      <c r="G229" s="18">
        <v>-1</v>
      </c>
      <c r="H229" s="296" t="s">
        <v>3821</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106" t="s">
        <v>379</v>
      </c>
      <c r="B230" s="18" t="s">
        <v>3029</v>
      </c>
      <c r="C230" s="303" t="s">
        <v>304</v>
      </c>
      <c r="D230" s="303"/>
      <c r="E230" s="303"/>
      <c r="F230" s="303"/>
      <c r="G230" s="18">
        <v>-1</v>
      </c>
      <c r="H230" s="306" t="s">
        <v>305</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106" t="s">
        <v>379</v>
      </c>
      <c r="B231" s="18" t="s">
        <v>3029</v>
      </c>
      <c r="C231" s="303" t="s">
        <v>306</v>
      </c>
      <c r="D231" s="303"/>
      <c r="E231" s="303"/>
      <c r="F231" s="303"/>
      <c r="G231" s="18">
        <v>-1</v>
      </c>
      <c r="H231" s="306" t="s">
        <v>3822</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319" t="s">
        <v>379</v>
      </c>
      <c r="B232" s="315" t="s">
        <v>3029</v>
      </c>
      <c r="C232" s="317" t="s">
        <v>308</v>
      </c>
      <c r="D232" s="317"/>
      <c r="E232" s="317"/>
      <c r="F232" s="317"/>
      <c r="G232" s="18">
        <v>-1</v>
      </c>
      <c r="H232" s="318" t="s">
        <v>309</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106" t="s">
        <v>379</v>
      </c>
      <c r="B233" s="18" t="s">
        <v>3030</v>
      </c>
      <c r="C233" s="303" t="s">
        <v>312</v>
      </c>
      <c r="D233" s="303"/>
      <c r="E233" s="303"/>
      <c r="F233" s="303" t="s">
        <v>2948</v>
      </c>
      <c r="G233" s="18"/>
      <c r="H233" s="306" t="s">
        <v>3823</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106" t="s">
        <v>379</v>
      </c>
      <c r="B234" s="18" t="s">
        <v>3030</v>
      </c>
      <c r="C234" s="303" t="s">
        <v>314</v>
      </c>
      <c r="D234" s="303"/>
      <c r="E234" s="303"/>
      <c r="F234" s="303"/>
      <c r="G234" s="18">
        <v>-1</v>
      </c>
      <c r="H234" s="306" t="s">
        <v>315</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106" t="s">
        <v>379</v>
      </c>
      <c r="B235" s="18" t="s">
        <v>3030</v>
      </c>
      <c r="C235" s="303" t="s">
        <v>316</v>
      </c>
      <c r="D235" s="303"/>
      <c r="E235" s="303"/>
      <c r="F235" s="303"/>
      <c r="G235" s="18">
        <v>-1</v>
      </c>
      <c r="H235" s="306" t="s">
        <v>317</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319" t="s">
        <v>379</v>
      </c>
      <c r="B236" s="315" t="s">
        <v>3030</v>
      </c>
      <c r="C236" s="317" t="s">
        <v>318</v>
      </c>
      <c r="D236" s="317"/>
      <c r="E236" s="317"/>
      <c r="F236" s="317"/>
      <c r="G236" s="18">
        <v>-1</v>
      </c>
      <c r="H236" s="318" t="s">
        <v>319</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106" t="s">
        <v>379</v>
      </c>
      <c r="B237" s="18" t="s">
        <v>3031</v>
      </c>
      <c r="C237" s="303" t="s">
        <v>322</v>
      </c>
      <c r="D237" s="303"/>
      <c r="E237" s="303"/>
      <c r="F237" s="303"/>
      <c r="G237" s="18">
        <v>-1</v>
      </c>
      <c r="H237" s="296" t="s">
        <v>3824</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106" t="s">
        <v>379</v>
      </c>
      <c r="B238" s="18" t="s">
        <v>3031</v>
      </c>
      <c r="C238" s="303" t="s">
        <v>3825</v>
      </c>
      <c r="D238" s="303"/>
      <c r="E238" s="303"/>
      <c r="F238" s="303" t="s">
        <v>2948</v>
      </c>
      <c r="G238" s="18"/>
      <c r="H238" s="306" t="s">
        <v>3826</v>
      </c>
      <c r="I238" t="str">
        <f t="shared" si="3"/>
        <v>"MONK-Chevauchée du vent":  {
 "Code" : "Chevauchée du vent",
 "Class" : "MONK",
 "Specialisation" : "ELEMENTS_WAY","Special" : true,
 "Description" : "(niveau 11 requis). Vous pouvez dépenser 4 points ki pour lancer le sort vol, en vous ciblant."
  }</v>
      </c>
    </row>
    <row r="239" spans="1:9">
      <c r="A239" s="106" t="s">
        <v>379</v>
      </c>
      <c r="B239" s="18" t="s">
        <v>3031</v>
      </c>
      <c r="C239" s="303" t="s">
        <v>3827</v>
      </c>
      <c r="D239" s="303"/>
      <c r="E239" s="303"/>
      <c r="F239" s="303" t="s">
        <v>2948</v>
      </c>
      <c r="G239" s="18"/>
      <c r="H239" s="306" t="s">
        <v>3828</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106" t="s">
        <v>379</v>
      </c>
      <c r="B240" s="18" t="s">
        <v>3031</v>
      </c>
      <c r="C240" s="303" t="s">
        <v>3829</v>
      </c>
      <c r="D240" s="303"/>
      <c r="E240" s="303"/>
      <c r="F240" s="303" t="s">
        <v>2948</v>
      </c>
      <c r="G240" s="18"/>
      <c r="H240" s="306" t="s">
        <v>3832</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106" t="s">
        <v>379</v>
      </c>
      <c r="B241" s="18" t="s">
        <v>3031</v>
      </c>
      <c r="C241" s="303" t="s">
        <v>3830</v>
      </c>
      <c r="D241" s="303"/>
      <c r="E241" s="303"/>
      <c r="F241" s="303" t="s">
        <v>2948</v>
      </c>
      <c r="G241" s="18"/>
      <c r="H241" s="306" t="s">
        <v>3831</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106" t="s">
        <v>379</v>
      </c>
      <c r="B242" s="18" t="s">
        <v>3031</v>
      </c>
      <c r="C242" s="303" t="s">
        <v>3833</v>
      </c>
      <c r="D242" s="303"/>
      <c r="E242" s="303"/>
      <c r="F242" s="303" t="s">
        <v>2948</v>
      </c>
      <c r="G242" s="18"/>
      <c r="H242" s="306" t="s">
        <v>3834</v>
      </c>
      <c r="I242" t="str">
        <f t="shared" si="3"/>
        <v>"MONK-Flammes du phénix":  {
 "Code" : "Flammes du phénix",
 "Class" : "MONK",
 "Specialisation" : "ELEMENTS_WAY","Special" : true,
 "Description" : "(niveau 11 requis). Vous pouvez dépenser 4 points ki pour lancer le sort boule de feu."
  }</v>
      </c>
    </row>
    <row r="243" spans="1:9">
      <c r="A243" s="106" t="s">
        <v>379</v>
      </c>
      <c r="B243" s="18" t="s">
        <v>3031</v>
      </c>
      <c r="C243" s="303" t="s">
        <v>3835</v>
      </c>
      <c r="D243" s="303"/>
      <c r="E243" s="303"/>
      <c r="F243" s="303" t="s">
        <v>2948</v>
      </c>
      <c r="G243" s="18"/>
      <c r="H243" s="306" t="s">
        <v>3836</v>
      </c>
      <c r="I243" t="str">
        <f t="shared" si="3"/>
        <v>"MONK-Forme brumeuse":  {
 "Code" : "Forme brumeuse",
 "Class" : "MONK",
 "Specialisation" : "ELEMENTS_WAY","Special" : true,
 "Description" : "(niveau 11 requis). Vous pouvez dépenser 4 points ki pour lancer sur vous-même le sort forme gazeuse."
  }</v>
      </c>
    </row>
    <row r="244" spans="1:9">
      <c r="A244" s="106" t="s">
        <v>379</v>
      </c>
      <c r="B244" s="18" t="s">
        <v>3031</v>
      </c>
      <c r="C244" s="303" t="s">
        <v>3837</v>
      </c>
      <c r="D244" s="303"/>
      <c r="E244" s="303"/>
      <c r="F244" s="303" t="s">
        <v>2948</v>
      </c>
      <c r="G244" s="18"/>
      <c r="H244" s="306" t="s">
        <v>3838</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106" t="s">
        <v>379</v>
      </c>
      <c r="B245" s="18" t="s">
        <v>3031</v>
      </c>
      <c r="C245" s="303" t="s">
        <v>3839</v>
      </c>
      <c r="D245" s="303"/>
      <c r="E245" s="303"/>
      <c r="F245" s="303" t="s">
        <v>2948</v>
      </c>
      <c r="G245" s="18"/>
      <c r="H245" s="306" t="s">
        <v>3840</v>
      </c>
      <c r="I245" t="str">
        <f t="shared" si="3"/>
        <v>"MONK-Frappe incandescente écrasante":  {
 "Code" : "Frappe incandescente écrasante",
 "Class" : "MONK",
 "Specialisation" : "ELEMENTS_WAY","Special" : true,
 "Description" : "Vous pouvez dépenser 2 points ki pour lancer le sort mains brûlantes."
  }</v>
      </c>
    </row>
    <row r="246" spans="1:9">
      <c r="A246" s="106" t="s">
        <v>379</v>
      </c>
      <c r="B246" s="18" t="s">
        <v>3031</v>
      </c>
      <c r="C246" s="303" t="s">
        <v>3841</v>
      </c>
      <c r="D246" s="303"/>
      <c r="E246" s="303"/>
      <c r="F246" s="303" t="s">
        <v>2948</v>
      </c>
      <c r="G246" s="18"/>
      <c r="H246" s="306" t="s">
        <v>3842</v>
      </c>
      <c r="I246" t="str">
        <f t="shared" si="3"/>
        <v>"MONK-Gong du sommet":  {
 "Code" : "Gong du sommet",
 "Class" : "MONK",
 "Specialisation" : "ELEMENTS_WAY","Special" : true,
 "Description" : "(niveau 6 requis). Vous pouvez dépenser 3 points ki pour lancer le sort fracassement."
  }</v>
      </c>
    </row>
    <row r="247" spans="1:9">
      <c r="A247" s="106" t="s">
        <v>379</v>
      </c>
      <c r="B247" s="18" t="s">
        <v>3031</v>
      </c>
      <c r="C247" s="303" t="s">
        <v>3843</v>
      </c>
      <c r="D247" s="303"/>
      <c r="E247" s="303"/>
      <c r="F247" s="303"/>
      <c r="G247" s="18">
        <v>-1</v>
      </c>
      <c r="H247" s="296" t="s">
        <v>3844</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106" t="s">
        <v>379</v>
      </c>
      <c r="B248" s="18" t="s">
        <v>3031</v>
      </c>
      <c r="C248" s="303" t="s">
        <v>3845</v>
      </c>
      <c r="D248" s="303"/>
      <c r="E248" s="303"/>
      <c r="F248" s="303" t="s">
        <v>2948</v>
      </c>
      <c r="G248" s="18"/>
      <c r="H248" s="306" t="s">
        <v>3846</v>
      </c>
      <c r="I248" t="str">
        <f t="shared" si="3"/>
        <v>"MONK-Poigne du vent du nord":  {
 "Code" : "Poigne du vent du nord",
 "Class" : "MONK",
 "Specialisation" : "ELEMENTS_WAY","Special" : true,
 "Description" : "(niveau 6 requis). Vous pouvez dépenser 3 points ki pour lancer immobilisation de personne."
  }</v>
      </c>
    </row>
    <row r="249" spans="1:9">
      <c r="A249" s="106" t="s">
        <v>379</v>
      </c>
      <c r="B249" s="18" t="s">
        <v>3031</v>
      </c>
      <c r="C249" s="303" t="s">
        <v>3847</v>
      </c>
      <c r="D249" s="303"/>
      <c r="E249" s="303"/>
      <c r="F249" s="303"/>
      <c r="G249" s="18">
        <v>-1</v>
      </c>
      <c r="H249" s="306" t="s">
        <v>3848</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106" t="s">
        <v>379</v>
      </c>
      <c r="B250" s="18" t="s">
        <v>3031</v>
      </c>
      <c r="C250" s="303" t="s">
        <v>3849</v>
      </c>
      <c r="D250" s="303"/>
      <c r="E250" s="303"/>
      <c r="F250" s="303" t="s">
        <v>2948</v>
      </c>
      <c r="G250" s="18"/>
      <c r="H250" s="306" t="s">
        <v>3850</v>
      </c>
      <c r="I250" t="str">
        <f t="shared" si="3"/>
        <v>"MONK-Poing des quatre tonnerres":  {
 "Code" : "Poing des quatre tonnerres",
 "Class" : "MONK",
 "Specialisation" : "ELEMENTS_WAY","Special" : true,
 "Description" : "Vous pouvez dépenser 2 points ki pour lancer le sort onde de choc."
  }</v>
      </c>
    </row>
    <row r="251" spans="1:9">
      <c r="A251" s="106" t="s">
        <v>379</v>
      </c>
      <c r="B251" s="18" t="s">
        <v>3031</v>
      </c>
      <c r="C251" s="303" t="s">
        <v>3851</v>
      </c>
      <c r="D251" s="303"/>
      <c r="E251" s="303"/>
      <c r="F251" s="303" t="s">
        <v>2948</v>
      </c>
      <c r="G251" s="18"/>
      <c r="H251" s="306" t="s">
        <v>3852</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106" t="s">
        <v>379</v>
      </c>
      <c r="B252" s="18" t="s">
        <v>3031</v>
      </c>
      <c r="C252" s="303" t="s">
        <v>3853</v>
      </c>
      <c r="D252" s="303"/>
      <c r="E252" s="303"/>
      <c r="F252" s="303" t="s">
        <v>2948</v>
      </c>
      <c r="G252" s="18"/>
      <c r="H252" s="306" t="s">
        <v>3854</v>
      </c>
      <c r="I252" t="str">
        <f t="shared" si="3"/>
        <v>"MONK-Ruée des esprits du vent":  {
 "Code" : "Ruée des esprits du vent",
 "Class" : "MONK",
 "Specialisation" : "ELEMENTS_WAY","Special" : true,
 "Description" : "Vous pouvez dépenser 2 points ki pour lancer le sort bourrasque."
  }</v>
      </c>
    </row>
    <row r="253" spans="1:9">
      <c r="A253" s="106" t="s">
        <v>379</v>
      </c>
      <c r="B253" s="18" t="s">
        <v>3031</v>
      </c>
      <c r="C253" s="303" t="s">
        <v>3855</v>
      </c>
      <c r="D253" s="303"/>
      <c r="E253" s="303"/>
      <c r="F253" s="303" t="s">
        <v>2948</v>
      </c>
      <c r="G253" s="18"/>
      <c r="H253" s="306" t="s">
        <v>3856</v>
      </c>
      <c r="I253" t="str">
        <f t="shared" si="3"/>
        <v>"MONK-Souffle de l'hiver":  {
 "Code" : "Souffle de l'hiver",
 "Class" : "MONK",
 "Specialisation" : "ELEMENTS_WAY","Special" : true,
 "Description" : "(niveau 17 requis). Vous pouvez dépenser 6 points ki pour lancer cône de froid."
  }</v>
      </c>
    </row>
    <row r="254" spans="1:9">
      <c r="A254" s="212" t="s">
        <v>379</v>
      </c>
      <c r="B254" s="83" t="s">
        <v>3031</v>
      </c>
      <c r="C254" s="307" t="s">
        <v>3857</v>
      </c>
      <c r="D254" s="307"/>
      <c r="E254" s="307"/>
      <c r="F254" s="303" t="s">
        <v>2948</v>
      </c>
      <c r="G254" s="18"/>
      <c r="H254" s="308" t="s">
        <v>3858</v>
      </c>
      <c r="I254" t="str">
        <f t="shared" si="3"/>
        <v>"MONK-Vague de terre grondante":  {
 "Code" : "Vague de terre grondante",
 "Class" : "MONK",
 "Specialisation" : "ELEMENTS_WAY","Special" : true,
 "Description" : "(niveau 17 requis). Vous pouvez dépenser 6 points ki pour lancer le sort mur de pierre."
  }</v>
      </c>
    </row>
    <row r="255" spans="1:9">
      <c r="A255" s="309" t="s">
        <v>12</v>
      </c>
      <c r="B255" s="194"/>
      <c r="C255" s="304" t="s">
        <v>3859</v>
      </c>
      <c r="D255" s="304"/>
      <c r="E255" s="304"/>
      <c r="F255" s="304"/>
      <c r="G255" s="18">
        <v>-1</v>
      </c>
      <c r="H255" s="295" t="s">
        <v>3860</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106" t="s">
        <v>12</v>
      </c>
      <c r="B256" s="18"/>
      <c r="C256" s="303" t="s">
        <v>2971</v>
      </c>
      <c r="D256" s="303" t="s">
        <v>2948</v>
      </c>
      <c r="E256" s="303"/>
      <c r="F256" s="303"/>
      <c r="G256" s="18"/>
      <c r="H256" s="296" t="s">
        <v>4050</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106" t="s">
        <v>12</v>
      </c>
      <c r="B257" s="18"/>
      <c r="C257" s="303" t="s">
        <v>3861</v>
      </c>
      <c r="D257" s="303"/>
      <c r="E257" s="303"/>
      <c r="F257" s="303"/>
      <c r="G257" s="18">
        <v>-1</v>
      </c>
      <c r="H257" s="296" t="s">
        <v>3862</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106" t="s">
        <v>12</v>
      </c>
      <c r="B258" s="18"/>
      <c r="C258" s="303" t="s">
        <v>3863</v>
      </c>
      <c r="D258" s="303"/>
      <c r="E258" s="303"/>
      <c r="F258" s="303"/>
      <c r="G258" s="18">
        <v>-1</v>
      </c>
      <c r="H258" s="306" t="s">
        <v>3864</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106" t="s">
        <v>12</v>
      </c>
      <c r="B259" s="18"/>
      <c r="C259" s="303" t="s">
        <v>3865</v>
      </c>
      <c r="D259" s="303" t="s">
        <v>2948</v>
      </c>
      <c r="E259" s="303"/>
      <c r="F259" s="303"/>
      <c r="G259" s="18"/>
      <c r="H259" s="306" t="s">
        <v>3866</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106" t="s">
        <v>12</v>
      </c>
      <c r="B260" s="18"/>
      <c r="C260" s="303" t="s">
        <v>3367</v>
      </c>
      <c r="D260" s="303"/>
      <c r="E260" s="303"/>
      <c r="F260" s="303"/>
      <c r="G260" s="18">
        <v>-1</v>
      </c>
      <c r="H260" s="306" t="s">
        <v>3867</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106" t="s">
        <v>12</v>
      </c>
      <c r="B261" s="18"/>
      <c r="C261" s="303" t="s">
        <v>3868</v>
      </c>
      <c r="D261" s="303"/>
      <c r="E261" s="303"/>
      <c r="F261" s="303"/>
      <c r="G261" s="18">
        <v>-1</v>
      </c>
      <c r="H261" s="306" t="s">
        <v>3869</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106" t="s">
        <v>12</v>
      </c>
      <c r="B262" s="18"/>
      <c r="C262" s="303" t="s">
        <v>3870</v>
      </c>
      <c r="D262" s="303"/>
      <c r="E262" s="303"/>
      <c r="F262" s="303"/>
      <c r="G262" s="18">
        <v>-1</v>
      </c>
      <c r="H262" s="306" t="s">
        <v>3871</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106" t="s">
        <v>12</v>
      </c>
      <c r="B263" s="18"/>
      <c r="C263" s="303" t="s">
        <v>240</v>
      </c>
      <c r="D263" s="303" t="s">
        <v>2948</v>
      </c>
      <c r="E263" s="303"/>
      <c r="F263" s="303"/>
      <c r="G263" s="18"/>
      <c r="H263" s="306" t="s">
        <v>272</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106" t="s">
        <v>12</v>
      </c>
      <c r="B264" s="18"/>
      <c r="C264" s="303" t="s">
        <v>275</v>
      </c>
      <c r="D264" s="303"/>
      <c r="E264" s="303"/>
      <c r="F264" s="303"/>
      <c r="G264" s="18">
        <v>-1</v>
      </c>
      <c r="H264" s="306" t="s">
        <v>3429</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106" t="s">
        <v>12</v>
      </c>
      <c r="B265" s="18"/>
      <c r="C265" s="303" t="s">
        <v>3872</v>
      </c>
      <c r="D265" s="303"/>
      <c r="E265" s="303"/>
      <c r="F265" s="303"/>
      <c r="G265" s="18">
        <v>-1</v>
      </c>
      <c r="H265" s="306" t="s">
        <v>3873</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106" t="s">
        <v>12</v>
      </c>
      <c r="B266" s="18"/>
      <c r="C266" s="303" t="s">
        <v>3874</v>
      </c>
      <c r="D266" s="303"/>
      <c r="E266" s="303"/>
      <c r="F266" s="303"/>
      <c r="G266" s="18">
        <v>-1</v>
      </c>
      <c r="H266" s="306" t="s">
        <v>3875</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106" t="s">
        <v>12</v>
      </c>
      <c r="B267" s="18"/>
      <c r="C267" s="303" t="s">
        <v>3876</v>
      </c>
      <c r="D267" s="303"/>
      <c r="E267" s="303"/>
      <c r="F267" s="303"/>
      <c r="G267" s="18">
        <v>-1</v>
      </c>
      <c r="H267" s="306" t="s">
        <v>3877</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319" t="s">
        <v>12</v>
      </c>
      <c r="B268" s="315"/>
      <c r="C268" s="317" t="s">
        <v>3878</v>
      </c>
      <c r="D268" s="317"/>
      <c r="E268" s="317"/>
      <c r="F268" s="317"/>
      <c r="G268" s="18">
        <v>-1</v>
      </c>
      <c r="H268" s="318" t="s">
        <v>3879</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106" t="s">
        <v>12</v>
      </c>
      <c r="B269" s="86" t="s">
        <v>3371</v>
      </c>
      <c r="C269" s="303" t="s">
        <v>3880</v>
      </c>
      <c r="D269" s="303"/>
      <c r="E269" s="303"/>
      <c r="F269" s="303"/>
      <c r="G269" s="18">
        <v>-1</v>
      </c>
      <c r="H269" s="296" t="s">
        <v>3881</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106" t="s">
        <v>12</v>
      </c>
      <c r="B270" s="86" t="s">
        <v>3371</v>
      </c>
      <c r="C270" s="303" t="s">
        <v>3868</v>
      </c>
      <c r="D270" s="303"/>
      <c r="E270" s="303"/>
      <c r="F270" s="303"/>
      <c r="G270" s="18">
        <v>-1</v>
      </c>
      <c r="H270" s="325" t="s">
        <v>3882</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106" t="s">
        <v>12</v>
      </c>
      <c r="B271" s="86" t="s">
        <v>3371</v>
      </c>
      <c r="C271" s="301" t="s">
        <v>3870</v>
      </c>
      <c r="D271" s="301"/>
      <c r="E271" s="301"/>
      <c r="F271" s="301"/>
      <c r="G271" s="18">
        <v>-1</v>
      </c>
      <c r="H271" s="325" t="s">
        <v>3883</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106" t="s">
        <v>12</v>
      </c>
      <c r="B272" s="86" t="s">
        <v>3371</v>
      </c>
      <c r="C272" s="303" t="s">
        <v>3884</v>
      </c>
      <c r="D272" s="303"/>
      <c r="E272" s="303"/>
      <c r="F272" s="303"/>
      <c r="G272" s="18">
        <v>-1</v>
      </c>
      <c r="H272" s="306" t="s">
        <v>3885</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106" t="s">
        <v>12</v>
      </c>
      <c r="B273" s="86" t="s">
        <v>3371</v>
      </c>
      <c r="C273" s="303" t="s">
        <v>3886</v>
      </c>
      <c r="D273" s="303"/>
      <c r="E273" s="303"/>
      <c r="F273" s="303"/>
      <c r="G273" s="18">
        <v>-1</v>
      </c>
      <c r="H273" s="296" t="s">
        <v>3887</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319" t="s">
        <v>12</v>
      </c>
      <c r="B274" s="320" t="s">
        <v>3371</v>
      </c>
      <c r="C274" s="317" t="s">
        <v>3888</v>
      </c>
      <c r="D274" s="317"/>
      <c r="E274" s="317"/>
      <c r="F274" s="317"/>
      <c r="G274" s="18">
        <v>-1</v>
      </c>
      <c r="H274" s="316" t="s">
        <v>3889</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106" t="s">
        <v>12</v>
      </c>
      <c r="B275" s="86" t="s">
        <v>3377</v>
      </c>
      <c r="C275" s="301" t="s">
        <v>3890</v>
      </c>
      <c r="D275" s="301"/>
      <c r="E275" s="301"/>
      <c r="F275" s="301"/>
      <c r="G275" s="18">
        <v>-1</v>
      </c>
      <c r="H275" s="296" t="s">
        <v>3891</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106" t="s">
        <v>12</v>
      </c>
      <c r="B276" s="86" t="s">
        <v>3377</v>
      </c>
      <c r="C276" s="303" t="s">
        <v>3868</v>
      </c>
      <c r="D276" s="303"/>
      <c r="E276" s="303"/>
      <c r="F276" s="303"/>
      <c r="G276" s="18">
        <v>-1</v>
      </c>
      <c r="H276" s="325" t="s">
        <v>3892</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106" t="s">
        <v>12</v>
      </c>
      <c r="B277" s="86" t="s">
        <v>3377</v>
      </c>
      <c r="C277" s="301" t="s">
        <v>3870</v>
      </c>
      <c r="D277" s="301"/>
      <c r="E277" s="301"/>
      <c r="F277" s="301"/>
      <c r="G277" s="18">
        <v>-1</v>
      </c>
      <c r="H277" s="325" t="s">
        <v>3893</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106" t="s">
        <v>12</v>
      </c>
      <c r="B278" s="86" t="s">
        <v>3377</v>
      </c>
      <c r="C278" s="303" t="s">
        <v>3894</v>
      </c>
      <c r="D278" s="303"/>
      <c r="E278" s="303"/>
      <c r="F278" s="303"/>
      <c r="G278" s="18">
        <v>-1</v>
      </c>
      <c r="H278" s="306" t="s">
        <v>3895</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106" t="s">
        <v>12</v>
      </c>
      <c r="B279" s="86" t="s">
        <v>3377</v>
      </c>
      <c r="C279" s="301" t="s">
        <v>3896</v>
      </c>
      <c r="D279" s="301"/>
      <c r="E279" s="301"/>
      <c r="F279" s="301"/>
      <c r="G279" s="18">
        <v>-1</v>
      </c>
      <c r="H279" s="306" t="s">
        <v>3897</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319" t="s">
        <v>12</v>
      </c>
      <c r="B280" s="320" t="s">
        <v>3377</v>
      </c>
      <c r="C280" s="317" t="s">
        <v>3898</v>
      </c>
      <c r="D280" s="317"/>
      <c r="E280" s="317"/>
      <c r="F280" s="317"/>
      <c r="G280" s="18">
        <v>-1</v>
      </c>
      <c r="H280" s="316" t="s">
        <v>3899</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106" t="s">
        <v>12</v>
      </c>
      <c r="B281" s="86" t="s">
        <v>3382</v>
      </c>
      <c r="C281" s="303" t="s">
        <v>3900</v>
      </c>
      <c r="D281" s="303"/>
      <c r="E281" s="303"/>
      <c r="F281" s="303"/>
      <c r="G281" s="18">
        <v>-1</v>
      </c>
      <c r="H281" s="296" t="s">
        <v>3901</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106" t="s">
        <v>12</v>
      </c>
      <c r="B282" s="86" t="s">
        <v>3382</v>
      </c>
      <c r="C282" s="301" t="s">
        <v>3870</v>
      </c>
      <c r="D282" s="301"/>
      <c r="E282" s="301"/>
      <c r="F282" s="301"/>
      <c r="G282" s="18">
        <v>-1</v>
      </c>
      <c r="H282" s="325" t="s">
        <v>3902</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106" t="s">
        <v>12</v>
      </c>
      <c r="B283" s="86" t="s">
        <v>3382</v>
      </c>
      <c r="C283" s="303" t="s">
        <v>3903</v>
      </c>
      <c r="D283" s="303"/>
      <c r="E283" s="303"/>
      <c r="F283" s="303"/>
      <c r="G283" s="18">
        <v>-1</v>
      </c>
      <c r="H283" s="306" t="s">
        <v>3904</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106" t="s">
        <v>12</v>
      </c>
      <c r="B284" s="86" t="s">
        <v>3382</v>
      </c>
      <c r="C284" s="303" t="s">
        <v>3905</v>
      </c>
      <c r="D284" s="303"/>
      <c r="E284" s="303"/>
      <c r="F284" s="303"/>
      <c r="G284" s="18">
        <v>-1</v>
      </c>
      <c r="H284" s="306" t="s">
        <v>3906</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106" t="s">
        <v>12</v>
      </c>
      <c r="B285" s="86" t="s">
        <v>3382</v>
      </c>
      <c r="C285" s="303" t="s">
        <v>3907</v>
      </c>
      <c r="D285" s="303"/>
      <c r="E285" s="303"/>
      <c r="F285" s="303"/>
      <c r="G285" s="18">
        <v>-1</v>
      </c>
      <c r="H285" s="296" t="s">
        <v>3908</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309" t="s">
        <v>380</v>
      </c>
      <c r="B286" s="311"/>
      <c r="C286" s="304" t="s">
        <v>3909</v>
      </c>
      <c r="D286" s="304"/>
      <c r="E286" s="304"/>
      <c r="F286" s="304"/>
      <c r="G286" s="18">
        <v>-1</v>
      </c>
      <c r="H286" s="295" t="s">
        <v>3910</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106" t="s">
        <v>380</v>
      </c>
      <c r="B287" s="86"/>
      <c r="C287" s="303" t="s">
        <v>2971</v>
      </c>
      <c r="D287" s="303" t="s">
        <v>2948</v>
      </c>
      <c r="E287" s="303"/>
      <c r="F287" s="303"/>
      <c r="G287" s="18"/>
      <c r="H287" s="296" t="s">
        <v>4051</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106" t="s">
        <v>380</v>
      </c>
      <c r="B288" s="86"/>
      <c r="C288" s="303" t="s">
        <v>3368</v>
      </c>
      <c r="D288" s="303" t="s">
        <v>2948</v>
      </c>
      <c r="E288" s="303"/>
      <c r="F288" s="303"/>
      <c r="G288" s="18"/>
      <c r="H288" s="296" t="s">
        <v>4052</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106" t="s">
        <v>380</v>
      </c>
      <c r="B289" s="86"/>
      <c r="C289" s="303" t="s">
        <v>3911</v>
      </c>
      <c r="D289" s="303"/>
      <c r="E289" s="303"/>
      <c r="F289" s="303"/>
      <c r="G289" s="18">
        <v>-1</v>
      </c>
      <c r="H289" s="296" t="s">
        <v>3912</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106" t="s">
        <v>380</v>
      </c>
      <c r="B290" s="86"/>
      <c r="C290" s="303" t="s">
        <v>3913</v>
      </c>
      <c r="D290" s="303"/>
      <c r="E290" s="303"/>
      <c r="F290" s="303"/>
      <c r="G290" s="18">
        <v>-1</v>
      </c>
      <c r="H290" s="305" t="s">
        <v>3914</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106" t="s">
        <v>380</v>
      </c>
      <c r="B291" s="86"/>
      <c r="C291" s="303" t="s">
        <v>240</v>
      </c>
      <c r="D291" s="303"/>
      <c r="E291" s="303" t="s">
        <v>2948</v>
      </c>
      <c r="F291" s="303"/>
      <c r="G291" s="18"/>
      <c r="H291" s="305" t="s">
        <v>272</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106" t="s">
        <v>380</v>
      </c>
      <c r="B292" s="86"/>
      <c r="C292" s="303" t="s">
        <v>275</v>
      </c>
      <c r="D292" s="303"/>
      <c r="E292" s="303"/>
      <c r="F292" s="303"/>
      <c r="G292" s="18">
        <v>-1</v>
      </c>
      <c r="H292" s="305" t="s">
        <v>3915</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106" t="s">
        <v>380</v>
      </c>
      <c r="B293" s="86"/>
      <c r="C293" s="303" t="s">
        <v>3640</v>
      </c>
      <c r="D293" s="303"/>
      <c r="E293" s="303"/>
      <c r="F293" s="303"/>
      <c r="G293" s="18">
        <v>-1</v>
      </c>
      <c r="H293" s="305" t="s">
        <v>3916</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106" t="s">
        <v>380</v>
      </c>
      <c r="B294" s="86"/>
      <c r="C294" s="303" t="s">
        <v>3917</v>
      </c>
      <c r="D294" s="303"/>
      <c r="E294" s="303"/>
      <c r="F294" s="303"/>
      <c r="G294" s="18">
        <v>-1</v>
      </c>
      <c r="H294" s="305" t="s">
        <v>3918</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106" t="s">
        <v>380</v>
      </c>
      <c r="B295" s="86"/>
      <c r="C295" s="303" t="s">
        <v>3919</v>
      </c>
      <c r="D295" s="303"/>
      <c r="E295" s="303"/>
      <c r="F295" s="303"/>
      <c r="G295" s="18">
        <v>-1</v>
      </c>
      <c r="H295" s="305" t="s">
        <v>3920</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106" t="s">
        <v>380</v>
      </c>
      <c r="B296" s="86"/>
      <c r="C296" s="303" t="s">
        <v>3921</v>
      </c>
      <c r="D296" s="303"/>
      <c r="E296" s="303"/>
      <c r="F296" s="303"/>
      <c r="G296" s="18">
        <v>-1</v>
      </c>
      <c r="H296" s="305" t="s">
        <v>3922</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319" t="s">
        <v>380</v>
      </c>
      <c r="B297" s="315"/>
      <c r="C297" s="317" t="s">
        <v>3923</v>
      </c>
      <c r="D297" s="317"/>
      <c r="E297" s="317"/>
      <c r="F297" s="317"/>
      <c r="G297" s="18">
        <v>-1</v>
      </c>
      <c r="H297" s="318" t="s">
        <v>3924</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106" t="s">
        <v>380</v>
      </c>
      <c r="B298" s="18" t="s">
        <v>3355</v>
      </c>
      <c r="C298" s="301" t="s">
        <v>3925</v>
      </c>
      <c r="D298" s="301"/>
      <c r="E298" s="301"/>
      <c r="F298" s="301"/>
      <c r="G298" s="18">
        <v>-1</v>
      </c>
      <c r="H298" s="325" t="s">
        <v>3926</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106" t="s">
        <v>380</v>
      </c>
      <c r="B299" s="18" t="s">
        <v>3355</v>
      </c>
      <c r="C299" s="301" t="s">
        <v>3927</v>
      </c>
      <c r="D299" s="301"/>
      <c r="E299" s="301"/>
      <c r="F299" s="301"/>
      <c r="G299" s="18">
        <v>-1</v>
      </c>
      <c r="H299" s="325" t="s">
        <v>3928</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106" t="s">
        <v>380</v>
      </c>
      <c r="B300" s="18" t="s">
        <v>3355</v>
      </c>
      <c r="C300" s="301" t="s">
        <v>3929</v>
      </c>
      <c r="D300" s="301"/>
      <c r="E300" s="301"/>
      <c r="F300" s="301"/>
      <c r="G300" s="18">
        <v>-1</v>
      </c>
      <c r="H300" s="325" t="s">
        <v>3930</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319" t="s">
        <v>380</v>
      </c>
      <c r="B301" s="315" t="s">
        <v>3355</v>
      </c>
      <c r="C301" s="321" t="s">
        <v>3931</v>
      </c>
      <c r="D301" s="321"/>
      <c r="E301" s="321"/>
      <c r="F301" s="321"/>
      <c r="G301" s="18">
        <v>-1</v>
      </c>
      <c r="H301" s="328" t="s">
        <v>3932</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106" t="s">
        <v>380</v>
      </c>
      <c r="B302" s="18" t="s">
        <v>3361</v>
      </c>
      <c r="C302" s="303" t="s">
        <v>3933</v>
      </c>
      <c r="D302" s="303"/>
      <c r="E302" s="303"/>
      <c r="F302" s="303"/>
      <c r="G302" s="18">
        <v>-1</v>
      </c>
      <c r="H302" s="296" t="s">
        <v>3934</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106" t="s">
        <v>380</v>
      </c>
      <c r="B303" s="18" t="s">
        <v>3361</v>
      </c>
      <c r="C303" s="303" t="s">
        <v>3935</v>
      </c>
      <c r="D303" s="303"/>
      <c r="E303" s="303"/>
      <c r="F303" s="303"/>
      <c r="G303" s="18">
        <v>-1</v>
      </c>
      <c r="H303" s="296" t="s">
        <v>3936</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106" t="s">
        <v>380</v>
      </c>
      <c r="B304" s="18" t="s">
        <v>3361</v>
      </c>
      <c r="C304" s="303" t="s">
        <v>3937</v>
      </c>
      <c r="D304" s="303"/>
      <c r="E304" s="303"/>
      <c r="F304" s="303"/>
      <c r="G304" s="18">
        <v>-1</v>
      </c>
      <c r="H304" s="306" t="s">
        <v>3938</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212" t="s">
        <v>380</v>
      </c>
      <c r="B305" s="83" t="s">
        <v>3361</v>
      </c>
      <c r="C305" s="307" t="s">
        <v>3939</v>
      </c>
      <c r="D305" s="307"/>
      <c r="E305" s="307"/>
      <c r="F305" s="307"/>
      <c r="G305" s="18">
        <v>-1</v>
      </c>
      <c r="H305" s="308" t="s">
        <v>3940</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309" t="s">
        <v>381</v>
      </c>
      <c r="B306" s="194"/>
      <c r="C306" s="194" t="s">
        <v>3941</v>
      </c>
      <c r="D306" s="194" t="s">
        <v>2948</v>
      </c>
      <c r="E306" s="194"/>
      <c r="F306" s="194"/>
      <c r="G306" s="18"/>
      <c r="H306" s="295" t="s">
        <v>3942</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106" t="s">
        <v>381</v>
      </c>
      <c r="B307" s="18"/>
      <c r="C307" s="86" t="s">
        <v>1131</v>
      </c>
      <c r="D307" s="18" t="s">
        <v>2948</v>
      </c>
      <c r="E307" s="18"/>
      <c r="F307" s="18"/>
      <c r="G307" s="18"/>
      <c r="H307" s="296" t="s">
        <v>4056</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106" t="s">
        <v>381</v>
      </c>
      <c r="B308" s="18"/>
      <c r="C308" s="86" t="s">
        <v>1141</v>
      </c>
      <c r="D308" s="86"/>
      <c r="E308" s="86"/>
      <c r="F308" s="86"/>
      <c r="G308" s="18">
        <v>-1</v>
      </c>
      <c r="H308" s="296" t="s">
        <v>3943</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106" t="s">
        <v>381</v>
      </c>
      <c r="B309" s="18"/>
      <c r="C309" s="86" t="s">
        <v>3944</v>
      </c>
      <c r="D309" s="86"/>
      <c r="E309" s="86"/>
      <c r="F309" s="86"/>
      <c r="G309" s="18">
        <v>-1</v>
      </c>
      <c r="H309" s="296" t="s">
        <v>3945</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106" t="s">
        <v>381</v>
      </c>
      <c r="B310" s="18"/>
      <c r="C310" s="86" t="s">
        <v>3946</v>
      </c>
      <c r="D310" s="86"/>
      <c r="E310" s="86"/>
      <c r="F310" s="86"/>
      <c r="G310" s="18">
        <v>-1</v>
      </c>
      <c r="H310" s="296" t="s">
        <v>3947</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106" t="s">
        <v>381</v>
      </c>
      <c r="B311" s="18"/>
      <c r="C311" s="86" t="s">
        <v>240</v>
      </c>
      <c r="D311" s="86" t="s">
        <v>2948</v>
      </c>
      <c r="E311" s="86"/>
      <c r="F311" s="86"/>
      <c r="G311" s="18"/>
      <c r="H311" s="296" t="s">
        <v>3948</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106" t="s">
        <v>381</v>
      </c>
      <c r="B312" s="86"/>
      <c r="C312" s="86" t="s">
        <v>3949</v>
      </c>
      <c r="D312" s="86"/>
      <c r="E312" s="86"/>
      <c r="F312" s="86"/>
      <c r="G312" s="18">
        <v>-1</v>
      </c>
      <c r="H312" s="296" t="s">
        <v>3950</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106" t="s">
        <v>381</v>
      </c>
      <c r="B313" s="86"/>
      <c r="C313" s="86" t="s">
        <v>281</v>
      </c>
      <c r="D313" s="86"/>
      <c r="E313" s="86"/>
      <c r="F313" s="86"/>
      <c r="G313" s="18">
        <v>-1</v>
      </c>
      <c r="H313" s="296" t="s">
        <v>3951</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106" t="s">
        <v>381</v>
      </c>
      <c r="B314" s="86"/>
      <c r="C314" s="86" t="s">
        <v>3952</v>
      </c>
      <c r="D314" s="86"/>
      <c r="E314" s="86"/>
      <c r="F314" s="86"/>
      <c r="G314" s="18">
        <v>-1</v>
      </c>
      <c r="H314" s="296" t="s">
        <v>3953</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106" t="s">
        <v>381</v>
      </c>
      <c r="B315" s="86"/>
      <c r="C315" s="86" t="s">
        <v>3954</v>
      </c>
      <c r="D315" s="86"/>
      <c r="E315" s="86"/>
      <c r="F315" s="86"/>
      <c r="G315" s="18">
        <v>-1</v>
      </c>
      <c r="H315" s="296" t="s">
        <v>3955</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106" t="s">
        <v>381</v>
      </c>
      <c r="B316" s="86"/>
      <c r="C316" s="86" t="s">
        <v>1138</v>
      </c>
      <c r="D316" s="86"/>
      <c r="E316" s="86"/>
      <c r="F316" s="86"/>
      <c r="G316" s="18">
        <v>-1</v>
      </c>
      <c r="H316" s="296" t="s">
        <v>3956</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106" t="s">
        <v>381</v>
      </c>
      <c r="B317" s="86"/>
      <c r="C317" s="86" t="s">
        <v>3957</v>
      </c>
      <c r="D317" s="86"/>
      <c r="E317" s="86"/>
      <c r="F317" s="86"/>
      <c r="G317" s="18">
        <v>-1</v>
      </c>
      <c r="H317" s="296" t="s">
        <v>3958</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319" t="s">
        <v>381</v>
      </c>
      <c r="B318" s="320"/>
      <c r="C318" s="320" t="s">
        <v>3959</v>
      </c>
      <c r="D318" s="320"/>
      <c r="E318" s="320"/>
      <c r="F318" s="320"/>
      <c r="G318" s="18">
        <v>-1</v>
      </c>
      <c r="H318" s="316" t="s">
        <v>3960</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106" t="s">
        <v>381</v>
      </c>
      <c r="B319" s="86" t="s">
        <v>3050</v>
      </c>
      <c r="C319" s="86" t="s">
        <v>3482</v>
      </c>
      <c r="D319" s="86" t="s">
        <v>2948</v>
      </c>
      <c r="E319" s="86"/>
      <c r="F319" s="86"/>
      <c r="G319" s="18"/>
      <c r="H319" s="296" t="s">
        <v>3961</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106" t="s">
        <v>381</v>
      </c>
      <c r="B320" s="86" t="s">
        <v>3050</v>
      </c>
      <c r="C320" s="86" t="s">
        <v>3962</v>
      </c>
      <c r="D320" s="86"/>
      <c r="E320" s="86"/>
      <c r="F320" s="86"/>
      <c r="G320" s="18">
        <v>-1</v>
      </c>
      <c r="H320" s="296" t="s">
        <v>3963</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106" t="s">
        <v>381</v>
      </c>
      <c r="B321" s="86" t="s">
        <v>3050</v>
      </c>
      <c r="C321" s="86" t="s">
        <v>3964</v>
      </c>
      <c r="D321" s="86"/>
      <c r="E321" s="86"/>
      <c r="F321" s="86"/>
      <c r="G321" s="18">
        <v>-1</v>
      </c>
      <c r="H321" s="296" t="s">
        <v>3965</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106" t="s">
        <v>381</v>
      </c>
      <c r="B322" s="86" t="s">
        <v>3050</v>
      </c>
      <c r="C322" s="86" t="s">
        <v>3966</v>
      </c>
      <c r="D322" s="86"/>
      <c r="E322" s="86"/>
      <c r="F322" s="86"/>
      <c r="G322" s="18">
        <v>-1</v>
      </c>
      <c r="H322" s="296" t="s">
        <v>3967</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319" t="s">
        <v>381</v>
      </c>
      <c r="B323" s="320" t="s">
        <v>3050</v>
      </c>
      <c r="C323" s="320" t="s">
        <v>3968</v>
      </c>
      <c r="D323" s="320"/>
      <c r="E323" s="320"/>
      <c r="F323" s="320"/>
      <c r="G323" s="18">
        <v>-1</v>
      </c>
      <c r="H323" s="316" t="s">
        <v>3969</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106" t="s">
        <v>381</v>
      </c>
      <c r="B324" s="86" t="s">
        <v>3051</v>
      </c>
      <c r="C324" s="86" t="s">
        <v>3970</v>
      </c>
      <c r="D324" s="86"/>
      <c r="E324" s="86"/>
      <c r="F324" s="86"/>
      <c r="G324" s="18">
        <v>-1</v>
      </c>
      <c r="H324" s="296" t="s">
        <v>3971</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106" t="s">
        <v>381</v>
      </c>
      <c r="B325" s="86" t="s">
        <v>3051</v>
      </c>
      <c r="C325" s="86" t="s">
        <v>3972</v>
      </c>
      <c r="D325" s="86"/>
      <c r="E325" s="86"/>
      <c r="F325" s="86"/>
      <c r="G325" s="18">
        <v>-1</v>
      </c>
      <c r="H325" s="296" t="s">
        <v>3973</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106" t="s">
        <v>381</v>
      </c>
      <c r="B326" s="86" t="s">
        <v>3051</v>
      </c>
      <c r="C326" s="86" t="s">
        <v>3974</v>
      </c>
      <c r="D326" s="86"/>
      <c r="E326" s="86"/>
      <c r="F326" s="86"/>
      <c r="G326" s="18">
        <v>-1</v>
      </c>
      <c r="H326" s="296" t="s">
        <v>3975</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106" t="s">
        <v>381</v>
      </c>
      <c r="B327" s="86" t="s">
        <v>3051</v>
      </c>
      <c r="C327" s="86" t="s">
        <v>3976</v>
      </c>
      <c r="D327" s="86"/>
      <c r="E327" s="86"/>
      <c r="F327" s="86"/>
      <c r="G327" s="18">
        <v>-1</v>
      </c>
      <c r="H327" s="296" t="s">
        <v>3977</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319" t="s">
        <v>381</v>
      </c>
      <c r="B328" s="320" t="s">
        <v>3051</v>
      </c>
      <c r="C328" s="320" t="s">
        <v>3978</v>
      </c>
      <c r="D328" s="320"/>
      <c r="E328" s="320"/>
      <c r="F328" s="320"/>
      <c r="G328" s="18">
        <v>-1</v>
      </c>
      <c r="H328" s="316" t="s">
        <v>3979</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106" t="s">
        <v>381</v>
      </c>
      <c r="B329" s="86" t="s">
        <v>3052</v>
      </c>
      <c r="C329" s="86" t="s">
        <v>3719</v>
      </c>
      <c r="D329" s="86" t="s">
        <v>2948</v>
      </c>
      <c r="E329" s="86"/>
      <c r="F329" s="86"/>
      <c r="G329" s="18"/>
      <c r="H329" s="296" t="s">
        <v>3980</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106" t="s">
        <v>381</v>
      </c>
      <c r="B330" s="86" t="s">
        <v>3052</v>
      </c>
      <c r="C330" s="86" t="s">
        <v>3981</v>
      </c>
      <c r="D330" s="86"/>
      <c r="E330" s="86"/>
      <c r="F330" s="86"/>
      <c r="G330" s="18">
        <v>-1</v>
      </c>
      <c r="H330" s="296" t="s">
        <v>3982</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106" t="s">
        <v>381</v>
      </c>
      <c r="B331" s="86" t="s">
        <v>3052</v>
      </c>
      <c r="C331" s="86" t="s">
        <v>3983</v>
      </c>
      <c r="D331" s="86"/>
      <c r="E331" s="86"/>
      <c r="F331" s="86"/>
      <c r="G331" s="18">
        <v>-1</v>
      </c>
      <c r="H331" s="296" t="s">
        <v>3984</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106" t="s">
        <v>381</v>
      </c>
      <c r="B332" s="86" t="s">
        <v>3052</v>
      </c>
      <c r="C332" s="86" t="s">
        <v>3985</v>
      </c>
      <c r="D332" s="86"/>
      <c r="E332" s="86"/>
      <c r="F332" s="86"/>
      <c r="G332" s="18">
        <v>-1</v>
      </c>
      <c r="H332" s="296" t="s">
        <v>3986</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319" t="s">
        <v>381</v>
      </c>
      <c r="B333" s="320" t="s">
        <v>3052</v>
      </c>
      <c r="C333" s="320" t="s">
        <v>3987</v>
      </c>
      <c r="D333" s="320"/>
      <c r="E333" s="320"/>
      <c r="F333" s="320"/>
      <c r="G333" s="18">
        <v>-1</v>
      </c>
      <c r="H333" s="316" t="s">
        <v>3988</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106" t="s">
        <v>381</v>
      </c>
      <c r="B334" s="86" t="s">
        <v>3053</v>
      </c>
      <c r="C334" s="86" t="s">
        <v>3989</v>
      </c>
      <c r="D334" s="86"/>
      <c r="E334" s="86"/>
      <c r="F334" s="86"/>
      <c r="G334" s="18">
        <v>-1</v>
      </c>
      <c r="H334" s="296" t="s">
        <v>3990</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106" t="s">
        <v>381</v>
      </c>
      <c r="B335" s="86" t="s">
        <v>3053</v>
      </c>
      <c r="C335" s="86" t="s">
        <v>3991</v>
      </c>
      <c r="D335" s="86"/>
      <c r="E335" s="86"/>
      <c r="F335" s="86"/>
      <c r="G335" s="18">
        <v>-1</v>
      </c>
      <c r="H335" s="296" t="s">
        <v>3992</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106" t="s">
        <v>381</v>
      </c>
      <c r="B336" s="86" t="s">
        <v>3053</v>
      </c>
      <c r="C336" s="86" t="s">
        <v>3993</v>
      </c>
      <c r="D336" s="86"/>
      <c r="E336" s="86"/>
      <c r="F336" s="86"/>
      <c r="G336" s="18">
        <v>-1</v>
      </c>
      <c r="H336" s="296" t="s">
        <v>3994</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106" t="s">
        <v>381</v>
      </c>
      <c r="B337" s="86" t="s">
        <v>3053</v>
      </c>
      <c r="C337" s="86" t="s">
        <v>3995</v>
      </c>
      <c r="D337" s="86"/>
      <c r="E337" s="86"/>
      <c r="F337" s="86"/>
      <c r="G337" s="18">
        <v>-1</v>
      </c>
      <c r="H337" s="296" t="s">
        <v>3996</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212" t="s">
        <v>381</v>
      </c>
      <c r="B338" s="215" t="s">
        <v>3053</v>
      </c>
      <c r="C338" s="83" t="s">
        <v>3997</v>
      </c>
      <c r="D338" s="83"/>
      <c r="E338" s="83"/>
      <c r="F338" s="83"/>
      <c r="G338" s="18">
        <v>-1</v>
      </c>
      <c r="H338" s="300" t="s">
        <v>3998</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309" t="s">
        <v>378</v>
      </c>
      <c r="B339" s="194"/>
      <c r="C339" s="194" t="s">
        <v>3999</v>
      </c>
      <c r="D339" s="194"/>
      <c r="E339" s="194"/>
      <c r="F339" s="194"/>
      <c r="G339" s="18">
        <v>-1</v>
      </c>
      <c r="H339" s="295" t="s">
        <v>4000</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106" t="s">
        <v>378</v>
      </c>
      <c r="B340" s="18"/>
      <c r="C340" s="86" t="s">
        <v>2973</v>
      </c>
      <c r="D340" s="18" t="s">
        <v>2948</v>
      </c>
      <c r="E340" s="18"/>
      <c r="F340" s="18"/>
      <c r="G340" s="18"/>
      <c r="H340" s="296" t="s">
        <v>4108</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106" t="s">
        <v>378</v>
      </c>
      <c r="B341" s="18"/>
      <c r="C341" s="86" t="s">
        <v>4109</v>
      </c>
      <c r="D341" s="18"/>
      <c r="E341" s="18"/>
      <c r="F341" s="18"/>
      <c r="G341" s="18">
        <v>-1</v>
      </c>
      <c r="H341" s="296" t="s">
        <v>4110</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106" t="s">
        <v>378</v>
      </c>
      <c r="B342" s="18"/>
      <c r="C342" s="86" t="s">
        <v>4111</v>
      </c>
      <c r="D342" s="18"/>
      <c r="E342" s="18"/>
      <c r="F342" s="18"/>
      <c r="G342" s="18">
        <v>-1</v>
      </c>
      <c r="H342" s="296" t="s">
        <v>4112</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106" t="s">
        <v>378</v>
      </c>
      <c r="B343" s="18"/>
      <c r="C343" s="86" t="s">
        <v>240</v>
      </c>
      <c r="D343" s="86" t="s">
        <v>2948</v>
      </c>
      <c r="E343" s="86"/>
      <c r="F343" s="86"/>
      <c r="G343" s="18"/>
      <c r="H343" s="296" t="s">
        <v>272</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106" t="s">
        <v>378</v>
      </c>
      <c r="B344" s="18"/>
      <c r="C344" s="86" t="s">
        <v>4001</v>
      </c>
      <c r="D344" s="86" t="s">
        <v>2948</v>
      </c>
      <c r="E344" s="86"/>
      <c r="F344" s="86"/>
      <c r="G344" s="18"/>
      <c r="H344" s="325" t="s">
        <v>4002</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319" t="s">
        <v>378</v>
      </c>
      <c r="B345" s="315"/>
      <c r="C345" s="320" t="s">
        <v>4003</v>
      </c>
      <c r="D345" s="320"/>
      <c r="E345" s="320"/>
      <c r="F345" s="320"/>
      <c r="G345" s="18">
        <v>-1</v>
      </c>
      <c r="H345" s="316" t="s">
        <v>4004</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106" t="s">
        <v>378</v>
      </c>
      <c r="B346" s="18" t="s">
        <v>3057</v>
      </c>
      <c r="C346" s="86" t="s">
        <v>4005</v>
      </c>
      <c r="D346" s="86" t="s">
        <v>2948</v>
      </c>
      <c r="E346" s="86"/>
      <c r="F346" s="86"/>
      <c r="G346" s="18"/>
      <c r="H346" s="325" t="s">
        <v>4006</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106" t="s">
        <v>378</v>
      </c>
      <c r="B347" s="18" t="s">
        <v>3057</v>
      </c>
      <c r="C347" s="86" t="s">
        <v>4007</v>
      </c>
      <c r="D347" s="86"/>
      <c r="E347" s="86"/>
      <c r="F347" s="86"/>
      <c r="G347" s="18">
        <v>-1</v>
      </c>
      <c r="H347" s="296" t="s">
        <v>4008</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106" t="s">
        <v>378</v>
      </c>
      <c r="B348" s="18" t="s">
        <v>3057</v>
      </c>
      <c r="C348" s="86" t="s">
        <v>4009</v>
      </c>
      <c r="D348" s="86"/>
      <c r="E348" s="86"/>
      <c r="F348" s="86"/>
      <c r="G348" s="18">
        <v>-1</v>
      </c>
      <c r="H348" s="296" t="s">
        <v>4010</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106" t="s">
        <v>378</v>
      </c>
      <c r="B349" s="18" t="s">
        <v>3057</v>
      </c>
      <c r="C349" s="86" t="s">
        <v>4011</v>
      </c>
      <c r="D349" s="86"/>
      <c r="E349" s="86"/>
      <c r="F349" s="86"/>
      <c r="G349" s="18">
        <v>-1</v>
      </c>
      <c r="H349" s="296" t="s">
        <v>4012</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319" t="s">
        <v>378</v>
      </c>
      <c r="B350" s="315" t="s">
        <v>3057</v>
      </c>
      <c r="C350" s="320" t="s">
        <v>4013</v>
      </c>
      <c r="D350" s="320"/>
      <c r="E350" s="320"/>
      <c r="F350" s="320"/>
      <c r="G350" s="18">
        <v>-1</v>
      </c>
      <c r="H350" s="316" t="s">
        <v>4014</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106" t="s">
        <v>378</v>
      </c>
      <c r="B351" s="18" t="s">
        <v>3058</v>
      </c>
      <c r="C351" s="86" t="s">
        <v>4005</v>
      </c>
      <c r="D351" s="86"/>
      <c r="E351" s="86"/>
      <c r="F351" s="86"/>
      <c r="G351" s="18">
        <v>-1</v>
      </c>
      <c r="H351" s="325" t="s">
        <v>4015</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106" t="s">
        <v>378</v>
      </c>
      <c r="B352" s="18" t="s">
        <v>3058</v>
      </c>
      <c r="C352" s="86" t="s">
        <v>4016</v>
      </c>
      <c r="D352" s="86"/>
      <c r="E352" s="86"/>
      <c r="F352" s="86"/>
      <c r="G352" s="18">
        <v>-1</v>
      </c>
      <c r="H352" s="296" t="s">
        <v>4017</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106" t="s">
        <v>378</v>
      </c>
      <c r="B353" s="18" t="s">
        <v>3058</v>
      </c>
      <c r="C353" s="86" t="s">
        <v>4018</v>
      </c>
      <c r="D353" s="86"/>
      <c r="E353" s="86"/>
      <c r="F353" s="86"/>
      <c r="G353" s="18">
        <v>-1</v>
      </c>
      <c r="H353" s="296" t="s">
        <v>4019</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106" t="s">
        <v>378</v>
      </c>
      <c r="B354" s="18" t="s">
        <v>3058</v>
      </c>
      <c r="C354" s="86" t="s">
        <v>4020</v>
      </c>
      <c r="D354" s="86"/>
      <c r="E354" s="86"/>
      <c r="F354" s="86"/>
      <c r="G354" s="18">
        <v>-1</v>
      </c>
      <c r="H354" s="296" t="s">
        <v>4021</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319" t="s">
        <v>378</v>
      </c>
      <c r="B355" s="315" t="s">
        <v>3058</v>
      </c>
      <c r="C355" s="320" t="s">
        <v>4022</v>
      </c>
      <c r="D355" s="320"/>
      <c r="E355" s="320"/>
      <c r="F355" s="320"/>
      <c r="G355" s="18">
        <v>-1</v>
      </c>
      <c r="H355" s="316" t="s">
        <v>4023</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106" t="s">
        <v>378</v>
      </c>
      <c r="B356" s="18" t="s">
        <v>3059</v>
      </c>
      <c r="C356" s="86" t="s">
        <v>4005</v>
      </c>
      <c r="D356" s="86"/>
      <c r="E356" s="86"/>
      <c r="F356" s="86"/>
      <c r="G356" s="18">
        <v>-1</v>
      </c>
      <c r="H356" s="325" t="s">
        <v>4024</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106" t="s">
        <v>378</v>
      </c>
      <c r="B357" s="18" t="s">
        <v>3059</v>
      </c>
      <c r="C357" s="86" t="s">
        <v>4025</v>
      </c>
      <c r="D357" s="86"/>
      <c r="E357" s="86"/>
      <c r="F357" s="86"/>
      <c r="G357" s="18">
        <v>-1</v>
      </c>
      <c r="H357" s="296" t="s">
        <v>4026</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106" t="s">
        <v>378</v>
      </c>
      <c r="B358" s="18" t="s">
        <v>3059</v>
      </c>
      <c r="C358" s="86" t="s">
        <v>4027</v>
      </c>
      <c r="D358" s="86"/>
      <c r="E358" s="86"/>
      <c r="F358" s="86"/>
      <c r="G358" s="18">
        <v>-1</v>
      </c>
      <c r="H358" s="296" t="s">
        <v>4028</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106" t="s">
        <v>378</v>
      </c>
      <c r="B359" s="18" t="s">
        <v>3059</v>
      </c>
      <c r="C359" s="86" t="s">
        <v>4029</v>
      </c>
      <c r="D359" s="86"/>
      <c r="E359" s="86"/>
      <c r="F359" s="86"/>
      <c r="G359" s="18">
        <v>-1</v>
      </c>
      <c r="H359" s="296" t="s">
        <v>4030</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212" t="s">
        <v>378</v>
      </c>
      <c r="B360" s="83" t="s">
        <v>3059</v>
      </c>
      <c r="C360" s="83" t="s">
        <v>4031</v>
      </c>
      <c r="D360" s="83"/>
      <c r="E360" s="83"/>
      <c r="F360" s="83"/>
      <c r="G360" s="83">
        <v>-1</v>
      </c>
      <c r="H360" s="300" t="s">
        <v>4032</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86"/>
      <c r="B361" s="18"/>
    </row>
    <row r="362" spans="1:9">
      <c r="A362" s="86"/>
      <c r="B362" s="18"/>
    </row>
    <row r="363" spans="1:9">
      <c r="A363" s="86"/>
      <c r="B363" s="18"/>
    </row>
    <row r="364" spans="1:9">
      <c r="A364" s="86"/>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86"/>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86"/>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86"/>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86"/>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86"/>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86"/>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86"/>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86"/>
      <c r="B372" s="18"/>
    </row>
    <row r="373" spans="1:9">
      <c r="A373" s="86"/>
      <c r="B373" s="18"/>
    </row>
    <row r="374" spans="1:9">
      <c r="A374" s="86"/>
      <c r="B374" s="18"/>
    </row>
    <row r="375" spans="1:9">
      <c r="A375" s="86"/>
      <c r="B375" s="18"/>
    </row>
    <row r="376" spans="1:9">
      <c r="A376" s="86"/>
      <c r="B376" s="18"/>
    </row>
    <row r="377" spans="1:9">
      <c r="A377" s="86"/>
      <c r="B377" s="18"/>
    </row>
    <row r="378" spans="1:9">
      <c r="A378" s="86"/>
      <c r="B378" s="18"/>
    </row>
    <row r="379" spans="1:9">
      <c r="A379" s="86"/>
      <c r="B379" s="18"/>
    </row>
    <row r="380" spans="1:9">
      <c r="A380" s="86"/>
      <c r="B380" s="18"/>
    </row>
    <row r="381" spans="1:9">
      <c r="A381" s="86"/>
      <c r="B381" s="18"/>
    </row>
    <row r="382" spans="1:9">
      <c r="A382" s="86"/>
      <c r="B382" s="18"/>
    </row>
    <row r="383" spans="1:9">
      <c r="A383" s="86"/>
      <c r="B383" s="18"/>
    </row>
    <row r="384" spans="1:9">
      <c r="A384" s="86"/>
      <c r="B384" s="18"/>
    </row>
    <row r="385" spans="1:2">
      <c r="A385" s="86"/>
      <c r="B385" s="18"/>
    </row>
    <row r="386" spans="1:2">
      <c r="A386" s="86"/>
      <c r="B386" s="18"/>
    </row>
    <row r="387" spans="1:2">
      <c r="A387" s="86"/>
      <c r="B387" s="18"/>
    </row>
    <row r="388" spans="1:2">
      <c r="A388" s="86"/>
      <c r="B388" s="18"/>
    </row>
    <row r="389" spans="1:2">
      <c r="A389" s="86"/>
      <c r="B389" s="18"/>
    </row>
    <row r="390" spans="1:2">
      <c r="A390" s="86"/>
      <c r="B390" s="18"/>
    </row>
    <row r="391" spans="1:2">
      <c r="A391" s="86"/>
      <c r="B391" s="18"/>
    </row>
    <row r="392" spans="1:2">
      <c r="A392" s="86"/>
      <c r="B392" s="18"/>
    </row>
    <row r="393" spans="1:2">
      <c r="A393" s="86"/>
      <c r="B393" s="18"/>
    </row>
    <row r="394" spans="1:2">
      <c r="A394" s="86"/>
      <c r="B394" s="18"/>
    </row>
    <row r="395" spans="1:2">
      <c r="A395" s="86"/>
      <c r="B395" s="18"/>
    </row>
    <row r="396" spans="1:2">
      <c r="A396" s="86"/>
      <c r="B396" s="18"/>
    </row>
    <row r="397" spans="1:2">
      <c r="A397" s="86"/>
      <c r="B397" s="18"/>
    </row>
    <row r="398" spans="1:2">
      <c r="A398" s="86"/>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1" sqref="B11"/>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93" customWidth="1"/>
  </cols>
  <sheetData>
    <row r="1" spans="1:9">
      <c r="A1" s="198" t="s">
        <v>432</v>
      </c>
      <c r="B1" s="198" t="s">
        <v>4113</v>
      </c>
      <c r="C1" s="198" t="s">
        <v>1085</v>
      </c>
      <c r="D1" s="198" t="s">
        <v>4036</v>
      </c>
      <c r="E1" s="198" t="s">
        <v>4033</v>
      </c>
      <c r="F1" s="198" t="s">
        <v>4035</v>
      </c>
      <c r="G1" s="198" t="s">
        <v>4126</v>
      </c>
      <c r="H1" s="294" t="s">
        <v>1207</v>
      </c>
    </row>
    <row r="2" spans="1:9">
      <c r="A2" s="193"/>
      <c r="B2" s="194" t="s">
        <v>461</v>
      </c>
      <c r="C2" s="194" t="s">
        <v>4114</v>
      </c>
      <c r="D2" s="194"/>
      <c r="E2" s="194"/>
      <c r="F2" s="194">
        <v>-1</v>
      </c>
      <c r="G2" s="194"/>
      <c r="H2" s="295" t="s">
        <v>4115</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314"/>
      <c r="B3" s="315" t="s">
        <v>461</v>
      </c>
      <c r="C3" s="315" t="s">
        <v>4116</v>
      </c>
      <c r="D3" s="315"/>
      <c r="E3" s="315"/>
      <c r="F3" s="315">
        <v>1</v>
      </c>
      <c r="G3" s="315"/>
      <c r="H3" s="316" t="s">
        <v>4117</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79"/>
      <c r="B4" s="18" t="s">
        <v>464</v>
      </c>
      <c r="C4" s="18" t="s">
        <v>4118</v>
      </c>
      <c r="D4" s="18"/>
      <c r="E4" s="18"/>
      <c r="F4" s="18">
        <v>-1</v>
      </c>
      <c r="G4" s="18"/>
      <c r="H4" s="296" t="s">
        <v>4119</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314"/>
      <c r="B5" s="320" t="s">
        <v>464</v>
      </c>
      <c r="C5" s="320" t="s">
        <v>4120</v>
      </c>
      <c r="D5" s="315"/>
      <c r="E5" s="315"/>
      <c r="F5" s="320">
        <v>1</v>
      </c>
      <c r="G5" s="320"/>
      <c r="H5" s="316" t="s">
        <v>4121</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79"/>
      <c r="B6" s="86" t="s">
        <v>466</v>
      </c>
      <c r="C6" s="86" t="s">
        <v>4122</v>
      </c>
      <c r="D6" s="18" t="s">
        <v>2948</v>
      </c>
      <c r="E6" s="86" t="s">
        <v>2948</v>
      </c>
      <c r="F6" s="18"/>
      <c r="G6" s="18"/>
      <c r="H6" s="296" t="s">
        <v>4125</v>
      </c>
      <c r="I6" t="str">
        <f t="shared" si="0"/>
        <v>"FIRE_GENASI-Résistance au feu":  {
 "Code" : "Résistance au feu",
 "Race" : "",
 "SubRace" : "FIRE_GENASI","Stats" : true,"Auto" : true,
 "Description" : "Vous avez la résistance aux dégâts de feu."
  }</v>
      </c>
    </row>
    <row r="7" spans="1:9">
      <c r="A7" s="314"/>
      <c r="B7" s="320" t="s">
        <v>466</v>
      </c>
      <c r="C7" s="320" t="s">
        <v>4123</v>
      </c>
      <c r="D7" s="315"/>
      <c r="E7" s="315"/>
      <c r="F7" s="320">
        <v>1</v>
      </c>
      <c r="G7" s="320">
        <v>3</v>
      </c>
      <c r="H7" s="316" t="s">
        <v>4124</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79"/>
      <c r="B8" s="86" t="s">
        <v>468</v>
      </c>
      <c r="C8" s="86" t="s">
        <v>4127</v>
      </c>
      <c r="D8" s="18" t="s">
        <v>2948</v>
      </c>
      <c r="E8" s="86" t="s">
        <v>2948</v>
      </c>
      <c r="F8" s="18"/>
      <c r="G8" s="18"/>
      <c r="H8" s="296" t="s">
        <v>4128</v>
      </c>
      <c r="I8" t="str">
        <f t="shared" si="0"/>
        <v>"WATER_GENASI-Résistance à l’acide":  {
 "Code" : "Résistance à l’acide",
 "Race" : "",
 "SubRace" : "WATER_GENASI","Stats" : true,"Auto" : true,
 "Description" : "Vous avez la résistance aux dégâts d’acide."
  }</v>
      </c>
    </row>
    <row r="9" spans="1:9">
      <c r="A9" s="79"/>
      <c r="B9" s="86" t="s">
        <v>468</v>
      </c>
      <c r="C9" s="86" t="s">
        <v>4129</v>
      </c>
      <c r="D9" s="18"/>
      <c r="E9" s="18"/>
      <c r="F9" s="86">
        <v>-1</v>
      </c>
      <c r="G9" s="18"/>
      <c r="H9" s="329" t="s">
        <v>4130</v>
      </c>
      <c r="I9" t="str">
        <f t="shared" si="0"/>
        <v>"WATER_GENASI-Amphibien":  {
 "Code" : "Amphibien",
 "Race" : "",
 "SubRace" : "WATER_GENASI","UseNumber" : -1,
 "Description" : "Vous pouvez respirer aussi bien dans l'air que sous l'eau."
  }</v>
      </c>
    </row>
    <row r="10" spans="1:9">
      <c r="A10" s="79"/>
      <c r="B10" s="86" t="s">
        <v>468</v>
      </c>
      <c r="C10" s="86" t="s">
        <v>4131</v>
      </c>
      <c r="D10" s="18"/>
      <c r="E10" s="18"/>
      <c r="F10" s="18">
        <v>-1</v>
      </c>
      <c r="G10" s="18"/>
      <c r="H10" s="296" t="s">
        <v>4132</v>
      </c>
      <c r="I10" t="str">
        <f t="shared" si="0"/>
        <v>"WATER_GENASI-Nage":  {
 "Code" : "Nage",
 "Race" : "",
 "SubRace" : "WATER_GENASI","UseNumber" : -1,
 "Description" : "Votre vitesse de nage est de 9 mètres."
  }</v>
      </c>
    </row>
    <row r="11" spans="1:9">
      <c r="A11" s="82"/>
      <c r="B11" s="215" t="s">
        <v>468</v>
      </c>
      <c r="C11" s="215" t="s">
        <v>4133</v>
      </c>
      <c r="D11" s="83"/>
      <c r="E11" s="83"/>
      <c r="F11" s="83">
        <v>1</v>
      </c>
      <c r="G11" s="83">
        <v>3</v>
      </c>
      <c r="H11" s="300" t="s">
        <v>4134</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34" t="s">
        <v>360</v>
      </c>
      <c r="B12" s="18"/>
      <c r="C12" s="86" t="s">
        <v>2660</v>
      </c>
      <c r="D12" s="18"/>
      <c r="E12" s="18"/>
      <c r="F12" s="86">
        <v>-1</v>
      </c>
      <c r="G12" s="18"/>
      <c r="H12" s="335" t="s">
        <v>4135</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34" t="s">
        <v>360</v>
      </c>
      <c r="B13" s="18"/>
      <c r="C13" s="86" t="s">
        <v>4136</v>
      </c>
      <c r="D13" s="18" t="s">
        <v>2948</v>
      </c>
      <c r="E13" s="18"/>
      <c r="F13" s="18"/>
      <c r="G13" s="18"/>
      <c r="H13" s="335" t="s">
        <v>4137</v>
      </c>
      <c r="I13" t="str">
        <f t="shared" si="0"/>
        <v>"ELF-Sens aiguisés":  {
 "Code" : "Sens aiguisés",
 "Race" : "ELF",
 "SubRace" : "","Stats" : true,
 "Description" : "Vous maîtrisez la compétence Perception."
  }</v>
      </c>
    </row>
    <row r="14" spans="1:9">
      <c r="A14" s="334" t="s">
        <v>360</v>
      </c>
      <c r="B14" s="18"/>
      <c r="C14" s="86" t="s">
        <v>4138</v>
      </c>
      <c r="D14" s="18" t="s">
        <v>2948</v>
      </c>
      <c r="E14" s="18"/>
      <c r="F14" s="18"/>
      <c r="G14" s="18"/>
      <c r="H14" s="335" t="s">
        <v>4139</v>
      </c>
      <c r="I14" t="str">
        <f t="shared" si="0"/>
        <v>"ELF-Ascendance féerique":  {
 "Code" : "Ascendance féerique",
 "Race" : "ELF",
 "SubRace" : "","Stats" : true,
 "Description" : "Vous avez un avantage aux jets de sauvegarde contre les effets de charme et la magie ne peut pas vous endormir."
  }</v>
      </c>
    </row>
    <row r="15" spans="1:9">
      <c r="A15" s="336" t="s">
        <v>360</v>
      </c>
      <c r="B15" s="315"/>
      <c r="C15" s="320" t="s">
        <v>4140</v>
      </c>
      <c r="D15" s="315"/>
      <c r="E15" s="315"/>
      <c r="F15" s="320">
        <v>-1</v>
      </c>
      <c r="G15" s="315"/>
      <c r="H15" s="337" t="s">
        <v>4141</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43"/>
      <c r="B16" s="330" t="s">
        <v>435</v>
      </c>
      <c r="C16" s="332" t="s">
        <v>4142</v>
      </c>
      <c r="D16" s="331"/>
      <c r="E16" s="331"/>
      <c r="F16" s="332">
        <v>-1</v>
      </c>
      <c r="G16" s="331"/>
      <c r="H16" s="333" t="s">
        <v>4143</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36"/>
      <c r="B17" s="315" t="s">
        <v>435</v>
      </c>
      <c r="C17" s="320" t="s">
        <v>4151</v>
      </c>
      <c r="D17" s="315" t="s">
        <v>2948</v>
      </c>
      <c r="E17" s="315" t="s">
        <v>2948</v>
      </c>
      <c r="F17" s="320"/>
      <c r="G17" s="315"/>
      <c r="H17" s="342" t="s">
        <v>4152</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34"/>
      <c r="B18" s="18" t="s">
        <v>441</v>
      </c>
      <c r="C18" s="86" t="s">
        <v>4144</v>
      </c>
      <c r="D18" s="18"/>
      <c r="E18" s="18"/>
      <c r="F18" s="86">
        <v>-1</v>
      </c>
      <c r="G18" s="18"/>
      <c r="H18" s="335" t="s">
        <v>4145</v>
      </c>
      <c r="I18" t="str">
        <f t="shared" si="0"/>
        <v>"DROW-Vision dans le noir supérieure":  {
 "Code" : "Vision dans le noir supérieure",
 "Race" : "",
 "SubRace" : "DROW","UseNumber" : -1,
 "Description" : "Votre vision dans le noir est étendue à 36 mètres."
  }</v>
      </c>
    </row>
    <row r="19" spans="1:9">
      <c r="A19" s="334"/>
      <c r="B19" s="18" t="s">
        <v>441</v>
      </c>
      <c r="C19" s="86" t="s">
        <v>4146</v>
      </c>
      <c r="D19" s="18"/>
      <c r="E19" s="18"/>
      <c r="F19" s="86">
        <v>-1</v>
      </c>
      <c r="G19" s="18"/>
      <c r="H19" s="335" t="s">
        <v>4147</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34"/>
      <c r="B20" s="86" t="s">
        <v>441</v>
      </c>
      <c r="C20" s="86" t="s">
        <v>4224</v>
      </c>
      <c r="D20" s="18" t="s">
        <v>2948</v>
      </c>
      <c r="E20" s="86" t="s">
        <v>2948</v>
      </c>
      <c r="F20" s="86"/>
      <c r="G20" s="18"/>
      <c r="H20" s="335" t="s">
        <v>4150</v>
      </c>
      <c r="I20" t="str">
        <f t="shared" si="0"/>
        <v>"DROW-Entraînement aux armes drows":  {
 "Code" : "Entraînement aux armes drows",
 "Race" : "",
 "SubRace" : "DROW","Stats" : true,"Auto" : true,
 "Description" : "Vous obtenez la maîtrise des rapières, des épées courtes et des arbalètes de poing"
  }</v>
      </c>
    </row>
    <row r="21" spans="1:9">
      <c r="A21" s="336"/>
      <c r="B21" s="320" t="s">
        <v>441</v>
      </c>
      <c r="C21" s="320" t="s">
        <v>4148</v>
      </c>
      <c r="D21" s="315"/>
      <c r="E21" s="315"/>
      <c r="F21" s="320">
        <v>1</v>
      </c>
      <c r="G21" s="315">
        <v>3</v>
      </c>
      <c r="H21" s="337" t="s">
        <v>4149</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38"/>
      <c r="B22" s="339" t="s">
        <v>438</v>
      </c>
      <c r="C22" s="339" t="s">
        <v>4151</v>
      </c>
      <c r="D22" s="340" t="s">
        <v>2948</v>
      </c>
      <c r="E22" s="340" t="s">
        <v>2948</v>
      </c>
      <c r="F22" s="340"/>
      <c r="G22" s="340"/>
      <c r="H22" s="341" t="s">
        <v>4152</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93" t="s">
        <v>4</v>
      </c>
      <c r="B23" s="311"/>
      <c r="C23" s="311" t="s">
        <v>4156</v>
      </c>
      <c r="D23" s="194"/>
      <c r="E23" s="194"/>
      <c r="F23" s="194">
        <v>-1</v>
      </c>
      <c r="G23" s="194"/>
      <c r="H23" s="312" t="s">
        <v>4157</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79" t="s">
        <v>4</v>
      </c>
      <c r="B24" s="86"/>
      <c r="C24" s="86" t="s">
        <v>4158</v>
      </c>
      <c r="D24" s="18" t="s">
        <v>2948</v>
      </c>
      <c r="E24" s="18"/>
      <c r="F24" s="18"/>
      <c r="G24" s="18"/>
      <c r="H24" s="305" t="s">
        <v>4159</v>
      </c>
      <c r="I24" t="str">
        <f t="shared" si="0"/>
        <v>"HALFELIN-Vaillant":  {
 "Code" : "Vaillant",
 "Race" : "HALFELIN",
 "SubRace" : "","Stats" : true,
 "Description" : "Vous avez un avantage aux jets de sauvegarde pour ne pas être effrayé."
  }</v>
      </c>
    </row>
    <row r="25" spans="1:9">
      <c r="A25" s="314" t="s">
        <v>4</v>
      </c>
      <c r="B25" s="320"/>
      <c r="C25" s="320" t="s">
        <v>4160</v>
      </c>
      <c r="D25" s="315"/>
      <c r="E25" s="315"/>
      <c r="F25" s="315">
        <v>-1</v>
      </c>
      <c r="G25" s="315"/>
      <c r="H25" s="322" t="s">
        <v>4161</v>
      </c>
      <c r="I25" t="str">
        <f t="shared" si="0"/>
        <v>"HALFELIN-Agilité halfeline":  {
 "Code" : "Agilité halfeline",
 "Race" : "HALFELIN",
 "SubRace" : "","UseNumber" : -1,
 "Description" : "Vous pouvez passer dans l'espace de toute créature d'une taille supérieure à la vôtre"
  }</v>
      </c>
    </row>
    <row r="26" spans="1:9">
      <c r="A26" s="345"/>
      <c r="B26" s="346" t="s">
        <v>445</v>
      </c>
      <c r="C26" s="346" t="s">
        <v>4162</v>
      </c>
      <c r="D26" s="347"/>
      <c r="E26" s="347"/>
      <c r="F26" s="347"/>
      <c r="G26" s="347"/>
      <c r="H26" s="348" t="s">
        <v>4163</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82"/>
      <c r="B27" s="215" t="s">
        <v>446</v>
      </c>
      <c r="C27" s="215" t="s">
        <v>4164</v>
      </c>
      <c r="D27" s="83" t="s">
        <v>2948</v>
      </c>
      <c r="E27" s="83" t="s">
        <v>2948</v>
      </c>
      <c r="F27" s="83"/>
      <c r="G27" s="83"/>
      <c r="H27" s="344" t="s">
        <v>4165</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106" t="s">
        <v>362</v>
      </c>
      <c r="B28" s="86"/>
      <c r="C28" s="86" t="s">
        <v>2660</v>
      </c>
      <c r="D28" s="18"/>
      <c r="E28" s="18"/>
      <c r="F28" s="18">
        <v>-1</v>
      </c>
      <c r="G28" s="18"/>
      <c r="H28" s="305" t="s">
        <v>4166</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106" t="s">
        <v>362</v>
      </c>
      <c r="B29" s="86"/>
      <c r="C29" s="86" t="s">
        <v>4167</v>
      </c>
      <c r="D29" s="18" t="s">
        <v>2948</v>
      </c>
      <c r="E29" s="86" t="s">
        <v>2948</v>
      </c>
      <c r="F29" s="18"/>
      <c r="G29" s="18"/>
      <c r="H29" s="305" t="s">
        <v>4168</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79" t="s">
        <v>362</v>
      </c>
      <c r="B30" s="18"/>
      <c r="C30" s="86" t="s">
        <v>4169</v>
      </c>
      <c r="D30" s="18" t="s">
        <v>2948</v>
      </c>
      <c r="E30" s="86" t="s">
        <v>2948</v>
      </c>
      <c r="F30" s="18"/>
      <c r="G30" s="18"/>
      <c r="H30" s="296" t="s">
        <v>4170</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79" t="s">
        <v>362</v>
      </c>
      <c r="B31" s="18"/>
      <c r="C31" s="86" t="s">
        <v>4172</v>
      </c>
      <c r="D31" s="86" t="s">
        <v>2948</v>
      </c>
      <c r="E31" s="18"/>
      <c r="F31" s="18"/>
      <c r="G31" s="18"/>
      <c r="H31" s="296" t="s">
        <v>4173</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314" t="s">
        <v>362</v>
      </c>
      <c r="B32" s="315"/>
      <c r="C32" s="320" t="s">
        <v>4174</v>
      </c>
      <c r="D32" s="320"/>
      <c r="E32" s="315"/>
      <c r="F32" s="315">
        <v>-1</v>
      </c>
      <c r="G32" s="315"/>
      <c r="H32" s="316" t="s">
        <v>4175</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45"/>
      <c r="B33" s="315" t="s">
        <v>456</v>
      </c>
      <c r="C33" s="320" t="s">
        <v>4176</v>
      </c>
      <c r="D33" s="320" t="s">
        <v>2948</v>
      </c>
      <c r="E33" s="315"/>
      <c r="F33" s="315"/>
      <c r="G33" s="315"/>
      <c r="H33" s="316" t="s">
        <v>4177</v>
      </c>
      <c r="I33" t="str">
        <f t="shared" si="0"/>
        <v>"HILLS_DWARF-Robustesse naine":  {
 "Code" : "Robustesse naine",
 "Race" : "",
 "SubRace" : "HILLS_DWARF","Stats" : true,
 "Description" : "Vos points de vie maximums augmentent de 1 à chaque niveau."
  }</v>
      </c>
    </row>
    <row r="34" spans="1:9">
      <c r="A34" s="79"/>
      <c r="B34" s="18" t="s">
        <v>455</v>
      </c>
      <c r="C34" s="86" t="s">
        <v>4178</v>
      </c>
      <c r="D34" s="86" t="s">
        <v>2948</v>
      </c>
      <c r="E34" s="86" t="s">
        <v>2948</v>
      </c>
      <c r="F34" s="18"/>
      <c r="G34" s="18"/>
      <c r="H34" s="296" t="s">
        <v>4179</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93" t="s">
        <v>363</v>
      </c>
      <c r="B35" s="194"/>
      <c r="C35" s="311" t="s">
        <v>2660</v>
      </c>
      <c r="D35" s="311"/>
      <c r="E35" s="194"/>
      <c r="F35" s="194">
        <v>-1</v>
      </c>
      <c r="G35" s="194"/>
      <c r="H35" s="295" t="s">
        <v>4180</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79" t="s">
        <v>363</v>
      </c>
      <c r="B36" s="18"/>
      <c r="C36" s="86" t="s">
        <v>4138</v>
      </c>
      <c r="D36" s="86" t="s">
        <v>2948</v>
      </c>
      <c r="E36" s="86" t="s">
        <v>2948</v>
      </c>
      <c r="F36" s="18"/>
      <c r="G36" s="18"/>
      <c r="H36" s="296" t="s">
        <v>4139</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82" t="s">
        <v>363</v>
      </c>
      <c r="B37" s="83"/>
      <c r="C37" s="215" t="s">
        <v>4181</v>
      </c>
      <c r="D37" s="215" t="s">
        <v>2948</v>
      </c>
      <c r="E37" s="83"/>
      <c r="F37" s="83"/>
      <c r="G37" s="83"/>
      <c r="H37" s="300" t="s">
        <v>4182</v>
      </c>
      <c r="I37" t="str">
        <f t="shared" si="0"/>
        <v>"HALF_ELF-Polyvalence":  {
 "Code" : "Polyvalence",
 "Race" : "HALF_ELF",
 "SubRace" : "","Stats" : true,
 "Description" : "Vous gagnez la maîtrise de deux compétences de votre choix."
  }</v>
      </c>
    </row>
    <row r="38" spans="1:9">
      <c r="A38" s="193" t="s">
        <v>364</v>
      </c>
      <c r="B38" s="194"/>
      <c r="C38" s="311" t="s">
        <v>2660</v>
      </c>
      <c r="D38" s="311"/>
      <c r="E38" s="194"/>
      <c r="F38" s="194">
        <v>-1</v>
      </c>
      <c r="G38" s="194"/>
      <c r="H38" s="295" t="s">
        <v>4183</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79" t="s">
        <v>364</v>
      </c>
      <c r="B39" s="18"/>
      <c r="C39" s="86" t="s">
        <v>4184</v>
      </c>
      <c r="D39" s="86" t="s">
        <v>2948</v>
      </c>
      <c r="E39" s="18"/>
      <c r="F39" s="18"/>
      <c r="G39" s="18"/>
      <c r="H39" s="296" t="s">
        <v>4185</v>
      </c>
      <c r="I39" t="str">
        <f t="shared" si="0"/>
        <v>"HALF_ORC-Menaçant":  {
 "Code" : "Menaçant",
 "Race" : "HALF_ORC",
 "SubRace" : "","Stats" : true,
 "Description" : "Vous gagnez la maîtrise de la compétence Intimidation."
  }</v>
      </c>
    </row>
    <row r="40" spans="1:9">
      <c r="A40" s="79" t="s">
        <v>364</v>
      </c>
      <c r="B40" s="18"/>
      <c r="C40" s="86" t="s">
        <v>4186</v>
      </c>
      <c r="D40" s="86"/>
      <c r="E40" s="18"/>
      <c r="F40" s="18">
        <v>-1</v>
      </c>
      <c r="G40" s="18"/>
      <c r="H40" s="296" t="s">
        <v>4187</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82" t="s">
        <v>364</v>
      </c>
      <c r="B41" s="83"/>
      <c r="C41" s="215" t="s">
        <v>4188</v>
      </c>
      <c r="D41" s="215"/>
      <c r="E41" s="83"/>
      <c r="F41" s="83">
        <v>-1</v>
      </c>
      <c r="G41" s="83"/>
      <c r="H41" s="300" t="s">
        <v>4189</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93" t="s">
        <v>365</v>
      </c>
      <c r="B42" s="194"/>
      <c r="C42" s="311" t="s">
        <v>4190</v>
      </c>
      <c r="D42" s="311"/>
      <c r="E42" s="194"/>
      <c r="F42" s="194">
        <v>-1</v>
      </c>
      <c r="G42" s="194"/>
      <c r="H42" s="295" t="s">
        <v>4191</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82" t="s">
        <v>365</v>
      </c>
      <c r="B43" s="83"/>
      <c r="C43" s="215" t="s">
        <v>4192</v>
      </c>
      <c r="D43" s="215" t="s">
        <v>2948</v>
      </c>
      <c r="E43" s="83" t="s">
        <v>2948</v>
      </c>
      <c r="F43" s="83"/>
      <c r="G43" s="83"/>
      <c r="H43" s="300" t="s">
        <v>4193</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93" t="s">
        <v>5</v>
      </c>
      <c r="B44" s="194"/>
      <c r="C44" s="311" t="s">
        <v>2660</v>
      </c>
      <c r="D44" s="311"/>
      <c r="E44" s="194"/>
      <c r="F44" s="194">
        <v>-1</v>
      </c>
      <c r="G44" s="194"/>
      <c r="H44" s="295" t="s">
        <v>4194</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314" t="s">
        <v>5</v>
      </c>
      <c r="B45" s="315"/>
      <c r="C45" s="320" t="s">
        <v>4195</v>
      </c>
      <c r="D45" s="320" t="s">
        <v>2948</v>
      </c>
      <c r="E45" s="320" t="s">
        <v>2948</v>
      </c>
      <c r="F45" s="315"/>
      <c r="G45" s="315"/>
      <c r="H45" s="316" t="s">
        <v>4196</v>
      </c>
      <c r="I45" t="str">
        <f t="shared" si="0"/>
        <v>"GNOME-Ruse gnome":  {
 "Code" : "Ruse gnome",
 "Race" : "GNOME",
 "SubRace" : "","Stats" : true,"Auto" : true,
 "Description" : "Vous avez un avantage aux jets de sauvegarde d'Intelligence, de Sagesse et de Charisme contre la magie."
  }</v>
      </c>
    </row>
    <row r="46" spans="1:9">
      <c r="A46" s="79"/>
      <c r="B46" s="18" t="s">
        <v>457</v>
      </c>
      <c r="C46" s="86" t="s">
        <v>4197</v>
      </c>
      <c r="D46" s="86"/>
      <c r="E46" s="18"/>
      <c r="F46" s="18">
        <v>-1</v>
      </c>
      <c r="G46" s="18"/>
      <c r="H46" s="296" t="s">
        <v>4198</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314"/>
      <c r="B47" s="315" t="s">
        <v>457</v>
      </c>
      <c r="C47" s="320" t="s">
        <v>4199</v>
      </c>
      <c r="D47" s="320"/>
      <c r="E47" s="315"/>
      <c r="F47" s="315">
        <v>-1</v>
      </c>
      <c r="G47" s="315"/>
      <c r="H47" s="316" t="s">
        <v>4200</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79"/>
      <c r="B48" s="18" t="s">
        <v>460</v>
      </c>
      <c r="C48" s="86" t="s">
        <v>4201</v>
      </c>
      <c r="D48" s="86"/>
      <c r="E48" s="18"/>
      <c r="F48" s="18">
        <v>-1</v>
      </c>
      <c r="G48" s="18"/>
      <c r="H48" s="296" t="s">
        <v>4202</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314"/>
      <c r="B49" s="320" t="s">
        <v>460</v>
      </c>
      <c r="C49" s="320" t="s">
        <v>4203</v>
      </c>
      <c r="D49" s="320"/>
      <c r="E49" s="315"/>
      <c r="F49" s="315">
        <v>-1</v>
      </c>
      <c r="G49" s="315"/>
      <c r="H49" s="316" t="s">
        <v>4204</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79"/>
      <c r="B50" s="86" t="s">
        <v>369</v>
      </c>
      <c r="C50" s="86" t="s">
        <v>4144</v>
      </c>
      <c r="D50" s="86"/>
      <c r="E50" s="18"/>
      <c r="F50" s="18">
        <v>-1</v>
      </c>
      <c r="G50" s="18"/>
      <c r="H50" s="296" t="s">
        <v>4205</v>
      </c>
      <c r="I50" t="str">
        <f t="shared" si="0"/>
        <v>"DEPTH_GNOME-Vision dans le noir supérieure":  {
 "Code" : "Vision dans le noir supérieure",
 "Race" : "",
 "SubRace" : "DEPTH_GNOME","UseNumber" : -1,
 "Description" : "Votre vision dans le noir a une portée de 36 mètres."
  }</v>
      </c>
    </row>
    <row r="51" spans="1:9">
      <c r="A51" s="79"/>
      <c r="B51" s="86" t="s">
        <v>369</v>
      </c>
      <c r="C51" s="86" t="s">
        <v>4195</v>
      </c>
      <c r="D51" s="86" t="s">
        <v>2948</v>
      </c>
      <c r="E51" s="86" t="s">
        <v>2948</v>
      </c>
      <c r="F51" s="18"/>
      <c r="G51" s="18"/>
      <c r="H51" s="296" t="s">
        <v>4206</v>
      </c>
      <c r="I51" t="str">
        <f t="shared" si="0"/>
        <v>"DEPTH_GNOME-Ruse gnome":  {
 "Code" : "Ruse gnome",
 "Race" : "",
 "SubRace" : "DEPTH_GNOME","Stats" : true,"Auto" : true,
 "Description" : "Vous avez l'avantage aux jets de sauvegarde d'Intelligence, de Sagesse et de Charisme contre la magie."
  }</v>
      </c>
    </row>
    <row r="52" spans="1:9">
      <c r="A52" s="82"/>
      <c r="B52" s="215" t="s">
        <v>369</v>
      </c>
      <c r="C52" s="215" t="s">
        <v>4207</v>
      </c>
      <c r="D52" s="215"/>
      <c r="E52" s="83"/>
      <c r="F52" s="83">
        <v>-1</v>
      </c>
      <c r="G52" s="83"/>
      <c r="H52" s="300" t="s">
        <v>4208</v>
      </c>
      <c r="I52" t="str">
        <f t="shared" si="0"/>
        <v>"DEPTH_GNOME-Teint pierreux":  {
 "Code" : "Teint pierreux",
 "Race" : "",
 "SubRace" : "DEPTH_GNOME","UseNumber" : -1,
 "Description" : "Vous avez l'avantage aux jets de Dextérité (Discrétion) pour vous cacher sur un terrain rocheux."
  }</v>
      </c>
    </row>
    <row r="53" spans="1:9">
      <c r="A53" s="79" t="s">
        <v>366</v>
      </c>
      <c r="B53" s="18"/>
      <c r="C53" s="86" t="s">
        <v>2660</v>
      </c>
      <c r="D53" s="86"/>
      <c r="E53" s="18"/>
      <c r="F53" s="18">
        <v>-1</v>
      </c>
      <c r="G53" s="18"/>
      <c r="H53" s="296" t="s">
        <v>4209</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79" t="s">
        <v>366</v>
      </c>
      <c r="B54" s="18"/>
      <c r="C54" s="86" t="s">
        <v>4210</v>
      </c>
      <c r="D54" s="86" t="s">
        <v>2948</v>
      </c>
      <c r="E54" s="86" t="s">
        <v>2948</v>
      </c>
      <c r="F54" s="18"/>
      <c r="G54" s="18"/>
      <c r="H54" s="296" t="s">
        <v>4125</v>
      </c>
      <c r="I54" t="str">
        <f t="shared" si="0"/>
        <v>"TIEFFLING-Résistance infernale":  {
 "Code" : "Résistance infernale",
 "Race" : "TIEFFLING",
 "SubRace" : "","Stats" : true,"Auto" : true,
 "Description" : "Vous avez la résistance aux dégâts de feu."
  }</v>
      </c>
    </row>
    <row r="55" spans="1:9">
      <c r="A55" s="82" t="s">
        <v>366</v>
      </c>
      <c r="B55" s="83"/>
      <c r="C55" s="215" t="s">
        <v>4211</v>
      </c>
      <c r="D55" s="215" t="s">
        <v>2948</v>
      </c>
      <c r="E55" s="83"/>
      <c r="F55" s="83"/>
      <c r="G55" s="83"/>
      <c r="H55" s="300" t="s">
        <v>4212</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93" t="s">
        <v>367</v>
      </c>
      <c r="B56" s="194"/>
      <c r="C56" s="311" t="s">
        <v>2669</v>
      </c>
      <c r="D56" s="311"/>
      <c r="E56" s="194"/>
      <c r="F56" s="194">
        <v>-1</v>
      </c>
      <c r="G56" s="194"/>
      <c r="H56" s="295" t="s">
        <v>4213</v>
      </c>
      <c r="I56" t="str">
        <f t="shared" si="0"/>
        <v>"AARAKOCRA-Vol":  {
 "Code" : "Vol",
 "Race" : "AARAKOCRA",
 "SubRace" : "","UseNumber" : -1,
 "Description" : "Vous avez une vitesse de vol de 15 mètres par round. Pour utiliser cette vitesse, vous ne devez par porter d'armure moyenne ou lourde."
  }</v>
      </c>
    </row>
    <row r="57" spans="1:9">
      <c r="A57" s="82" t="s">
        <v>367</v>
      </c>
      <c r="B57" s="83"/>
      <c r="C57" s="215" t="s">
        <v>4214</v>
      </c>
      <c r="D57" s="215"/>
      <c r="E57" s="83"/>
      <c r="F57" s="83">
        <v>-1</v>
      </c>
      <c r="G57" s="83"/>
      <c r="H57" s="300" t="s">
        <v>4215</v>
      </c>
      <c r="I57" t="str">
        <f t="shared" si="0"/>
        <v>"AARAKOCRA-Serre":  {
 "Code" : "Serre",
 "Race" : "AARAKOCRA",
 "SubRace" : "","UseNumber" : -1,
 "Description" : "Vous maîtrisez vos armes naturelles, lesquelles infligent 1d4 de dégâts tranchants."
  }</v>
      </c>
    </row>
    <row r="58" spans="1:9">
      <c r="A58" s="79" t="s">
        <v>370</v>
      </c>
      <c r="B58" s="18"/>
      <c r="C58" s="86" t="s">
        <v>4216</v>
      </c>
      <c r="D58" s="86" t="s">
        <v>2948</v>
      </c>
      <c r="E58" s="18"/>
      <c r="F58" s="18"/>
      <c r="G58" s="18"/>
      <c r="H58" s="296" t="s">
        <v>4217</v>
      </c>
      <c r="I58" t="str">
        <f t="shared" si="0"/>
        <v>"GOLIATH-Athlète naturel":  {
 "Code" : "Athlète naturel",
 "Race" : "GOLIATH",
 "SubRace" : "","Stats" : true,
 "Description" : "Vous maîtrisez la compétence Athlétisme."
  }</v>
      </c>
    </row>
    <row r="59" spans="1:9">
      <c r="A59" s="79" t="s">
        <v>370</v>
      </c>
      <c r="B59" s="18"/>
      <c r="C59" s="86" t="s">
        <v>4218</v>
      </c>
      <c r="D59" s="86"/>
      <c r="E59" s="18"/>
      <c r="F59" s="18">
        <v>-1</v>
      </c>
      <c r="G59" s="18"/>
      <c r="H59" s="296" t="s">
        <v>4219</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79" t="s">
        <v>370</v>
      </c>
      <c r="B60" s="18"/>
      <c r="C60" s="86" t="s">
        <v>4220</v>
      </c>
      <c r="D60" s="86"/>
      <c r="E60" s="18"/>
      <c r="F60" s="18">
        <v>-1</v>
      </c>
      <c r="G60" s="18"/>
      <c r="H60" s="296" t="s">
        <v>4221</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212" t="s">
        <v>370</v>
      </c>
      <c r="B61" s="83"/>
      <c r="C61" s="83" t="s">
        <v>4223</v>
      </c>
      <c r="D61" s="83"/>
      <c r="E61" s="83"/>
      <c r="F61" s="83">
        <v>-1</v>
      </c>
      <c r="G61" s="83"/>
      <c r="H61" s="300" t="s">
        <v>4222</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86"/>
      <c r="B62" s="18"/>
    </row>
    <row r="63" spans="1:9">
      <c r="A63" s="86"/>
      <c r="B63" s="18"/>
    </row>
    <row r="64" spans="1:9">
      <c r="A64" s="86"/>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86"/>
      <c r="B65" s="18"/>
    </row>
    <row r="66" spans="1:2">
      <c r="A66" s="86"/>
      <c r="B66" s="18"/>
    </row>
    <row r="67" spans="1:2">
      <c r="A67" s="86"/>
      <c r="B67" s="18"/>
    </row>
    <row r="68" spans="1:2">
      <c r="A68" s="86"/>
      <c r="B68" s="18"/>
    </row>
    <row r="69" spans="1:2">
      <c r="A69" s="86"/>
      <c r="B69" s="18"/>
    </row>
    <row r="70" spans="1:2">
      <c r="A70" s="86"/>
      <c r="B70" s="18"/>
    </row>
    <row r="71" spans="1:2">
      <c r="A71" s="86"/>
      <c r="B71" s="18"/>
    </row>
    <row r="72" spans="1:2">
      <c r="A72" s="86"/>
      <c r="B72" s="18"/>
    </row>
    <row r="73" spans="1:2">
      <c r="A73" s="86"/>
      <c r="B73" s="18"/>
    </row>
    <row r="74" spans="1:2">
      <c r="A74" s="86"/>
      <c r="B74" s="18"/>
    </row>
    <row r="75" spans="1:2">
      <c r="A75" s="86"/>
      <c r="B75" s="18"/>
    </row>
    <row r="76" spans="1:2">
      <c r="A76" s="86"/>
      <c r="B76" s="18"/>
    </row>
    <row r="77" spans="1:2">
      <c r="A77" s="86"/>
      <c r="B77" s="18"/>
    </row>
    <row r="78" spans="1:2">
      <c r="A78" s="86"/>
      <c r="B78" s="18"/>
    </row>
    <row r="79" spans="1:2">
      <c r="A79" s="86"/>
      <c r="B79" s="18"/>
    </row>
    <row r="80" spans="1:2">
      <c r="A80" s="86"/>
      <c r="B80" s="18"/>
    </row>
    <row r="81" spans="1:2">
      <c r="A81" s="86"/>
      <c r="B81" s="18"/>
    </row>
    <row r="82" spans="1:2">
      <c r="A82" s="86"/>
      <c r="B82" s="18"/>
    </row>
    <row r="83" spans="1:2">
      <c r="A83" s="86"/>
      <c r="B83" s="18"/>
    </row>
    <row r="84" spans="1:2">
      <c r="A84" s="86"/>
      <c r="B84" s="18"/>
    </row>
    <row r="85" spans="1:2">
      <c r="A85" s="86"/>
      <c r="B85" s="18"/>
    </row>
    <row r="86" spans="1:2">
      <c r="A86" s="86"/>
      <c r="B86" s="18"/>
    </row>
    <row r="87" spans="1:2">
      <c r="A87" s="86"/>
      <c r="B87" s="18"/>
    </row>
    <row r="88" spans="1:2">
      <c r="A88" s="86"/>
      <c r="B88" s="18"/>
    </row>
    <row r="89" spans="1:2">
      <c r="A89" s="86"/>
      <c r="B89" s="18"/>
    </row>
    <row r="90" spans="1:2">
      <c r="A90" s="86"/>
      <c r="B90" s="18"/>
    </row>
    <row r="91" spans="1:2">
      <c r="A91" s="86"/>
      <c r="B91" s="18"/>
    </row>
    <row r="92" spans="1:2">
      <c r="A92" s="86"/>
      <c r="B92" s="18"/>
    </row>
    <row r="93" spans="1:2">
      <c r="A93" s="86"/>
      <c r="B93" s="18"/>
    </row>
    <row r="94" spans="1:2">
      <c r="A94" s="86"/>
      <c r="B94" s="18"/>
    </row>
    <row r="95" spans="1:2">
      <c r="A95" s="86"/>
      <c r="B95" s="18"/>
    </row>
    <row r="96" spans="1:2">
      <c r="A96" s="86"/>
      <c r="B96" s="18"/>
    </row>
    <row r="97" spans="1:2">
      <c r="A97" s="86"/>
      <c r="B97" s="18"/>
    </row>
    <row r="98" spans="1:2">
      <c r="A98" s="86"/>
      <c r="B98" s="18"/>
    </row>
    <row r="99" spans="1:2">
      <c r="A99" s="86"/>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2839</v>
      </c>
      <c r="E1" s="20" t="s">
        <v>1087</v>
      </c>
      <c r="F1" s="20" t="s">
        <v>2840</v>
      </c>
    </row>
    <row r="2" spans="1:8" ht="12.75" customHeight="1">
      <c r="A2" s="99" t="s">
        <v>1084</v>
      </c>
      <c r="B2" s="97" t="s">
        <v>1091</v>
      </c>
      <c r="C2" s="97" t="s">
        <v>1109</v>
      </c>
      <c r="D2" s="224"/>
      <c r="E2" s="224" t="s">
        <v>2841</v>
      </c>
      <c r="F2" s="134"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2842</v>
      </c>
      <c r="F3" s="135"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2843</v>
      </c>
      <c r="E4" s="226" t="s">
        <v>2844</v>
      </c>
      <c r="F4" s="136"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2845</v>
      </c>
      <c r="E5" s="225" t="s">
        <v>2846</v>
      </c>
      <c r="F5" s="135"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2838</v>
      </c>
      <c r="E6" s="226" t="s">
        <v>2864</v>
      </c>
      <c r="F6" s="136"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2847</v>
      </c>
      <c r="E7" s="225" t="s">
        <v>2848</v>
      </c>
      <c r="F7" s="135"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2835</v>
      </c>
      <c r="E8" s="226" t="s">
        <v>2849</v>
      </c>
      <c r="F8" s="136"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2850</v>
      </c>
      <c r="E9" s="225" t="s">
        <v>2851</v>
      </c>
      <c r="F9" s="135"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2852</v>
      </c>
      <c r="E10" s="226" t="s">
        <v>2853</v>
      </c>
      <c r="F10" s="136"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2854</v>
      </c>
      <c r="F11" s="135" t="s">
        <v>61</v>
      </c>
      <c r="G11">
        <f t="shared" si="0"/>
        <v>2500</v>
      </c>
      <c r="H11" t="str">
        <f t="shared" si="1"/>
        <v>"NOBLE":  {
 "Id" : "NOBLE",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2855</v>
      </c>
      <c r="F12" s="136"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2856</v>
      </c>
      <c r="F13" s="135"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2866</v>
      </c>
      <c r="E14" s="227" t="s">
        <v>2857</v>
      </c>
      <c r="F14" s="138"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2858</v>
      </c>
      <c r="F15" s="131" t="s">
        <v>77</v>
      </c>
      <c r="G15">
        <f t="shared" si="0"/>
        <v>2000</v>
      </c>
      <c r="H15" t="str">
        <f t="shared" si="1"/>
        <v>"BOUNTY_HUNTER":  {
 "Id" : "BOUNTY_HUNTER",
 "Name" : "Chasseur De Primes",
 "Skills" : [],
 "Objects" : [],
 "StartingObjects" : ["Vêtements appropriés à votre fonction"],
 "StartingMoney" : 2000
  }</v>
      </c>
    </row>
    <row r="16" spans="1:8">
      <c r="A16" s="184" t="s">
        <v>1164</v>
      </c>
      <c r="B16" s="27" t="s">
        <v>1108</v>
      </c>
      <c r="C16" s="85"/>
      <c r="D16" s="227"/>
      <c r="E16" s="227" t="s">
        <v>2859</v>
      </c>
      <c r="F16" s="138" t="s">
        <v>2860</v>
      </c>
      <c r="G16">
        <f t="shared" si="0"/>
        <v>0</v>
      </c>
      <c r="H16" t="str">
        <f t="shared" si="1"/>
        <v>"TORMENTED":  {
 "Id" : "TORMENTED",
 "Name" : "Tourmenté",
 "Skills" : [],
 "Objects" : [],
 "StartingObjects" : ["Vêtements communs", "Babiole ayant une signification particulière pour vous"],
 "StartingMoney" : 0
  }</v>
      </c>
    </row>
    <row r="17" spans="1:8">
      <c r="A17" s="183" t="s">
        <v>1162</v>
      </c>
      <c r="B17" s="87" t="s">
        <v>1104</v>
      </c>
      <c r="C17" s="18" t="s">
        <v>1121</v>
      </c>
      <c r="D17" s="228"/>
      <c r="E17" s="228" t="s">
        <v>2861</v>
      </c>
      <c r="F17" s="131"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2862</v>
      </c>
      <c r="F18" s="138" t="s">
        <v>38</v>
      </c>
      <c r="G18">
        <f t="shared" si="0"/>
        <v>500</v>
      </c>
      <c r="H18" t="str">
        <f t="shared" si="1"/>
        <v>"CAPTIVE":  {
 "Id" : "CAPTIVE",
 "Name" : "Captif *",
 "Skills" : ["Nature", "Survie"],
 "Objects" : [],
 "StartingObjects" : ["Vêtements communs", "Bougie", "Gamelle", "Couverture"],
 "StartingMoney" : 500
  }</v>
      </c>
    </row>
    <row r="19" spans="1:8">
      <c r="A19" s="82" t="s">
        <v>1161</v>
      </c>
      <c r="B19" s="133" t="s">
        <v>1106</v>
      </c>
      <c r="C19" s="83" t="s">
        <v>1123</v>
      </c>
      <c r="D19" s="229"/>
      <c r="E19" s="229" t="s">
        <v>2863</v>
      </c>
      <c r="F19" s="137" t="s">
        <v>2860</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7" workbookViewId="0">
      <selection activeCell="A9" sqref="A9"/>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2675</v>
      </c>
      <c r="F1" s="29" t="s">
        <v>17</v>
      </c>
      <c r="G1" s="74" t="s">
        <v>18</v>
      </c>
      <c r="H1" s="30" t="s">
        <v>19</v>
      </c>
      <c r="I1" s="100"/>
      <c r="J1" s="100"/>
      <c r="K1" s="101"/>
      <c r="L1" s="101"/>
    </row>
    <row r="2" spans="1:13" ht="15" customHeight="1">
      <c r="A2" s="372" t="s">
        <v>20</v>
      </c>
      <c r="B2" s="373"/>
      <c r="C2" s="373"/>
      <c r="D2" s="373"/>
      <c r="E2" s="373"/>
      <c r="F2" s="373"/>
      <c r="G2" s="373"/>
      <c r="H2" s="374"/>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2676</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2676</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2676</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2676</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2676</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2676</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2676</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2676</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2676</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2676</v>
      </c>
      <c r="K12" s="105">
        <f t="shared" si="2"/>
        <v>1000</v>
      </c>
      <c r="L12" s="105">
        <f t="shared" si="3"/>
        <v>100</v>
      </c>
      <c r="M12" t="str">
        <f t="shared" si="4"/>
        <v>"Serpe": {
 "Name" : "Serpe",
 "OV" : "Sickle",
 "Category": "C_MEL",
 "Damage" : "1d4 ",
 "DamageType" : "Tranchant",
 "Weight" : 1000,
 "Price" : 100,
 "Properties" : "Légère"
  }</v>
      </c>
    </row>
    <row r="13" spans="1:13" ht="15" customHeight="1">
      <c r="A13" s="375" t="s">
        <v>57</v>
      </c>
      <c r="B13" s="376"/>
      <c r="C13" s="376"/>
      <c r="D13" s="376"/>
      <c r="E13" s="376"/>
      <c r="F13" s="376"/>
      <c r="G13" s="376"/>
      <c r="H13" s="377"/>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75" t="s">
        <v>71</v>
      </c>
      <c r="B18" s="376"/>
      <c r="C18" s="376"/>
      <c r="D18" s="376"/>
      <c r="E18" s="376"/>
      <c r="F18" s="376"/>
      <c r="G18" s="376"/>
      <c r="H18" s="377"/>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2677</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2677</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2677</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2677</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2677</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2677</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2677</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2677</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2677</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2677</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2677</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2677</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2677</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2677</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2677</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2677</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2677</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2677</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75" t="s">
        <v>112</v>
      </c>
      <c r="B37" s="376"/>
      <c r="C37" s="376"/>
      <c r="D37" s="376"/>
      <c r="E37" s="376"/>
      <c r="F37" s="376"/>
      <c r="G37" s="376"/>
      <c r="H37" s="377"/>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2678</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2678</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2678</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2678</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2678</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78" t="s">
        <v>474</v>
      </c>
      <c r="B2" s="378"/>
      <c r="C2" s="378"/>
      <c r="D2" s="378"/>
      <c r="E2" s="378"/>
      <c r="F2" s="378"/>
      <c r="G2" s="378"/>
      <c r="H2" s="378"/>
      <c r="I2" s="378"/>
    </row>
    <row r="3" spans="1:14" ht="15" customHeight="1">
      <c r="A3" s="109" t="s">
        <v>475</v>
      </c>
      <c r="B3" s="109" t="s">
        <v>476</v>
      </c>
      <c r="C3" s="109">
        <v>11</v>
      </c>
      <c r="D3" s="109" t="s">
        <v>1199</v>
      </c>
      <c r="E3" s="110" t="s">
        <v>2964</v>
      </c>
      <c r="F3" s="109">
        <v>0</v>
      </c>
      <c r="G3" s="109" t="s">
        <v>477</v>
      </c>
      <c r="H3" s="110" t="s">
        <v>478</v>
      </c>
      <c r="I3" s="110" t="s">
        <v>38</v>
      </c>
      <c r="J3" s="115"/>
      <c r="K3" s="104" t="s">
        <v>2688</v>
      </c>
      <c r="L3" s="105">
        <f>IF(RIGHT(H3,2)="kg",LEFT(H3,LEN(H3)-3)*1000,LEFT(H3,LEN(H3)-2))</f>
        <v>4000</v>
      </c>
      <c r="M3" s="105">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111" t="s">
        <v>479</v>
      </c>
      <c r="B4" s="111" t="s">
        <v>480</v>
      </c>
      <c r="C4" s="111">
        <v>11</v>
      </c>
      <c r="D4" s="111" t="s">
        <v>1199</v>
      </c>
      <c r="E4" s="112" t="s">
        <v>2964</v>
      </c>
      <c r="F4" s="111">
        <v>0</v>
      </c>
      <c r="G4" s="111" t="s">
        <v>50</v>
      </c>
      <c r="H4" s="112" t="s">
        <v>53</v>
      </c>
      <c r="I4" s="112" t="s">
        <v>84</v>
      </c>
      <c r="J4" s="115"/>
      <c r="K4" s="104" t="s">
        <v>2688</v>
      </c>
      <c r="L4" s="105">
        <f t="shared" ref="L4:L18" si="0">IF(RIGHT(H4,2)="kg",LEFT(H4,LEN(H4)-3)*1000,LEFT(H4,LEN(H4)-2))</f>
        <v>5000</v>
      </c>
      <c r="M4" s="105">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109" t="s">
        <v>481</v>
      </c>
      <c r="B5" s="109" t="s">
        <v>482</v>
      </c>
      <c r="C5" s="109">
        <v>12</v>
      </c>
      <c r="D5" s="109" t="s">
        <v>1199</v>
      </c>
      <c r="E5" s="110" t="s">
        <v>2964</v>
      </c>
      <c r="F5" s="109">
        <v>0</v>
      </c>
      <c r="G5" s="109" t="s">
        <v>50</v>
      </c>
      <c r="H5" s="110" t="s">
        <v>483</v>
      </c>
      <c r="I5" s="110" t="s">
        <v>484</v>
      </c>
      <c r="J5" s="115"/>
      <c r="K5" s="104" t="s">
        <v>2688</v>
      </c>
      <c r="L5" s="105">
        <f t="shared" si="0"/>
        <v>6500</v>
      </c>
      <c r="M5" s="105">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119" customFormat="1" ht="15" customHeight="1">
      <c r="A6" s="378" t="s">
        <v>485</v>
      </c>
      <c r="B6" s="378"/>
      <c r="C6" s="378"/>
      <c r="D6" s="378"/>
      <c r="E6" s="378"/>
      <c r="F6" s="378"/>
      <c r="G6" s="378"/>
      <c r="H6" s="378"/>
      <c r="I6" s="378"/>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2689</v>
      </c>
      <c r="L7" s="105">
        <f t="shared" si="0"/>
        <v>6000</v>
      </c>
      <c r="M7" s="105">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2689</v>
      </c>
      <c r="L8" s="105">
        <f t="shared" si="0"/>
        <v>10000</v>
      </c>
      <c r="M8" s="105">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2689</v>
      </c>
      <c r="L9" s="105">
        <f t="shared" si="0"/>
        <v>22500</v>
      </c>
      <c r="M9" s="105">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2689</v>
      </c>
      <c r="L10" s="105">
        <f t="shared" si="0"/>
        <v>10000</v>
      </c>
      <c r="M10" s="105">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2689</v>
      </c>
      <c r="L11" s="105">
        <f t="shared" si="0"/>
        <v>20000</v>
      </c>
      <c r="M11" s="105">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119" customFormat="1" ht="15" customHeight="1">
      <c r="A12" s="378" t="s">
        <v>502</v>
      </c>
      <c r="B12" s="378"/>
      <c r="C12" s="378"/>
      <c r="D12" s="378"/>
      <c r="E12" s="378"/>
      <c r="F12" s="378"/>
      <c r="G12" s="378"/>
      <c r="H12" s="378"/>
      <c r="I12" s="378"/>
      <c r="J12" s="116"/>
      <c r="L12" s="118"/>
      <c r="M12" s="118"/>
      <c r="N12"/>
    </row>
    <row r="13" spans="1:14" ht="15" customHeight="1">
      <c r="A13" s="109" t="s">
        <v>503</v>
      </c>
      <c r="B13" s="109" t="s">
        <v>504</v>
      </c>
      <c r="C13" s="109">
        <v>14</v>
      </c>
      <c r="D13" s="109"/>
      <c r="E13" s="110" t="s">
        <v>2964</v>
      </c>
      <c r="F13" s="109">
        <v>0</v>
      </c>
      <c r="G13" s="109" t="s">
        <v>477</v>
      </c>
      <c r="H13" s="110" t="s">
        <v>500</v>
      </c>
      <c r="I13" s="110" t="s">
        <v>95</v>
      </c>
      <c r="J13" s="115"/>
      <c r="K13" s="104" t="s">
        <v>2690</v>
      </c>
      <c r="L13" s="105">
        <f t="shared" si="0"/>
        <v>20000</v>
      </c>
      <c r="M13" s="105">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111" t="s">
        <v>505</v>
      </c>
      <c r="B14" s="111" t="s">
        <v>506</v>
      </c>
      <c r="C14" s="111">
        <v>16</v>
      </c>
      <c r="D14" s="111"/>
      <c r="E14" s="112" t="s">
        <v>2964</v>
      </c>
      <c r="F14" s="111">
        <v>13</v>
      </c>
      <c r="G14" s="111" t="s">
        <v>477</v>
      </c>
      <c r="H14" s="112" t="s">
        <v>507</v>
      </c>
      <c r="I14" s="112" t="s">
        <v>114</v>
      </c>
      <c r="J14" s="115"/>
      <c r="K14" s="104" t="s">
        <v>2690</v>
      </c>
      <c r="L14" s="105">
        <f t="shared" si="0"/>
        <v>27500</v>
      </c>
      <c r="M14" s="105">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109" t="s">
        <v>508</v>
      </c>
      <c r="B15" s="109" t="s">
        <v>509</v>
      </c>
      <c r="C15" s="109">
        <v>17</v>
      </c>
      <c r="D15" s="109"/>
      <c r="E15" s="110" t="s">
        <v>2964</v>
      </c>
      <c r="F15" s="109">
        <v>15</v>
      </c>
      <c r="G15" s="109" t="s">
        <v>477</v>
      </c>
      <c r="H15" s="110" t="s">
        <v>510</v>
      </c>
      <c r="I15" s="110" t="s">
        <v>511</v>
      </c>
      <c r="J15" s="115"/>
      <c r="K15" s="104" t="s">
        <v>2690</v>
      </c>
      <c r="L15" s="105">
        <f t="shared" si="0"/>
        <v>30000</v>
      </c>
      <c r="M15" s="105">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111" t="s">
        <v>512</v>
      </c>
      <c r="B16" s="111" t="s">
        <v>513</v>
      </c>
      <c r="C16" s="111">
        <v>18</v>
      </c>
      <c r="D16" s="111"/>
      <c r="E16" s="112" t="s">
        <v>2964</v>
      </c>
      <c r="F16" s="111">
        <v>15</v>
      </c>
      <c r="G16" s="111" t="s">
        <v>477</v>
      </c>
      <c r="H16" s="112" t="s">
        <v>514</v>
      </c>
      <c r="I16" s="112" t="s">
        <v>515</v>
      </c>
      <c r="J16" s="115"/>
      <c r="K16" s="104" t="s">
        <v>2690</v>
      </c>
      <c r="L16" s="105">
        <f t="shared" si="0"/>
        <v>32500</v>
      </c>
      <c r="M16" s="105">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119" customFormat="1" ht="15" customHeight="1">
      <c r="A17" s="379" t="s">
        <v>516</v>
      </c>
      <c r="B17" s="379"/>
      <c r="C17" s="379"/>
      <c r="D17" s="379"/>
      <c r="E17" s="379"/>
      <c r="F17" s="379"/>
      <c r="G17" s="379"/>
      <c r="H17" s="379"/>
      <c r="I17" s="379"/>
      <c r="J17" s="116"/>
      <c r="K17" s="117"/>
      <c r="L17" s="118"/>
      <c r="M17" s="118"/>
      <c r="N17"/>
    </row>
    <row r="18" spans="1:14" ht="15" customHeight="1">
      <c r="A18" s="111" t="s">
        <v>517</v>
      </c>
      <c r="B18" s="111" t="s">
        <v>518</v>
      </c>
      <c r="C18" s="111">
        <v>2</v>
      </c>
      <c r="D18" s="111"/>
      <c r="E18" s="112" t="s">
        <v>2964</v>
      </c>
      <c r="F18" s="111">
        <v>0</v>
      </c>
      <c r="G18" s="111" t="s">
        <v>50</v>
      </c>
      <c r="H18" s="112" t="s">
        <v>76</v>
      </c>
      <c r="I18" s="112" t="s">
        <v>84</v>
      </c>
      <c r="J18" s="115"/>
      <c r="K18" s="104" t="s">
        <v>2691</v>
      </c>
      <c r="L18" s="105">
        <f t="shared" si="0"/>
        <v>3000</v>
      </c>
      <c r="M18" s="105">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3103</v>
      </c>
      <c r="B56" s="123" t="s">
        <v>3104</v>
      </c>
      <c r="C56" s="126"/>
      <c r="D56" s="126"/>
      <c r="E56" s="119" t="s">
        <v>2865</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2865</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2865</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2865</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2865</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3105</v>
      </c>
      <c r="C62" s="119"/>
      <c r="D62" s="119"/>
      <c r="E62" s="119" t="s">
        <v>835</v>
      </c>
      <c r="H62" s="119" t="str">
        <f t="shared" ref="H62" si="8">""""&amp;E62&amp;""":  {""Code"": """&amp;E62&amp;""", ""Name"": """&amp;A62&amp;""", ""OV"": """&amp;B62&amp;"""}"</f>
        <v>"VARIOUS":  {"Code": "VARIOUS", "Name": "Divers", "OV": "Various"}</v>
      </c>
    </row>
    <row r="63" spans="1:9">
      <c r="A63" s="119" t="s">
        <v>3107</v>
      </c>
      <c r="B63" s="119" t="s">
        <v>3106</v>
      </c>
      <c r="C63" s="119"/>
      <c r="D63" s="119"/>
      <c r="E63" s="119" t="s">
        <v>3108</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M439" activePane="bottomRight" state="frozenSplit"/>
      <selection pane="topRight" activeCell="E1" sqref="E1"/>
      <selection pane="bottomLeft" activeCell="A12" sqref="A12"/>
      <selection pane="bottomRight" activeCell="A452" sqref="A452:XFD4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3023</v>
      </c>
      <c r="F2" t="s">
        <v>1218</v>
      </c>
      <c r="G2" t="s">
        <v>1205</v>
      </c>
      <c r="I2" t="s">
        <v>1242</v>
      </c>
      <c r="J2" t="s">
        <v>1243</v>
      </c>
      <c r="K2" s="259" t="s">
        <v>4062</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1302</v>
      </c>
      <c r="C3" t="s">
        <v>1303</v>
      </c>
      <c r="D3" t="s">
        <v>1304</v>
      </c>
      <c r="E3" t="s">
        <v>3026</v>
      </c>
      <c r="F3" t="s">
        <v>1218</v>
      </c>
      <c r="I3" t="s">
        <v>1305</v>
      </c>
      <c r="J3" t="s">
        <v>1220</v>
      </c>
      <c r="K3" s="259" t="s">
        <v>4063</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1309</v>
      </c>
      <c r="D4" t="s">
        <v>1310</v>
      </c>
      <c r="E4" t="s">
        <v>1311</v>
      </c>
      <c r="F4" t="s">
        <v>1218</v>
      </c>
      <c r="G4" t="s">
        <v>1205</v>
      </c>
      <c r="I4" t="s">
        <v>1312</v>
      </c>
      <c r="J4" t="s">
        <v>1220</v>
      </c>
      <c r="K4" s="259" t="s">
        <v>3066</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4064</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1527</v>
      </c>
      <c r="D6" t="s">
        <v>1528</v>
      </c>
      <c r="E6" t="s">
        <v>1217</v>
      </c>
      <c r="F6" t="s">
        <v>1218</v>
      </c>
      <c r="I6" t="s">
        <v>1529</v>
      </c>
      <c r="J6" t="s">
        <v>1214</v>
      </c>
      <c r="K6" s="259" t="s">
        <v>4065</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1551</v>
      </c>
      <c r="C7" t="s">
        <v>1552</v>
      </c>
      <c r="D7" t="s">
        <v>1553</v>
      </c>
      <c r="E7" t="s">
        <v>1311</v>
      </c>
      <c r="F7" t="s">
        <v>1218</v>
      </c>
      <c r="G7" t="s">
        <v>1205</v>
      </c>
      <c r="I7" t="s">
        <v>1554</v>
      </c>
      <c r="J7" t="s">
        <v>1220</v>
      </c>
      <c r="K7" s="259" t="s">
        <v>4062</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1555</v>
      </c>
      <c r="D8" t="s">
        <v>1556</v>
      </c>
      <c r="E8" t="s">
        <v>1287</v>
      </c>
      <c r="F8" t="s">
        <v>1218</v>
      </c>
      <c r="I8" t="s">
        <v>1557</v>
      </c>
      <c r="J8" t="s">
        <v>1214</v>
      </c>
      <c r="K8" s="259" t="s">
        <v>4066</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1597</v>
      </c>
      <c r="C9" t="s">
        <v>1598</v>
      </c>
      <c r="D9" t="s">
        <v>1599</v>
      </c>
      <c r="E9" t="s">
        <v>1287</v>
      </c>
      <c r="F9" t="s">
        <v>1218</v>
      </c>
      <c r="I9" t="s">
        <v>1600</v>
      </c>
      <c r="J9" t="s">
        <v>1220</v>
      </c>
      <c r="K9" s="259" t="s">
        <v>3094</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3067</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4067</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1741</v>
      </c>
      <c r="D12" t="s">
        <v>1742</v>
      </c>
      <c r="E12" t="s">
        <v>1230</v>
      </c>
      <c r="F12" t="s">
        <v>1218</v>
      </c>
      <c r="I12" t="s">
        <v>1743</v>
      </c>
      <c r="J12" t="s">
        <v>1744</v>
      </c>
      <c r="K12" s="259" t="s">
        <v>4064</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1755</v>
      </c>
      <c r="C13" t="s">
        <v>1756</v>
      </c>
      <c r="D13" t="s">
        <v>1757</v>
      </c>
      <c r="E13" t="s">
        <v>1217</v>
      </c>
      <c r="F13" t="s">
        <v>1218</v>
      </c>
      <c r="I13" t="s">
        <v>1758</v>
      </c>
      <c r="J13" t="s">
        <v>1214</v>
      </c>
      <c r="K13" s="259" t="s">
        <v>4065</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1748</v>
      </c>
      <c r="C14" t="s">
        <v>1749</v>
      </c>
      <c r="D14" t="s">
        <v>1750</v>
      </c>
      <c r="E14" t="s">
        <v>1217</v>
      </c>
      <c r="F14" t="s">
        <v>1218</v>
      </c>
      <c r="I14" t="s">
        <v>1751</v>
      </c>
      <c r="J14" t="s">
        <v>1214</v>
      </c>
      <c r="K14" s="259" t="s">
        <v>4065</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1779</v>
      </c>
      <c r="D15" t="s">
        <v>1780</v>
      </c>
      <c r="E15" t="s">
        <v>1287</v>
      </c>
      <c r="F15" t="s">
        <v>1218</v>
      </c>
      <c r="I15" t="s">
        <v>1781</v>
      </c>
      <c r="J15" t="s">
        <v>1220</v>
      </c>
      <c r="K15" s="259" t="s">
        <v>3062</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3067</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4064</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1864</v>
      </c>
      <c r="D18" t="s">
        <v>1865</v>
      </c>
      <c r="E18" t="s">
        <v>1287</v>
      </c>
      <c r="F18" t="s">
        <v>1218</v>
      </c>
      <c r="I18" t="s">
        <v>1866</v>
      </c>
      <c r="J18" t="s">
        <v>1214</v>
      </c>
      <c r="K18" s="259" t="s">
        <v>4068</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1867</v>
      </c>
      <c r="C19" t="s">
        <v>1868</v>
      </c>
      <c r="D19" t="s">
        <v>1869</v>
      </c>
      <c r="E19" t="s">
        <v>1253</v>
      </c>
      <c r="F19" t="s">
        <v>1218</v>
      </c>
      <c r="I19" t="s">
        <v>1870</v>
      </c>
      <c r="J19" t="s">
        <v>1214</v>
      </c>
      <c r="K19" s="259" t="s">
        <v>4069</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1877</v>
      </c>
      <c r="D20" t="s">
        <v>1878</v>
      </c>
      <c r="E20" t="s">
        <v>1217</v>
      </c>
      <c r="F20" t="s">
        <v>1283</v>
      </c>
      <c r="I20" t="s">
        <v>1879</v>
      </c>
      <c r="J20" t="s">
        <v>1220</v>
      </c>
      <c r="K20" s="259" t="s">
        <v>3067</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4062</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1931</v>
      </c>
      <c r="D22" t="s">
        <v>1931</v>
      </c>
      <c r="E22" t="s">
        <v>1230</v>
      </c>
      <c r="F22" t="s">
        <v>1218</v>
      </c>
      <c r="I22" t="s">
        <v>1932</v>
      </c>
      <c r="J22" t="s">
        <v>1214</v>
      </c>
      <c r="K22" s="259" t="s">
        <v>4067</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1998</v>
      </c>
      <c r="D23" t="s">
        <v>1999</v>
      </c>
      <c r="E23" t="s">
        <v>1287</v>
      </c>
      <c r="F23" t="s">
        <v>1218</v>
      </c>
      <c r="I23" t="s">
        <v>2000</v>
      </c>
      <c r="J23" t="s">
        <v>1744</v>
      </c>
      <c r="K23" s="259" t="s">
        <v>4064</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2007</v>
      </c>
      <c r="D24" t="s">
        <v>2008</v>
      </c>
      <c r="E24" t="s">
        <v>1287</v>
      </c>
      <c r="F24" t="s">
        <v>1218</v>
      </c>
      <c r="I24" t="s">
        <v>2009</v>
      </c>
      <c r="J24" t="s">
        <v>1744</v>
      </c>
      <c r="K24" s="259" t="s">
        <v>4064</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2056</v>
      </c>
      <c r="D25" t="s">
        <v>2057</v>
      </c>
      <c r="E25" t="s">
        <v>1287</v>
      </c>
      <c r="F25" t="s">
        <v>1218</v>
      </c>
      <c r="I25" t="s">
        <v>2058</v>
      </c>
      <c r="J25" t="s">
        <v>1220</v>
      </c>
      <c r="K25" s="259" t="s">
        <v>4070</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2062</v>
      </c>
      <c r="D26" t="s">
        <v>2063</v>
      </c>
      <c r="E26" t="s">
        <v>1287</v>
      </c>
      <c r="F26" t="s">
        <v>1218</v>
      </c>
      <c r="G26" t="s">
        <v>1205</v>
      </c>
      <c r="I26" t="s">
        <v>2064</v>
      </c>
      <c r="J26" t="s">
        <v>1220</v>
      </c>
      <c r="K26" s="259" t="s">
        <v>4071</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2071</v>
      </c>
      <c r="C27" t="s">
        <v>2072</v>
      </c>
      <c r="D27" t="s">
        <v>2073</v>
      </c>
      <c r="E27" t="s">
        <v>1230</v>
      </c>
      <c r="F27" t="s">
        <v>1218</v>
      </c>
      <c r="I27" t="s">
        <v>2074</v>
      </c>
      <c r="J27" t="s">
        <v>1220</v>
      </c>
      <c r="K27" s="259" t="s">
        <v>4062</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2100</v>
      </c>
      <c r="D28" t="s">
        <v>2100</v>
      </c>
      <c r="E28" t="s">
        <v>1217</v>
      </c>
      <c r="F28" t="s">
        <v>1218</v>
      </c>
      <c r="I28" t="s">
        <v>2101</v>
      </c>
      <c r="J28" t="s">
        <v>1220</v>
      </c>
      <c r="K28" s="259" t="s">
        <v>4071</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2139</v>
      </c>
      <c r="D29" t="s">
        <v>2140</v>
      </c>
      <c r="E29" t="s">
        <v>1241</v>
      </c>
      <c r="F29" t="s">
        <v>1218</v>
      </c>
      <c r="I29" t="s">
        <v>2141</v>
      </c>
      <c r="J29" t="s">
        <v>1220</v>
      </c>
      <c r="K29" s="259" t="s">
        <v>3061</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2164</v>
      </c>
      <c r="D30" t="s">
        <v>2165</v>
      </c>
      <c r="E30" t="s">
        <v>1287</v>
      </c>
      <c r="F30" t="s">
        <v>1218</v>
      </c>
      <c r="I30" t="s">
        <v>2166</v>
      </c>
      <c r="J30" t="s">
        <v>1214</v>
      </c>
      <c r="K30" s="259" t="s">
        <v>3062</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2289</v>
      </c>
      <c r="D31" t="s">
        <v>2290</v>
      </c>
      <c r="E31" t="s">
        <v>1217</v>
      </c>
      <c r="F31" t="s">
        <v>1283</v>
      </c>
      <c r="I31" t="s">
        <v>2291</v>
      </c>
      <c r="J31" t="s">
        <v>1214</v>
      </c>
      <c r="K31" s="259" t="s">
        <v>3095</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2292</v>
      </c>
      <c r="D32" t="s">
        <v>2293</v>
      </c>
      <c r="E32" t="s">
        <v>1287</v>
      </c>
      <c r="F32" t="s">
        <v>1218</v>
      </c>
      <c r="I32" t="s">
        <v>2294</v>
      </c>
      <c r="J32" t="s">
        <v>1220</v>
      </c>
      <c r="K32" s="259" t="s">
        <v>4063</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2314</v>
      </c>
      <c r="D33" t="s">
        <v>2314</v>
      </c>
      <c r="E33" t="s">
        <v>1217</v>
      </c>
      <c r="F33" t="s">
        <v>1218</v>
      </c>
      <c r="I33" t="s">
        <v>2315</v>
      </c>
      <c r="J33" t="s">
        <v>1220</v>
      </c>
      <c r="K33" s="259" t="s">
        <v>4062</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2327</v>
      </c>
      <c r="C34" t="s">
        <v>2328</v>
      </c>
      <c r="D34" t="s">
        <v>2329</v>
      </c>
      <c r="E34" t="s">
        <v>1230</v>
      </c>
      <c r="F34" t="s">
        <v>1218</v>
      </c>
      <c r="I34" t="s">
        <v>2330</v>
      </c>
      <c r="J34" t="s">
        <v>1220</v>
      </c>
      <c r="K34" s="259" t="s">
        <v>3067</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2350</v>
      </c>
      <c r="D35" t="s">
        <v>2351</v>
      </c>
      <c r="E35" t="s">
        <v>1211</v>
      </c>
      <c r="F35" t="s">
        <v>1218</v>
      </c>
      <c r="I35" t="s">
        <v>2352</v>
      </c>
      <c r="J35" t="s">
        <v>1243</v>
      </c>
      <c r="K35" s="259" t="s">
        <v>4062</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2370</v>
      </c>
      <c r="D36" t="s">
        <v>2371</v>
      </c>
      <c r="E36" t="s">
        <v>1217</v>
      </c>
      <c r="F36" t="s">
        <v>1218</v>
      </c>
      <c r="I36" t="s">
        <v>2372</v>
      </c>
      <c r="J36" t="s">
        <v>1214</v>
      </c>
      <c r="K36" s="259" t="s">
        <v>4065</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2383</v>
      </c>
      <c r="D37" t="s">
        <v>2384</v>
      </c>
      <c r="E37" t="s">
        <v>1287</v>
      </c>
      <c r="F37" t="s">
        <v>1218</v>
      </c>
      <c r="I37" t="s">
        <v>2385</v>
      </c>
      <c r="J37" t="s">
        <v>1220</v>
      </c>
      <c r="K37" s="259" t="s">
        <v>4063</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2415</v>
      </c>
      <c r="D38" t="s">
        <v>2416</v>
      </c>
      <c r="E38" t="s">
        <v>1217</v>
      </c>
      <c r="F38" t="s">
        <v>1226</v>
      </c>
      <c r="I38" t="s">
        <v>2417</v>
      </c>
      <c r="J38" t="s">
        <v>1220</v>
      </c>
      <c r="K38" s="259" t="s">
        <v>4072</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2426</v>
      </c>
      <c r="D39" t="s">
        <v>2427</v>
      </c>
      <c r="E39" t="s">
        <v>1211</v>
      </c>
      <c r="F39" t="s">
        <v>1218</v>
      </c>
      <c r="G39" t="s">
        <v>1205</v>
      </c>
      <c r="I39" t="s">
        <v>2428</v>
      </c>
      <c r="J39" t="s">
        <v>1220</v>
      </c>
      <c r="K39" s="259" t="s">
        <v>3066</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2473</v>
      </c>
      <c r="D40" t="s">
        <v>2474</v>
      </c>
      <c r="E40" t="s">
        <v>1217</v>
      </c>
      <c r="F40" t="s">
        <v>1218</v>
      </c>
      <c r="I40" t="s">
        <v>2475</v>
      </c>
      <c r="J40" t="s">
        <v>1214</v>
      </c>
      <c r="K40" s="259" t="s">
        <v>3067</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2547</v>
      </c>
      <c r="C41" t="s">
        <v>2548</v>
      </c>
      <c r="D41" t="s">
        <v>2549</v>
      </c>
      <c r="E41" t="s">
        <v>1253</v>
      </c>
      <c r="F41" t="s">
        <v>1218</v>
      </c>
      <c r="I41" t="s">
        <v>2550</v>
      </c>
      <c r="J41" t="s">
        <v>1220</v>
      </c>
      <c r="K41" s="259" t="s">
        <v>3062</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2606</v>
      </c>
      <c r="D42" t="s">
        <v>2607</v>
      </c>
      <c r="E42" t="s">
        <v>1217</v>
      </c>
      <c r="F42" t="s">
        <v>1218</v>
      </c>
      <c r="I42" t="s">
        <v>2608</v>
      </c>
      <c r="J42" t="s">
        <v>1220</v>
      </c>
      <c r="K42" s="259" t="s">
        <v>3062</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2622</v>
      </c>
      <c r="D43" t="s">
        <v>2623</v>
      </c>
      <c r="E43" t="s">
        <v>1287</v>
      </c>
      <c r="F43" t="s">
        <v>1218</v>
      </c>
      <c r="I43" t="s">
        <v>2624</v>
      </c>
      <c r="J43" t="s">
        <v>1220</v>
      </c>
      <c r="K43" s="259" t="s">
        <v>4063</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2650</v>
      </c>
      <c r="C44" t="s">
        <v>2651</v>
      </c>
      <c r="D44" t="s">
        <v>2652</v>
      </c>
      <c r="E44" t="s">
        <v>1230</v>
      </c>
      <c r="F44" t="s">
        <v>1218</v>
      </c>
      <c r="I44" t="s">
        <v>2653</v>
      </c>
      <c r="J44" t="s">
        <v>1220</v>
      </c>
      <c r="K44" s="259" t="s">
        <v>4067</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1209</v>
      </c>
      <c r="D45" t="s">
        <v>1210</v>
      </c>
      <c r="E45" t="s">
        <v>1211</v>
      </c>
      <c r="F45" t="s">
        <v>1212</v>
      </c>
      <c r="I45" t="s">
        <v>1213</v>
      </c>
      <c r="J45" t="s">
        <v>1214</v>
      </c>
      <c r="K45" s="259" t="s">
        <v>4073</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1224</v>
      </c>
      <c r="D46" t="s">
        <v>1225</v>
      </c>
      <c r="E46" t="s">
        <v>1211</v>
      </c>
      <c r="F46" t="s">
        <v>1226</v>
      </c>
      <c r="H46" t="s">
        <v>1206</v>
      </c>
      <c r="I46" t="s">
        <v>1227</v>
      </c>
      <c r="J46" t="s">
        <v>1220</v>
      </c>
      <c r="K46" s="259" t="s">
        <v>4073</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1244</v>
      </c>
      <c r="D47" t="s">
        <v>1245</v>
      </c>
      <c r="E47" t="s">
        <v>1241</v>
      </c>
      <c r="F47" t="s">
        <v>1218</v>
      </c>
      <c r="I47" t="s">
        <v>1246</v>
      </c>
      <c r="J47" t="s">
        <v>1220</v>
      </c>
      <c r="K47" s="259" t="s">
        <v>3082</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4074</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1292</v>
      </c>
      <c r="D49" t="s">
        <v>1293</v>
      </c>
      <c r="E49" t="s">
        <v>1211</v>
      </c>
      <c r="F49" t="s">
        <v>1218</v>
      </c>
      <c r="I49" t="s">
        <v>1294</v>
      </c>
      <c r="J49" t="s">
        <v>1243</v>
      </c>
      <c r="K49" s="259" t="s">
        <v>3094</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4063</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1343</v>
      </c>
      <c r="D51" t="s">
        <v>1344</v>
      </c>
      <c r="E51" t="s">
        <v>1217</v>
      </c>
      <c r="F51" t="s">
        <v>1218</v>
      </c>
      <c r="I51" t="s">
        <v>1345</v>
      </c>
      <c r="J51" t="s">
        <v>1220</v>
      </c>
      <c r="K51" s="259" t="s">
        <v>3083</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3076</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3062</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4063</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1368</v>
      </c>
      <c r="D55" t="s">
        <v>1369</v>
      </c>
      <c r="E55" t="s">
        <v>1211</v>
      </c>
      <c r="F55" t="s">
        <v>1283</v>
      </c>
      <c r="G55" t="s">
        <v>1205</v>
      </c>
      <c r="I55" t="s">
        <v>1370</v>
      </c>
      <c r="J55" t="s">
        <v>1220</v>
      </c>
      <c r="K55" s="259" t="s">
        <v>3076</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4063</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1408</v>
      </c>
      <c r="D57" t="s">
        <v>1409</v>
      </c>
      <c r="E57" t="s">
        <v>1211</v>
      </c>
      <c r="F57" t="s">
        <v>1264</v>
      </c>
      <c r="H57" t="s">
        <v>1206</v>
      </c>
      <c r="I57" t="s">
        <v>1410</v>
      </c>
      <c r="J57" t="s">
        <v>1214</v>
      </c>
      <c r="K57" s="259" t="s">
        <v>3076</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4066</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1429</v>
      </c>
      <c r="C59" t="s">
        <v>1430</v>
      </c>
      <c r="D59" t="s">
        <v>1431</v>
      </c>
      <c r="E59" t="s">
        <v>1287</v>
      </c>
      <c r="F59" t="s">
        <v>1283</v>
      </c>
      <c r="G59" t="s">
        <v>1205</v>
      </c>
      <c r="I59" t="s">
        <v>1432</v>
      </c>
      <c r="J59" t="s">
        <v>1280</v>
      </c>
      <c r="K59" s="259" t="s">
        <v>3077</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3077</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3077</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4075</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1480</v>
      </c>
      <c r="D63" t="s">
        <v>1481</v>
      </c>
      <c r="E63" t="s">
        <v>1311</v>
      </c>
      <c r="F63" t="s">
        <v>1218</v>
      </c>
      <c r="H63" t="s">
        <v>1206</v>
      </c>
      <c r="I63" t="s">
        <v>1482</v>
      </c>
      <c r="J63" t="s">
        <v>1220</v>
      </c>
      <c r="K63" s="259" t="s">
        <v>3082</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4062</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1548</v>
      </c>
      <c r="D65" t="s">
        <v>1549</v>
      </c>
      <c r="E65" t="s">
        <v>1260</v>
      </c>
      <c r="F65" t="s">
        <v>1218</v>
      </c>
      <c r="I65" t="s">
        <v>1550</v>
      </c>
      <c r="J65" t="s">
        <v>1220</v>
      </c>
      <c r="K65" s="259" t="s">
        <v>4063</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1564</v>
      </c>
      <c r="D66" t="s">
        <v>1565</v>
      </c>
      <c r="E66" t="s">
        <v>1230</v>
      </c>
      <c r="F66" t="s">
        <v>1218</v>
      </c>
      <c r="I66" t="s">
        <v>1566</v>
      </c>
      <c r="J66" t="s">
        <v>1214</v>
      </c>
      <c r="K66" s="259" t="s">
        <v>4065</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1579</v>
      </c>
      <c r="D67" t="s">
        <v>1580</v>
      </c>
      <c r="E67" t="s">
        <v>1217</v>
      </c>
      <c r="F67" t="s">
        <v>1218</v>
      </c>
      <c r="I67" t="s">
        <v>1581</v>
      </c>
      <c r="J67" t="s">
        <v>1220</v>
      </c>
      <c r="K67" s="259" t="s">
        <v>3066</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4071</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1617</v>
      </c>
      <c r="D69" t="s">
        <v>1618</v>
      </c>
      <c r="E69" t="s">
        <v>1311</v>
      </c>
      <c r="F69" t="s">
        <v>1218</v>
      </c>
      <c r="G69" t="s">
        <v>1205</v>
      </c>
      <c r="H69" t="s">
        <v>1206</v>
      </c>
      <c r="I69" t="s">
        <v>1619</v>
      </c>
      <c r="J69" t="s">
        <v>1220</v>
      </c>
      <c r="K69" s="259" t="s">
        <v>4076</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1623</v>
      </c>
      <c r="D70" t="s">
        <v>1624</v>
      </c>
      <c r="E70" t="s">
        <v>1311</v>
      </c>
      <c r="F70" t="s">
        <v>1218</v>
      </c>
      <c r="G70" t="s">
        <v>1205</v>
      </c>
      <c r="I70" t="s">
        <v>1625</v>
      </c>
      <c r="J70" t="s">
        <v>1220</v>
      </c>
      <c r="K70" s="259" t="s">
        <v>3076</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3084</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4074</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1672</v>
      </c>
      <c r="D73" t="s">
        <v>1673</v>
      </c>
      <c r="E73" t="s">
        <v>1241</v>
      </c>
      <c r="F73" t="s">
        <v>1283</v>
      </c>
      <c r="G73" t="s">
        <v>1205</v>
      </c>
      <c r="I73" t="s">
        <v>1674</v>
      </c>
      <c r="J73" t="s">
        <v>1280</v>
      </c>
      <c r="K73" s="259" t="s">
        <v>3077</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3072</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4064</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1685</v>
      </c>
      <c r="C76" t="s">
        <v>1686</v>
      </c>
      <c r="D76" t="s">
        <v>1687</v>
      </c>
      <c r="E76" t="s">
        <v>1287</v>
      </c>
      <c r="F76" t="s">
        <v>1218</v>
      </c>
      <c r="I76" t="s">
        <v>1688</v>
      </c>
      <c r="J76" t="s">
        <v>1220</v>
      </c>
      <c r="K76" s="259" t="s">
        <v>3062</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3067</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3077</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4071</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1782</v>
      </c>
      <c r="D80" t="s">
        <v>1783</v>
      </c>
      <c r="E80" t="s">
        <v>1241</v>
      </c>
      <c r="F80" t="s">
        <v>1218</v>
      </c>
      <c r="G80" t="s">
        <v>1205</v>
      </c>
      <c r="I80" t="s">
        <v>1784</v>
      </c>
      <c r="J80" t="s">
        <v>1220</v>
      </c>
      <c r="K80" s="259" t="s">
        <v>3063</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4077</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1842</v>
      </c>
      <c r="D82" t="s">
        <v>1843</v>
      </c>
      <c r="E82" t="s">
        <v>1217</v>
      </c>
      <c r="F82" t="s">
        <v>1283</v>
      </c>
      <c r="G82" t="s">
        <v>1205</v>
      </c>
      <c r="I82" t="s">
        <v>1844</v>
      </c>
      <c r="J82" t="s">
        <v>1214</v>
      </c>
      <c r="K82" s="259" t="s">
        <v>3085</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3085</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4078</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1880</v>
      </c>
      <c r="D85" t="s">
        <v>1881</v>
      </c>
      <c r="E85" t="s">
        <v>1230</v>
      </c>
      <c r="F85" t="s">
        <v>1218</v>
      </c>
      <c r="I85" t="s">
        <v>1882</v>
      </c>
      <c r="J85" t="s">
        <v>1220</v>
      </c>
      <c r="K85" s="259" t="s">
        <v>4074</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1883</v>
      </c>
      <c r="D86" t="s">
        <v>1884</v>
      </c>
      <c r="E86" t="s">
        <v>1217</v>
      </c>
      <c r="F86" t="s">
        <v>1218</v>
      </c>
      <c r="I86" t="s">
        <v>1885</v>
      </c>
      <c r="J86" t="s">
        <v>1220</v>
      </c>
      <c r="K86" s="259" t="s">
        <v>4079</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1886</v>
      </c>
      <c r="D87" t="s">
        <v>1887</v>
      </c>
      <c r="E87" t="s">
        <v>1230</v>
      </c>
      <c r="F87" t="s">
        <v>1283</v>
      </c>
      <c r="G87" t="s">
        <v>1205</v>
      </c>
      <c r="I87" t="s">
        <v>1888</v>
      </c>
      <c r="J87" t="s">
        <v>1280</v>
      </c>
      <c r="K87" s="259" t="s">
        <v>3085</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3079</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4077</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1919</v>
      </c>
      <c r="D90" t="s">
        <v>1920</v>
      </c>
      <c r="E90" t="s">
        <v>1260</v>
      </c>
      <c r="F90" t="s">
        <v>1218</v>
      </c>
      <c r="G90" t="s">
        <v>1205</v>
      </c>
      <c r="I90" t="s">
        <v>1921</v>
      </c>
      <c r="J90" t="s">
        <v>1220</v>
      </c>
      <c r="K90" s="259" t="s">
        <v>4071</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1933</v>
      </c>
      <c r="D91" t="s">
        <v>1934</v>
      </c>
      <c r="E91" t="s">
        <v>1241</v>
      </c>
      <c r="F91" t="s">
        <v>1218</v>
      </c>
      <c r="I91" t="s">
        <v>1935</v>
      </c>
      <c r="J91" t="s">
        <v>1220</v>
      </c>
      <c r="K91" s="259" t="s">
        <v>3076</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3083</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3068</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4063</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2082</v>
      </c>
      <c r="D95" t="s">
        <v>2083</v>
      </c>
      <c r="E95" t="s">
        <v>1241</v>
      </c>
      <c r="F95" t="s">
        <v>1283</v>
      </c>
      <c r="G95" t="s">
        <v>1205</v>
      </c>
      <c r="I95" t="s">
        <v>2084</v>
      </c>
      <c r="J95" t="s">
        <v>1243</v>
      </c>
      <c r="K95" s="259" t="s">
        <v>3094</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3085</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3069</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2204</v>
      </c>
      <c r="D98" t="s">
        <v>2205</v>
      </c>
      <c r="E98" t="s">
        <v>1241</v>
      </c>
      <c r="F98" t="s">
        <v>1218</v>
      </c>
      <c r="I98" t="s">
        <v>2206</v>
      </c>
      <c r="J98" t="s">
        <v>1243</v>
      </c>
      <c r="K98" s="259" t="s">
        <v>3061</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2207</v>
      </c>
      <c r="D99" t="s">
        <v>2208</v>
      </c>
      <c r="E99" t="s">
        <v>1230</v>
      </c>
      <c r="F99" t="s">
        <v>1218</v>
      </c>
      <c r="G99" t="s">
        <v>1205</v>
      </c>
      <c r="I99" t="s">
        <v>2209</v>
      </c>
      <c r="J99" t="s">
        <v>1220</v>
      </c>
      <c r="K99" s="259" t="s">
        <v>4080</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2237</v>
      </c>
      <c r="C100" t="s">
        <v>2238</v>
      </c>
      <c r="D100" t="s">
        <v>2239</v>
      </c>
      <c r="E100" t="s">
        <v>1287</v>
      </c>
      <c r="F100" t="s">
        <v>1218</v>
      </c>
      <c r="I100" t="s">
        <v>2240</v>
      </c>
      <c r="J100" t="s">
        <v>1220</v>
      </c>
      <c r="K100" s="259" t="s">
        <v>4081</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2241</v>
      </c>
      <c r="D101" t="s">
        <v>2242</v>
      </c>
      <c r="E101" t="s">
        <v>1287</v>
      </c>
      <c r="F101" t="s">
        <v>1218</v>
      </c>
      <c r="I101" t="s">
        <v>2243</v>
      </c>
      <c r="J101" t="s">
        <v>1243</v>
      </c>
      <c r="K101" s="259" t="s">
        <v>4063</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2331</v>
      </c>
      <c r="D102" t="s">
        <v>2332</v>
      </c>
      <c r="E102" t="s">
        <v>1287</v>
      </c>
      <c r="F102" t="s">
        <v>1218</v>
      </c>
      <c r="I102" t="s">
        <v>2333</v>
      </c>
      <c r="J102" t="s">
        <v>1220</v>
      </c>
      <c r="K102" s="259" t="s">
        <v>4063</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2344</v>
      </c>
      <c r="D103" t="s">
        <v>2345</v>
      </c>
      <c r="E103" t="s">
        <v>1211</v>
      </c>
      <c r="F103" t="s">
        <v>1218</v>
      </c>
      <c r="G103" t="s">
        <v>1205</v>
      </c>
      <c r="I103" t="s">
        <v>2346</v>
      </c>
      <c r="J103" t="s">
        <v>1220</v>
      </c>
      <c r="K103" s="259" t="s">
        <v>4082</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2363</v>
      </c>
      <c r="C104" t="s">
        <v>2364</v>
      </c>
      <c r="D104" t="s">
        <v>2365</v>
      </c>
      <c r="E104" t="s">
        <v>1217</v>
      </c>
      <c r="F104" t="s">
        <v>1218</v>
      </c>
      <c r="H104" t="s">
        <v>1206</v>
      </c>
      <c r="I104" t="s">
        <v>2366</v>
      </c>
      <c r="J104" t="s">
        <v>1220</v>
      </c>
      <c r="K104" s="259" t="s">
        <v>3078</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2392</v>
      </c>
      <c r="D105" t="s">
        <v>2393</v>
      </c>
      <c r="E105" t="s">
        <v>1253</v>
      </c>
      <c r="F105" t="s">
        <v>1218</v>
      </c>
      <c r="I105" t="s">
        <v>2394</v>
      </c>
      <c r="J105" t="s">
        <v>1280</v>
      </c>
      <c r="K105" s="259" t="s">
        <v>4063</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2418</v>
      </c>
      <c r="D106" t="s">
        <v>2419</v>
      </c>
      <c r="E106" t="s">
        <v>1217</v>
      </c>
      <c r="F106" t="s">
        <v>1283</v>
      </c>
      <c r="G106" t="s">
        <v>1205</v>
      </c>
      <c r="I106" t="s">
        <v>2420</v>
      </c>
      <c r="J106" t="s">
        <v>1220</v>
      </c>
      <c r="K106" s="259" t="s">
        <v>4064</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2421</v>
      </c>
      <c r="D107" t="s">
        <v>2422</v>
      </c>
      <c r="E107" t="s">
        <v>1287</v>
      </c>
      <c r="F107" t="s">
        <v>1212</v>
      </c>
      <c r="I107" t="s">
        <v>2423</v>
      </c>
      <c r="J107" t="s">
        <v>1220</v>
      </c>
      <c r="K107" s="259" t="s">
        <v>3094</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2464</v>
      </c>
      <c r="D108" t="s">
        <v>2465</v>
      </c>
      <c r="E108" t="s">
        <v>1211</v>
      </c>
      <c r="F108" t="s">
        <v>1283</v>
      </c>
      <c r="I108" t="s">
        <v>2466</v>
      </c>
      <c r="J108" t="s">
        <v>1220</v>
      </c>
      <c r="K108" s="259" t="s">
        <v>3062</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2470</v>
      </c>
      <c r="D109" t="s">
        <v>2471</v>
      </c>
      <c r="E109" t="s">
        <v>1217</v>
      </c>
      <c r="F109" t="s">
        <v>1218</v>
      </c>
      <c r="I109" t="s">
        <v>2472</v>
      </c>
      <c r="J109" t="s">
        <v>1220</v>
      </c>
      <c r="K109" s="259" t="s">
        <v>4080</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2479</v>
      </c>
      <c r="D110" t="s">
        <v>2480</v>
      </c>
      <c r="E110" t="s">
        <v>1287</v>
      </c>
      <c r="F110" t="s">
        <v>1218</v>
      </c>
      <c r="I110" t="s">
        <v>2481</v>
      </c>
      <c r="J110" t="s">
        <v>1214</v>
      </c>
      <c r="K110" s="259" t="s">
        <v>4081</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2493</v>
      </c>
      <c r="D111" t="s">
        <v>2494</v>
      </c>
      <c r="E111" t="s">
        <v>1230</v>
      </c>
      <c r="F111" t="s">
        <v>1218</v>
      </c>
      <c r="H111" t="s">
        <v>1206</v>
      </c>
      <c r="I111" t="s">
        <v>2495</v>
      </c>
      <c r="J111" t="s">
        <v>1220</v>
      </c>
      <c r="K111" s="259" t="s">
        <v>4083</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2508</v>
      </c>
      <c r="D112" t="s">
        <v>2509</v>
      </c>
      <c r="E112" t="s">
        <v>1253</v>
      </c>
      <c r="F112" t="s">
        <v>1218</v>
      </c>
      <c r="I112" t="s">
        <v>2510</v>
      </c>
      <c r="J112" t="s">
        <v>1220</v>
      </c>
      <c r="K112" s="259" t="s">
        <v>4063</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2511</v>
      </c>
      <c r="C113" t="s">
        <v>2512</v>
      </c>
      <c r="D113" t="s">
        <v>2513</v>
      </c>
      <c r="E113" t="s">
        <v>1287</v>
      </c>
      <c r="F113" t="s">
        <v>1218</v>
      </c>
      <c r="I113" t="s">
        <v>2514</v>
      </c>
      <c r="J113" t="s">
        <v>1220</v>
      </c>
      <c r="K113" s="259" t="s">
        <v>3086</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2519</v>
      </c>
      <c r="D114" t="s">
        <v>2520</v>
      </c>
      <c r="E114" t="s">
        <v>1241</v>
      </c>
      <c r="F114" t="s">
        <v>1218</v>
      </c>
      <c r="I114" t="s">
        <v>2521</v>
      </c>
      <c r="J114" t="s">
        <v>1220</v>
      </c>
      <c r="K114" s="259" t="s">
        <v>4071</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2589</v>
      </c>
      <c r="C115" t="s">
        <v>2590</v>
      </c>
      <c r="D115" t="s">
        <v>2591</v>
      </c>
      <c r="E115" t="s">
        <v>1230</v>
      </c>
      <c r="F115" t="s">
        <v>1218</v>
      </c>
      <c r="I115" t="s">
        <v>2592</v>
      </c>
      <c r="J115" t="s">
        <v>1280</v>
      </c>
      <c r="K115" s="259" t="s">
        <v>3094</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2603</v>
      </c>
      <c r="D116" t="s">
        <v>2604</v>
      </c>
      <c r="E116" t="s">
        <v>1260</v>
      </c>
      <c r="F116" t="s">
        <v>1226</v>
      </c>
      <c r="H116" t="s">
        <v>1206</v>
      </c>
      <c r="I116" t="s">
        <v>2605</v>
      </c>
      <c r="J116" t="s">
        <v>1220</v>
      </c>
      <c r="K116" s="259" t="s">
        <v>4083</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119" t="s">
        <v>3098</v>
      </c>
      <c r="C117" t="s">
        <v>1215</v>
      </c>
      <c r="D117" t="s">
        <v>1216</v>
      </c>
      <c r="E117" t="s">
        <v>1217</v>
      </c>
      <c r="F117" t="s">
        <v>1218</v>
      </c>
      <c r="G117" t="s">
        <v>1205</v>
      </c>
      <c r="I117" t="s">
        <v>1219</v>
      </c>
      <c r="J117" t="s">
        <v>1220</v>
      </c>
      <c r="K117" s="259" t="s">
        <v>4063</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1221</v>
      </c>
      <c r="D118" t="s">
        <v>1222</v>
      </c>
      <c r="E118" t="s">
        <v>1211</v>
      </c>
      <c r="F118" t="s">
        <v>1218</v>
      </c>
      <c r="I118" t="s">
        <v>1223</v>
      </c>
      <c r="J118" t="s">
        <v>1220</v>
      </c>
      <c r="K118" s="259" t="s">
        <v>3076</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3074</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3063</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3077</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4084</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1289</v>
      </c>
      <c r="D123" t="s">
        <v>1290</v>
      </c>
      <c r="E123" t="s">
        <v>1287</v>
      </c>
      <c r="F123" t="s">
        <v>1283</v>
      </c>
      <c r="I123" t="s">
        <v>1291</v>
      </c>
      <c r="J123" t="s">
        <v>1220</v>
      </c>
      <c r="K123" s="259" t="s">
        <v>3062</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3096</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3062</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4074</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1361</v>
      </c>
      <c r="D127" t="s">
        <v>1362</v>
      </c>
      <c r="E127" t="s">
        <v>1260</v>
      </c>
      <c r="F127" t="s">
        <v>1226</v>
      </c>
      <c r="H127" t="s">
        <v>1206</v>
      </c>
      <c r="I127" t="s">
        <v>1363</v>
      </c>
      <c r="J127" t="s">
        <v>1220</v>
      </c>
      <c r="K127" s="259" t="s">
        <v>4077</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1378</v>
      </c>
      <c r="D128" t="s">
        <v>1379</v>
      </c>
      <c r="E128" t="s">
        <v>1287</v>
      </c>
      <c r="F128" t="s">
        <v>1218</v>
      </c>
      <c r="G128" t="s">
        <v>1205</v>
      </c>
      <c r="I128" t="s">
        <v>1380</v>
      </c>
      <c r="J128" t="s">
        <v>1220</v>
      </c>
      <c r="K128" s="259" t="s">
        <v>4065</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119" t="s">
        <v>3099</v>
      </c>
      <c r="D129" t="s">
        <v>1394</v>
      </c>
      <c r="E129" t="s">
        <v>1253</v>
      </c>
      <c r="F129" t="s">
        <v>1218</v>
      </c>
      <c r="I129" t="s">
        <v>1395</v>
      </c>
      <c r="J129" t="s">
        <v>1220</v>
      </c>
      <c r="K129" s="259" t="s">
        <v>4070</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1449</v>
      </c>
      <c r="C130" t="s">
        <v>1450</v>
      </c>
      <c r="D130" t="s">
        <v>1451</v>
      </c>
      <c r="E130" t="s">
        <v>1287</v>
      </c>
      <c r="F130" t="s">
        <v>1283</v>
      </c>
      <c r="G130" t="s">
        <v>1205</v>
      </c>
      <c r="I130" t="s">
        <v>1452</v>
      </c>
      <c r="J130" t="s">
        <v>1220</v>
      </c>
      <c r="K130" s="259" t="s">
        <v>3077</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4074</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1545</v>
      </c>
      <c r="D132" t="s">
        <v>1546</v>
      </c>
      <c r="E132" t="s">
        <v>1217</v>
      </c>
      <c r="F132" t="s">
        <v>1218</v>
      </c>
      <c r="I132" t="s">
        <v>1547</v>
      </c>
      <c r="J132" t="s">
        <v>1280</v>
      </c>
      <c r="K132" s="259" t="s">
        <v>3085</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4062</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1582</v>
      </c>
      <c r="D134" t="s">
        <v>1583</v>
      </c>
      <c r="E134" t="s">
        <v>1217</v>
      </c>
      <c r="F134" t="s">
        <v>1218</v>
      </c>
      <c r="G134" t="s">
        <v>1205</v>
      </c>
      <c r="I134" t="s">
        <v>1584</v>
      </c>
      <c r="J134" t="s">
        <v>1220</v>
      </c>
      <c r="K134" s="259" t="s">
        <v>3083</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4071</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1620</v>
      </c>
      <c r="D136" t="s">
        <v>1621</v>
      </c>
      <c r="E136" t="s">
        <v>1311</v>
      </c>
      <c r="F136" t="s">
        <v>1218</v>
      </c>
      <c r="G136" t="s">
        <v>1205</v>
      </c>
      <c r="I136" t="s">
        <v>1622</v>
      </c>
      <c r="J136" t="s">
        <v>1220</v>
      </c>
      <c r="K136" s="259" t="s">
        <v>4071</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1692</v>
      </c>
      <c r="D137" t="s">
        <v>1693</v>
      </c>
      <c r="E137" t="s">
        <v>1217</v>
      </c>
      <c r="F137" t="s">
        <v>1218</v>
      </c>
      <c r="G137" t="s">
        <v>1205</v>
      </c>
      <c r="H137" t="s">
        <v>1206</v>
      </c>
      <c r="I137" t="s">
        <v>1694</v>
      </c>
      <c r="J137" t="s">
        <v>1214</v>
      </c>
      <c r="K137" s="259" t="s">
        <v>4085</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1714</v>
      </c>
      <c r="D138" t="s">
        <v>1715</v>
      </c>
      <c r="E138" t="s">
        <v>1241</v>
      </c>
      <c r="F138" t="s">
        <v>1218</v>
      </c>
      <c r="I138" t="s">
        <v>1716</v>
      </c>
      <c r="J138" t="s">
        <v>1220</v>
      </c>
      <c r="K138" s="259" t="s">
        <v>3097</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4064</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1729</v>
      </c>
      <c r="D140" t="s">
        <v>1730</v>
      </c>
      <c r="E140" t="s">
        <v>1230</v>
      </c>
      <c r="F140" t="s">
        <v>1283</v>
      </c>
      <c r="G140" t="s">
        <v>1205</v>
      </c>
      <c r="I140" t="s">
        <v>1731</v>
      </c>
      <c r="J140" t="s">
        <v>1214</v>
      </c>
      <c r="K140" s="259" t="s">
        <v>3083</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4063</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1776</v>
      </c>
      <c r="D142" t="s">
        <v>1777</v>
      </c>
      <c r="E142" t="s">
        <v>1287</v>
      </c>
      <c r="F142" t="s">
        <v>1218</v>
      </c>
      <c r="I142" t="s">
        <v>1778</v>
      </c>
      <c r="J142" t="s">
        <v>1220</v>
      </c>
      <c r="K142" s="259" t="s">
        <v>4086</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1791</v>
      </c>
      <c r="D143" t="s">
        <v>1792</v>
      </c>
      <c r="E143" t="s">
        <v>1287</v>
      </c>
      <c r="F143" t="s">
        <v>1218</v>
      </c>
      <c r="I143" t="s">
        <v>1793</v>
      </c>
      <c r="J143" t="s">
        <v>1220</v>
      </c>
      <c r="K143" s="259" t="s">
        <v>4074</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1807</v>
      </c>
      <c r="D144" t="s">
        <v>1808</v>
      </c>
      <c r="E144" t="s">
        <v>1260</v>
      </c>
      <c r="F144" t="s">
        <v>1218</v>
      </c>
      <c r="G144" t="s">
        <v>1205</v>
      </c>
      <c r="I144" t="s">
        <v>1809</v>
      </c>
      <c r="J144" t="s">
        <v>1220</v>
      </c>
      <c r="K144" s="259" t="s">
        <v>4063</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1810</v>
      </c>
      <c r="D145" t="s">
        <v>1811</v>
      </c>
      <c r="E145" t="s">
        <v>1260</v>
      </c>
      <c r="F145" t="s">
        <v>1218</v>
      </c>
      <c r="G145" t="s">
        <v>1205</v>
      </c>
      <c r="I145" t="s">
        <v>1812</v>
      </c>
      <c r="J145" t="s">
        <v>1243</v>
      </c>
      <c r="K145" s="259" t="s">
        <v>4071</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1835</v>
      </c>
      <c r="C146" t="s">
        <v>1836</v>
      </c>
      <c r="D146" t="s">
        <v>1837</v>
      </c>
      <c r="E146" t="s">
        <v>1287</v>
      </c>
      <c r="F146" t="s">
        <v>1218</v>
      </c>
      <c r="I146" t="s">
        <v>1838</v>
      </c>
      <c r="J146" t="s">
        <v>1220</v>
      </c>
      <c r="K146" s="259" t="s">
        <v>4062</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1916</v>
      </c>
      <c r="D147" t="s">
        <v>1917</v>
      </c>
      <c r="E147" t="s">
        <v>1260</v>
      </c>
      <c r="F147" t="s">
        <v>1218</v>
      </c>
      <c r="I147" t="s">
        <v>1918</v>
      </c>
      <c r="J147" t="s">
        <v>1220</v>
      </c>
      <c r="K147" s="259" t="s">
        <v>4064</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1926</v>
      </c>
      <c r="C148" t="s">
        <v>1927</v>
      </c>
      <c r="D148" t="s">
        <v>1928</v>
      </c>
      <c r="E148" t="s">
        <v>1241</v>
      </c>
      <c r="F148" t="s">
        <v>1218</v>
      </c>
      <c r="G148" t="s">
        <v>1205</v>
      </c>
      <c r="I148" t="s">
        <v>1925</v>
      </c>
      <c r="J148" t="s">
        <v>1220</v>
      </c>
      <c r="K148" s="259" t="s">
        <v>4087</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1945</v>
      </c>
      <c r="D149" t="s">
        <v>1946</v>
      </c>
      <c r="E149" t="s">
        <v>1260</v>
      </c>
      <c r="F149" t="s">
        <v>1218</v>
      </c>
      <c r="G149" t="s">
        <v>1205</v>
      </c>
      <c r="I149" t="s">
        <v>1947</v>
      </c>
      <c r="J149" t="s">
        <v>1220</v>
      </c>
      <c r="K149" s="259" t="s">
        <v>4062</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2004</v>
      </c>
      <c r="D150" t="s">
        <v>2005</v>
      </c>
      <c r="E150" t="s">
        <v>1287</v>
      </c>
      <c r="F150" t="s">
        <v>1283</v>
      </c>
      <c r="G150" t="s">
        <v>1205</v>
      </c>
      <c r="I150" t="s">
        <v>2006</v>
      </c>
      <c r="J150" t="s">
        <v>1220</v>
      </c>
      <c r="K150" s="259" t="s">
        <v>3067</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4064</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2019</v>
      </c>
      <c r="D152" t="s">
        <v>2020</v>
      </c>
      <c r="E152" t="s">
        <v>1217</v>
      </c>
      <c r="F152" t="s">
        <v>1218</v>
      </c>
      <c r="G152" t="s">
        <v>1205</v>
      </c>
      <c r="I152" t="s">
        <v>2021</v>
      </c>
      <c r="J152" t="s">
        <v>1220</v>
      </c>
      <c r="K152" s="259" t="s">
        <v>4063</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2032</v>
      </c>
      <c r="D153" t="s">
        <v>2033</v>
      </c>
      <c r="E153" t="s">
        <v>1211</v>
      </c>
      <c r="F153" t="s">
        <v>1218</v>
      </c>
      <c r="I153" t="s">
        <v>2034</v>
      </c>
      <c r="J153" t="s">
        <v>1220</v>
      </c>
      <c r="K153" s="259" t="s">
        <v>3064</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3082</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4088</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2102</v>
      </c>
      <c r="D156" t="s">
        <v>2103</v>
      </c>
      <c r="E156" t="s">
        <v>1241</v>
      </c>
      <c r="F156" t="s">
        <v>1218</v>
      </c>
      <c r="H156" t="s">
        <v>1206</v>
      </c>
      <c r="I156" t="s">
        <v>2104</v>
      </c>
      <c r="J156" t="s">
        <v>1220</v>
      </c>
      <c r="K156" s="259" t="s">
        <v>3082</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3068</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4063</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2222</v>
      </c>
      <c r="D159" t="s">
        <v>2223</v>
      </c>
      <c r="E159" t="s">
        <v>1287</v>
      </c>
      <c r="F159" t="s">
        <v>1218</v>
      </c>
      <c r="I159" t="s">
        <v>2224</v>
      </c>
      <c r="J159" t="s">
        <v>1214</v>
      </c>
      <c r="K159" s="259" t="s">
        <v>4063</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2225</v>
      </c>
      <c r="D160" t="s">
        <v>2226</v>
      </c>
      <c r="E160" t="s">
        <v>1230</v>
      </c>
      <c r="F160" t="s">
        <v>1218</v>
      </c>
      <c r="G160" t="s">
        <v>1205</v>
      </c>
      <c r="I160" t="s">
        <v>2227</v>
      </c>
      <c r="J160" t="s">
        <v>1243</v>
      </c>
      <c r="K160" s="259" t="s">
        <v>4062</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2250</v>
      </c>
      <c r="D161" t="s">
        <v>2251</v>
      </c>
      <c r="E161" t="s">
        <v>1230</v>
      </c>
      <c r="F161" t="s">
        <v>1283</v>
      </c>
      <c r="I161" t="s">
        <v>2252</v>
      </c>
      <c r="J161" t="s">
        <v>1220</v>
      </c>
      <c r="K161" s="259" t="s">
        <v>4064</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2262</v>
      </c>
      <c r="D162" t="s">
        <v>2263</v>
      </c>
      <c r="E162" t="s">
        <v>1211</v>
      </c>
      <c r="F162" t="s">
        <v>1218</v>
      </c>
      <c r="G162" t="s">
        <v>1205</v>
      </c>
      <c r="I162" t="s">
        <v>2264</v>
      </c>
      <c r="J162" t="s">
        <v>1220</v>
      </c>
      <c r="K162" s="259" t="s">
        <v>3083</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2268</v>
      </c>
      <c r="D163" t="s">
        <v>2269</v>
      </c>
      <c r="E163" t="s">
        <v>1217</v>
      </c>
      <c r="F163" t="s">
        <v>1218</v>
      </c>
      <c r="G163" t="s">
        <v>1205</v>
      </c>
      <c r="I163" t="s">
        <v>2270</v>
      </c>
      <c r="J163" t="s">
        <v>1220</v>
      </c>
      <c r="K163" s="259" t="s">
        <v>4064</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2271</v>
      </c>
      <c r="D164" t="s">
        <v>2272</v>
      </c>
      <c r="E164" t="s">
        <v>1217</v>
      </c>
      <c r="F164" t="s">
        <v>1218</v>
      </c>
      <c r="G164" t="s">
        <v>1205</v>
      </c>
      <c r="I164" t="s">
        <v>2273</v>
      </c>
      <c r="J164" t="s">
        <v>1220</v>
      </c>
      <c r="K164" s="259" t="s">
        <v>3083</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2295</v>
      </c>
      <c r="D165" t="s">
        <v>2296</v>
      </c>
      <c r="E165" t="s">
        <v>1217</v>
      </c>
      <c r="F165" t="s">
        <v>1218</v>
      </c>
      <c r="G165" t="s">
        <v>1205</v>
      </c>
      <c r="I165" t="s">
        <v>2297</v>
      </c>
      <c r="J165" t="s">
        <v>1214</v>
      </c>
      <c r="K165" s="259" t="s">
        <v>4063</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2310</v>
      </c>
      <c r="C166" t="s">
        <v>2311</v>
      </c>
      <c r="D166" t="s">
        <v>2312</v>
      </c>
      <c r="E166" t="s">
        <v>1253</v>
      </c>
      <c r="F166" t="s">
        <v>1218</v>
      </c>
      <c r="H166" t="s">
        <v>1206</v>
      </c>
      <c r="I166" t="s">
        <v>2313</v>
      </c>
      <c r="J166" t="s">
        <v>1220</v>
      </c>
      <c r="K166" s="259" t="s">
        <v>4086</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2320</v>
      </c>
      <c r="C167" t="s">
        <v>2321</v>
      </c>
      <c r="D167" t="s">
        <v>2322</v>
      </c>
      <c r="E167" t="s">
        <v>1287</v>
      </c>
      <c r="F167" t="s">
        <v>1231</v>
      </c>
      <c r="I167" t="s">
        <v>2323</v>
      </c>
      <c r="J167" t="s">
        <v>1220</v>
      </c>
      <c r="K167" s="259" t="s">
        <v>3064</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2347</v>
      </c>
      <c r="D168" t="s">
        <v>2348</v>
      </c>
      <c r="E168" t="s">
        <v>1211</v>
      </c>
      <c r="F168" t="s">
        <v>1218</v>
      </c>
      <c r="I168" t="s">
        <v>2349</v>
      </c>
      <c r="J168" t="s">
        <v>1220</v>
      </c>
      <c r="K168" s="259" t="s">
        <v>3087</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2367</v>
      </c>
      <c r="D169" t="s">
        <v>2368</v>
      </c>
      <c r="E169" t="s">
        <v>1217</v>
      </c>
      <c r="F169" t="s">
        <v>1218</v>
      </c>
      <c r="I169" t="s">
        <v>2369</v>
      </c>
      <c r="J169" t="s">
        <v>1214</v>
      </c>
      <c r="K169" s="259" t="s">
        <v>4071</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2377</v>
      </c>
      <c r="D170" t="s">
        <v>2378</v>
      </c>
      <c r="E170" t="s">
        <v>1253</v>
      </c>
      <c r="F170" t="s">
        <v>1218</v>
      </c>
      <c r="G170" t="s">
        <v>1205</v>
      </c>
      <c r="I170" t="s">
        <v>2379</v>
      </c>
      <c r="J170" t="s">
        <v>1220</v>
      </c>
      <c r="K170" s="259" t="s">
        <v>4069</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2380</v>
      </c>
      <c r="D171" t="s">
        <v>2381</v>
      </c>
      <c r="E171" t="s">
        <v>1287</v>
      </c>
      <c r="F171" t="s">
        <v>1218</v>
      </c>
      <c r="I171" t="s">
        <v>2382</v>
      </c>
      <c r="J171" t="s">
        <v>1220</v>
      </c>
      <c r="K171" s="259" t="s">
        <v>4063</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2386</v>
      </c>
      <c r="D172" t="s">
        <v>2387</v>
      </c>
      <c r="E172" t="s">
        <v>1287</v>
      </c>
      <c r="F172" t="s">
        <v>1218</v>
      </c>
      <c r="G172" t="s">
        <v>1205</v>
      </c>
      <c r="I172" t="s">
        <v>2388</v>
      </c>
      <c r="J172" t="s">
        <v>1220</v>
      </c>
      <c r="K172" s="259" t="s">
        <v>3067</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2432</v>
      </c>
      <c r="C173" t="s">
        <v>2433</v>
      </c>
      <c r="D173" t="s">
        <v>2434</v>
      </c>
      <c r="E173" t="s">
        <v>1211</v>
      </c>
      <c r="F173" t="s">
        <v>1218</v>
      </c>
      <c r="I173" t="s">
        <v>2435</v>
      </c>
      <c r="J173" t="s">
        <v>1220</v>
      </c>
      <c r="K173" s="259" t="s">
        <v>3088</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2482</v>
      </c>
      <c r="D174" t="s">
        <v>2483</v>
      </c>
      <c r="E174" t="s">
        <v>1311</v>
      </c>
      <c r="F174" t="s">
        <v>1218</v>
      </c>
      <c r="G174" t="s">
        <v>1205</v>
      </c>
      <c r="H174" t="s">
        <v>1206</v>
      </c>
      <c r="I174" t="s">
        <v>2484</v>
      </c>
      <c r="J174" t="s">
        <v>1243</v>
      </c>
      <c r="K174" s="259" t="s">
        <v>3083</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2489</v>
      </c>
      <c r="C175" t="s">
        <v>2490</v>
      </c>
      <c r="D175" t="s">
        <v>2491</v>
      </c>
      <c r="E175" t="s">
        <v>1311</v>
      </c>
      <c r="F175" t="s">
        <v>1218</v>
      </c>
      <c r="I175" t="s">
        <v>2492</v>
      </c>
      <c r="J175" t="s">
        <v>1220</v>
      </c>
      <c r="K175" s="259" t="s">
        <v>3089</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2502</v>
      </c>
      <c r="D176" t="s">
        <v>2502</v>
      </c>
      <c r="E176" t="s">
        <v>1260</v>
      </c>
      <c r="F176" t="s">
        <v>1218</v>
      </c>
      <c r="G176" t="s">
        <v>1205</v>
      </c>
      <c r="H176" t="s">
        <v>1206</v>
      </c>
      <c r="I176" t="s">
        <v>2503</v>
      </c>
      <c r="J176" t="s">
        <v>1220</v>
      </c>
      <c r="K176" s="259" t="s">
        <v>3090</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2522</v>
      </c>
      <c r="D177" t="s">
        <v>2523</v>
      </c>
      <c r="E177" t="s">
        <v>1217</v>
      </c>
      <c r="F177" t="s">
        <v>1283</v>
      </c>
      <c r="G177" t="s">
        <v>1205</v>
      </c>
      <c r="I177" t="s">
        <v>2524</v>
      </c>
      <c r="J177" t="s">
        <v>1214</v>
      </c>
      <c r="K177" s="259" t="s">
        <v>4063</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2531</v>
      </c>
      <c r="D178" t="s">
        <v>2532</v>
      </c>
      <c r="E178" t="s">
        <v>1230</v>
      </c>
      <c r="F178" t="s">
        <v>1218</v>
      </c>
      <c r="G178" t="s">
        <v>1205</v>
      </c>
      <c r="I178" t="s">
        <v>2533</v>
      </c>
      <c r="J178" t="s">
        <v>1220</v>
      </c>
      <c r="K178" s="259" t="s">
        <v>4089</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2551</v>
      </c>
      <c r="D179" t="s">
        <v>2551</v>
      </c>
      <c r="E179" t="s">
        <v>1241</v>
      </c>
      <c r="F179" t="s">
        <v>1218</v>
      </c>
      <c r="G179" t="s">
        <v>1205</v>
      </c>
      <c r="I179" t="s">
        <v>2552</v>
      </c>
      <c r="J179" t="s">
        <v>1220</v>
      </c>
      <c r="K179" s="259" t="s">
        <v>4062</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2583</v>
      </c>
      <c r="D180" t="s">
        <v>2584</v>
      </c>
      <c r="E180" t="s">
        <v>1287</v>
      </c>
      <c r="F180" t="s">
        <v>1218</v>
      </c>
      <c r="G180" t="s">
        <v>1205</v>
      </c>
      <c r="I180" t="s">
        <v>2585</v>
      </c>
      <c r="J180" t="s">
        <v>1220</v>
      </c>
      <c r="K180" s="259" t="s">
        <v>4064</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2609</v>
      </c>
      <c r="D181" t="s">
        <v>2610</v>
      </c>
      <c r="E181" t="s">
        <v>1230</v>
      </c>
      <c r="F181" t="s">
        <v>1218</v>
      </c>
      <c r="G181" t="s">
        <v>1205</v>
      </c>
      <c r="I181" t="s">
        <v>2611</v>
      </c>
      <c r="J181" t="s">
        <v>1220</v>
      </c>
      <c r="K181" s="259" t="s">
        <v>4063</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2619</v>
      </c>
      <c r="D182" t="s">
        <v>2620</v>
      </c>
      <c r="E182" t="s">
        <v>1230</v>
      </c>
      <c r="F182" t="s">
        <v>1218</v>
      </c>
      <c r="G182" t="s">
        <v>1205</v>
      </c>
      <c r="I182" t="s">
        <v>2621</v>
      </c>
      <c r="J182" t="s">
        <v>1214</v>
      </c>
      <c r="K182" s="259" t="s">
        <v>4065</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2654</v>
      </c>
      <c r="D183" t="s">
        <v>2655</v>
      </c>
      <c r="E183" t="s">
        <v>1287</v>
      </c>
      <c r="F183" t="s">
        <v>1218</v>
      </c>
      <c r="G183" t="s">
        <v>1205</v>
      </c>
      <c r="I183" t="s">
        <v>2656</v>
      </c>
      <c r="J183" t="s">
        <v>1214</v>
      </c>
      <c r="K183" s="259" t="s">
        <v>4081</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2657</v>
      </c>
      <c r="D184" t="s">
        <v>2658</v>
      </c>
      <c r="E184" t="s">
        <v>1211</v>
      </c>
      <c r="F184" t="s">
        <v>1218</v>
      </c>
      <c r="I184" t="s">
        <v>2659</v>
      </c>
      <c r="J184" t="s">
        <v>1220</v>
      </c>
      <c r="K184" s="259" t="s">
        <v>4074</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2660</v>
      </c>
      <c r="D185" t="s">
        <v>2661</v>
      </c>
      <c r="E185" t="s">
        <v>1217</v>
      </c>
      <c r="F185" t="s">
        <v>1218</v>
      </c>
      <c r="I185" t="s">
        <v>2662</v>
      </c>
      <c r="J185" t="s">
        <v>1220</v>
      </c>
      <c r="K185" s="259" t="s">
        <v>4080</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2666</v>
      </c>
      <c r="D186" t="s">
        <v>2667</v>
      </c>
      <c r="E186" t="s">
        <v>1311</v>
      </c>
      <c r="F186" t="s">
        <v>1218</v>
      </c>
      <c r="I186" t="s">
        <v>2668</v>
      </c>
      <c r="J186" t="s">
        <v>1220</v>
      </c>
      <c r="K186" s="259" t="s">
        <v>4071</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2672</v>
      </c>
      <c r="D187" t="s">
        <v>2673</v>
      </c>
      <c r="E187" t="s">
        <v>1241</v>
      </c>
      <c r="F187" t="s">
        <v>1218</v>
      </c>
      <c r="I187" t="s">
        <v>2674</v>
      </c>
      <c r="J187" t="s">
        <v>1220</v>
      </c>
      <c r="K187" s="259" t="s">
        <v>3080</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4086</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1266</v>
      </c>
      <c r="D189" t="s">
        <v>1267</v>
      </c>
      <c r="E189" t="s">
        <v>1230</v>
      </c>
      <c r="F189" t="s">
        <v>1218</v>
      </c>
      <c r="G189" t="s">
        <v>1205</v>
      </c>
      <c r="I189" t="s">
        <v>1268</v>
      </c>
      <c r="J189" t="s">
        <v>1220</v>
      </c>
      <c r="K189" s="259" t="s">
        <v>3067</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3077</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3077</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3077</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4063</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1405</v>
      </c>
      <c r="D194" t="s">
        <v>1406</v>
      </c>
      <c r="E194" t="s">
        <v>1211</v>
      </c>
      <c r="F194" t="s">
        <v>1226</v>
      </c>
      <c r="I194" t="s">
        <v>1407</v>
      </c>
      <c r="J194" t="s">
        <v>1220</v>
      </c>
      <c r="K194" s="259" t="s">
        <v>4090</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1437</v>
      </c>
      <c r="C195" t="s">
        <v>1438</v>
      </c>
      <c r="D195" t="s">
        <v>1439</v>
      </c>
      <c r="E195" t="s">
        <v>1287</v>
      </c>
      <c r="F195" t="s">
        <v>1283</v>
      </c>
      <c r="G195" t="s">
        <v>1205</v>
      </c>
      <c r="I195" t="s">
        <v>1440</v>
      </c>
      <c r="J195" t="s">
        <v>1280</v>
      </c>
      <c r="K195" s="259" t="s">
        <v>3077</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4091</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1462</v>
      </c>
      <c r="D197" t="s">
        <v>1463</v>
      </c>
      <c r="E197" t="s">
        <v>1217</v>
      </c>
      <c r="F197" t="s">
        <v>1218</v>
      </c>
      <c r="I197" t="s">
        <v>1464</v>
      </c>
      <c r="J197" t="s">
        <v>1220</v>
      </c>
      <c r="K197" s="259" t="s">
        <v>4063</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1476</v>
      </c>
      <c r="C198" t="s">
        <v>1477</v>
      </c>
      <c r="D198" t="s">
        <v>1478</v>
      </c>
      <c r="E198" t="s">
        <v>1287</v>
      </c>
      <c r="F198" t="s">
        <v>1218</v>
      </c>
      <c r="I198" t="s">
        <v>1479</v>
      </c>
      <c r="J198" t="s">
        <v>1220</v>
      </c>
      <c r="K198" s="259" t="s">
        <v>4092</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1483</v>
      </c>
      <c r="D199" t="s">
        <v>1484</v>
      </c>
      <c r="E199" t="s">
        <v>1253</v>
      </c>
      <c r="F199" t="s">
        <v>1218</v>
      </c>
      <c r="I199" t="s">
        <v>1485</v>
      </c>
      <c r="J199" t="s">
        <v>1220</v>
      </c>
      <c r="K199" s="259" t="s">
        <v>3065</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3082</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4064</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1576</v>
      </c>
      <c r="D202" t="s">
        <v>1577</v>
      </c>
      <c r="E202" t="s">
        <v>1230</v>
      </c>
      <c r="F202" t="s">
        <v>1218</v>
      </c>
      <c r="I202" t="s">
        <v>1578</v>
      </c>
      <c r="J202" t="s">
        <v>1220</v>
      </c>
      <c r="K202" s="259" t="s">
        <v>3081</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3082</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4090</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1636</v>
      </c>
      <c r="D205" t="s">
        <v>1637</v>
      </c>
      <c r="E205" t="s">
        <v>1211</v>
      </c>
      <c r="F205" t="s">
        <v>1218</v>
      </c>
      <c r="I205" t="s">
        <v>1638</v>
      </c>
      <c r="J205" t="s">
        <v>1220</v>
      </c>
      <c r="K205" s="259" t="s">
        <v>4093</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1675</v>
      </c>
      <c r="D206" t="s">
        <v>1676</v>
      </c>
      <c r="E206" t="s">
        <v>1287</v>
      </c>
      <c r="F206" t="s">
        <v>1218</v>
      </c>
      <c r="I206" t="s">
        <v>1677</v>
      </c>
      <c r="J206" t="s">
        <v>1220</v>
      </c>
      <c r="K206" s="259" t="s">
        <v>4063</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1711</v>
      </c>
      <c r="D207" t="s">
        <v>1712</v>
      </c>
      <c r="E207" t="s">
        <v>1241</v>
      </c>
      <c r="F207" t="s">
        <v>1218</v>
      </c>
      <c r="G207" t="s">
        <v>1205</v>
      </c>
      <c r="I207" t="s">
        <v>1713</v>
      </c>
      <c r="K207" s="259" t="s">
        <v>4062</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1723</v>
      </c>
      <c r="D208" t="s">
        <v>1724</v>
      </c>
      <c r="E208" t="s">
        <v>1217</v>
      </c>
      <c r="F208" t="s">
        <v>1218</v>
      </c>
      <c r="I208" t="s">
        <v>1725</v>
      </c>
      <c r="J208" t="s">
        <v>1214</v>
      </c>
      <c r="K208" s="259" t="s">
        <v>4065</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1734</v>
      </c>
      <c r="D209" t="s">
        <v>1735</v>
      </c>
      <c r="E209" t="s">
        <v>1230</v>
      </c>
      <c r="F209" t="s">
        <v>1218</v>
      </c>
      <c r="G209" t="s">
        <v>1205</v>
      </c>
      <c r="I209" t="s">
        <v>1736</v>
      </c>
      <c r="J209" t="s">
        <v>1220</v>
      </c>
      <c r="K209" s="259" t="s">
        <v>3064</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3094</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3085</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4080</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1816</v>
      </c>
      <c r="D213" t="s">
        <v>1817</v>
      </c>
      <c r="E213" t="s">
        <v>1217</v>
      </c>
      <c r="F213" t="s">
        <v>1218</v>
      </c>
      <c r="G213" t="s">
        <v>1205</v>
      </c>
      <c r="I213" t="s">
        <v>1818</v>
      </c>
      <c r="J213" t="s">
        <v>1220</v>
      </c>
      <c r="K213" s="259" t="s">
        <v>4064</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1855</v>
      </c>
      <c r="D214" t="s">
        <v>1856</v>
      </c>
      <c r="E214" t="s">
        <v>1217</v>
      </c>
      <c r="F214" t="s">
        <v>1218</v>
      </c>
      <c r="H214" t="s">
        <v>1206</v>
      </c>
      <c r="I214" t="s">
        <v>1857</v>
      </c>
      <c r="J214" t="s">
        <v>1220</v>
      </c>
      <c r="K214" s="259" t="s">
        <v>3071</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4092</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1895</v>
      </c>
      <c r="D216" t="s">
        <v>1896</v>
      </c>
      <c r="E216" t="s">
        <v>1217</v>
      </c>
      <c r="F216" t="s">
        <v>1218</v>
      </c>
      <c r="G216" t="s">
        <v>1205</v>
      </c>
      <c r="I216" t="s">
        <v>1897</v>
      </c>
      <c r="J216" t="s">
        <v>1220</v>
      </c>
      <c r="K216" s="259" t="s">
        <v>4063</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1913</v>
      </c>
      <c r="D217" t="s">
        <v>1914</v>
      </c>
      <c r="E217" t="s">
        <v>1260</v>
      </c>
      <c r="F217" t="s">
        <v>1218</v>
      </c>
      <c r="G217" t="s">
        <v>1205</v>
      </c>
      <c r="I217" t="s">
        <v>1915</v>
      </c>
      <c r="J217" t="s">
        <v>1220</v>
      </c>
      <c r="K217" s="259" t="s">
        <v>4062</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1951</v>
      </c>
      <c r="C218" t="s">
        <v>1952</v>
      </c>
      <c r="D218" t="s">
        <v>1953</v>
      </c>
      <c r="E218" t="s">
        <v>1230</v>
      </c>
      <c r="F218" t="s">
        <v>1218</v>
      </c>
      <c r="G218" t="s">
        <v>1205</v>
      </c>
      <c r="I218" t="s">
        <v>1954</v>
      </c>
      <c r="J218" t="s">
        <v>1220</v>
      </c>
      <c r="K218" s="259" t="s">
        <v>3083</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4069</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1981</v>
      </c>
      <c r="C220" t="s">
        <v>1982</v>
      </c>
      <c r="D220" t="s">
        <v>1983</v>
      </c>
      <c r="E220" t="s">
        <v>1230</v>
      </c>
      <c r="F220" t="s">
        <v>1218</v>
      </c>
      <c r="I220" t="s">
        <v>1984</v>
      </c>
      <c r="J220" t="s">
        <v>1280</v>
      </c>
      <c r="K220" s="259" t="s">
        <v>3085</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4094</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2016</v>
      </c>
      <c r="D222" t="s">
        <v>2017</v>
      </c>
      <c r="E222" t="s">
        <v>1217</v>
      </c>
      <c r="F222" t="s">
        <v>1218</v>
      </c>
      <c r="G222" t="s">
        <v>1205</v>
      </c>
      <c r="I222" t="s">
        <v>2018</v>
      </c>
      <c r="J222" t="s">
        <v>1220</v>
      </c>
      <c r="K222" s="259" t="s">
        <v>4063</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2050</v>
      </c>
      <c r="D223" t="s">
        <v>2051</v>
      </c>
      <c r="E223" t="s">
        <v>1211</v>
      </c>
      <c r="F223" t="s">
        <v>1218</v>
      </c>
      <c r="G223" t="s">
        <v>1205</v>
      </c>
      <c r="I223" t="s">
        <v>2052</v>
      </c>
      <c r="J223" t="s">
        <v>1220</v>
      </c>
      <c r="K223" s="259" t="s">
        <v>3064</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3091</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4092</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2088</v>
      </c>
      <c r="D226" t="s">
        <v>2089</v>
      </c>
      <c r="E226" t="s">
        <v>1217</v>
      </c>
      <c r="F226" t="s">
        <v>1218</v>
      </c>
      <c r="H226" t="s">
        <v>1206</v>
      </c>
      <c r="I226" t="s">
        <v>2090</v>
      </c>
      <c r="J226" t="s">
        <v>1220</v>
      </c>
      <c r="K226" s="259" t="s">
        <v>3092</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4063</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2136</v>
      </c>
      <c r="D228" t="s">
        <v>2137</v>
      </c>
      <c r="E228" t="s">
        <v>1260</v>
      </c>
      <c r="F228" t="s">
        <v>1226</v>
      </c>
      <c r="H228" t="s">
        <v>1206</v>
      </c>
      <c r="I228" t="s">
        <v>2138</v>
      </c>
      <c r="J228" t="s">
        <v>1220</v>
      </c>
      <c r="K228" s="259" t="s">
        <v>4074</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2142</v>
      </c>
      <c r="C229" t="s">
        <v>2143</v>
      </c>
      <c r="D229" t="s">
        <v>2144</v>
      </c>
      <c r="E229" t="s">
        <v>1253</v>
      </c>
      <c r="F229" t="s">
        <v>1218</v>
      </c>
      <c r="H229" t="s">
        <v>1206</v>
      </c>
      <c r="I229" t="s">
        <v>2145</v>
      </c>
      <c r="J229" t="s">
        <v>1280</v>
      </c>
      <c r="K229" s="259" t="s">
        <v>4095</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2149</v>
      </c>
      <c r="D230" t="s">
        <v>2150</v>
      </c>
      <c r="E230" t="s">
        <v>1287</v>
      </c>
      <c r="F230" t="s">
        <v>1283</v>
      </c>
      <c r="I230" t="s">
        <v>2151</v>
      </c>
      <c r="J230" t="s">
        <v>1220</v>
      </c>
      <c r="K230" s="259" t="s">
        <v>3064</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2171</v>
      </c>
      <c r="D231" t="s">
        <v>2172</v>
      </c>
      <c r="E231" t="s">
        <v>1260</v>
      </c>
      <c r="F231" t="s">
        <v>1218</v>
      </c>
      <c r="G231" t="s">
        <v>1205</v>
      </c>
      <c r="I231" t="s">
        <v>2173</v>
      </c>
      <c r="J231" t="s">
        <v>1220</v>
      </c>
      <c r="K231" s="259" t="s">
        <v>4062</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2195</v>
      </c>
      <c r="D232" t="s">
        <v>2196</v>
      </c>
      <c r="E232" t="s">
        <v>1287</v>
      </c>
      <c r="F232" t="s">
        <v>1218</v>
      </c>
      <c r="G232" t="s">
        <v>1205</v>
      </c>
      <c r="I232" t="s">
        <v>2197</v>
      </c>
      <c r="J232" t="s">
        <v>1214</v>
      </c>
      <c r="K232" s="259" t="s">
        <v>4074</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2198</v>
      </c>
      <c r="D233" t="s">
        <v>2199</v>
      </c>
      <c r="E233" t="s">
        <v>1287</v>
      </c>
      <c r="F233" t="s">
        <v>1218</v>
      </c>
      <c r="G233" t="s">
        <v>1205</v>
      </c>
      <c r="I233" t="s">
        <v>2200</v>
      </c>
      <c r="J233" t="s">
        <v>1220</v>
      </c>
      <c r="K233" s="259" t="s">
        <v>3083</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2174</v>
      </c>
      <c r="D234" t="s">
        <v>2175</v>
      </c>
      <c r="E234" t="s">
        <v>1287</v>
      </c>
      <c r="F234" t="s">
        <v>1218</v>
      </c>
      <c r="G234" t="s">
        <v>1205</v>
      </c>
      <c r="I234" t="s">
        <v>2176</v>
      </c>
      <c r="J234" t="s">
        <v>1214</v>
      </c>
      <c r="K234" s="259" t="s">
        <v>4065</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2210</v>
      </c>
      <c r="D235" t="s">
        <v>2211</v>
      </c>
      <c r="E235" t="s">
        <v>1211</v>
      </c>
      <c r="F235" t="s">
        <v>1218</v>
      </c>
      <c r="I235" t="s">
        <v>2212</v>
      </c>
      <c r="J235" t="s">
        <v>1220</v>
      </c>
      <c r="K235" s="259" t="s">
        <v>4096</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2219</v>
      </c>
      <c r="D236" t="s">
        <v>2220</v>
      </c>
      <c r="E236" t="s">
        <v>1230</v>
      </c>
      <c r="F236" t="s">
        <v>1218</v>
      </c>
      <c r="G236" t="s">
        <v>1205</v>
      </c>
      <c r="I236" t="s">
        <v>2221</v>
      </c>
      <c r="J236" t="s">
        <v>1220</v>
      </c>
      <c r="K236" s="259" t="s">
        <v>4071</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2253</v>
      </c>
      <c r="D237" t="s">
        <v>2254</v>
      </c>
      <c r="E237" t="s">
        <v>1230</v>
      </c>
      <c r="F237" t="s">
        <v>1218</v>
      </c>
      <c r="I237" t="s">
        <v>2255</v>
      </c>
      <c r="J237" t="s">
        <v>1214</v>
      </c>
      <c r="K237" s="259" t="s">
        <v>4064</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2280</v>
      </c>
      <c r="D238" t="s">
        <v>2281</v>
      </c>
      <c r="E238" t="s">
        <v>1287</v>
      </c>
      <c r="F238" t="s">
        <v>1226</v>
      </c>
      <c r="H238" t="s">
        <v>1206</v>
      </c>
      <c r="I238" t="s">
        <v>2282</v>
      </c>
      <c r="J238" t="s">
        <v>1220</v>
      </c>
      <c r="K238" s="259" t="s">
        <v>4077</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2286</v>
      </c>
      <c r="D239" t="s">
        <v>2287</v>
      </c>
      <c r="E239" t="s">
        <v>1260</v>
      </c>
      <c r="F239" t="s">
        <v>1218</v>
      </c>
      <c r="G239" t="s">
        <v>1205</v>
      </c>
      <c r="I239" t="s">
        <v>2288</v>
      </c>
      <c r="J239" t="s">
        <v>1220</v>
      </c>
      <c r="K239" s="259" t="s">
        <v>4062</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2353</v>
      </c>
      <c r="C240" t="s">
        <v>2354</v>
      </c>
      <c r="D240" t="s">
        <v>2355</v>
      </c>
      <c r="E240" t="s">
        <v>1211</v>
      </c>
      <c r="F240" t="s">
        <v>1218</v>
      </c>
      <c r="G240" t="s">
        <v>1205</v>
      </c>
      <c r="I240" t="s">
        <v>2356</v>
      </c>
      <c r="J240" t="s">
        <v>1220</v>
      </c>
      <c r="K240" s="259" t="s">
        <v>4097</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2402</v>
      </c>
      <c r="D241" t="s">
        <v>2403</v>
      </c>
      <c r="E241" t="s">
        <v>1230</v>
      </c>
      <c r="F241" t="s">
        <v>1218</v>
      </c>
      <c r="I241" t="s">
        <v>2404</v>
      </c>
      <c r="J241" t="s">
        <v>1214</v>
      </c>
      <c r="K241" s="259" t="s">
        <v>4065</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2405</v>
      </c>
      <c r="C242" t="s">
        <v>2406</v>
      </c>
      <c r="D242" t="s">
        <v>2407</v>
      </c>
      <c r="E242" t="s">
        <v>1253</v>
      </c>
      <c r="F242" t="s">
        <v>1218</v>
      </c>
      <c r="I242" t="s">
        <v>2408</v>
      </c>
      <c r="J242" t="s">
        <v>1220</v>
      </c>
      <c r="K242" s="259" t="s">
        <v>3081</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2429</v>
      </c>
      <c r="D243" t="s">
        <v>2430</v>
      </c>
      <c r="E243" t="s">
        <v>1217</v>
      </c>
      <c r="F243" t="s">
        <v>1218</v>
      </c>
      <c r="H243" t="s">
        <v>1206</v>
      </c>
      <c r="I243" t="s">
        <v>2431</v>
      </c>
      <c r="J243" t="s">
        <v>1220</v>
      </c>
      <c r="K243" s="259" t="s">
        <v>4080</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2496</v>
      </c>
      <c r="D244" t="s">
        <v>2497</v>
      </c>
      <c r="E244" t="s">
        <v>1217</v>
      </c>
      <c r="F244" t="s">
        <v>1226</v>
      </c>
      <c r="I244" t="s">
        <v>2498</v>
      </c>
      <c r="J244" t="s">
        <v>1214</v>
      </c>
      <c r="K244" s="259" t="s">
        <v>4074</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2499</v>
      </c>
      <c r="D245" t="s">
        <v>2500</v>
      </c>
      <c r="E245" t="s">
        <v>1241</v>
      </c>
      <c r="F245" t="s">
        <v>1218</v>
      </c>
      <c r="I245" t="s">
        <v>2501</v>
      </c>
      <c r="J245" t="s">
        <v>1214</v>
      </c>
      <c r="K245" s="259" t="s">
        <v>4071</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2574</v>
      </c>
      <c r="D246" t="s">
        <v>2575</v>
      </c>
      <c r="E246" t="s">
        <v>1230</v>
      </c>
      <c r="F246" t="s">
        <v>1218</v>
      </c>
      <c r="G246" t="s">
        <v>1205</v>
      </c>
      <c r="I246" t="s">
        <v>2576</v>
      </c>
      <c r="J246" t="s">
        <v>1220</v>
      </c>
      <c r="K246" s="259" t="s">
        <v>4065</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2612</v>
      </c>
      <c r="C247" t="s">
        <v>2613</v>
      </c>
      <c r="D247" t="s">
        <v>2614</v>
      </c>
      <c r="E247" t="s">
        <v>1253</v>
      </c>
      <c r="F247" t="s">
        <v>1218</v>
      </c>
      <c r="G247" t="s">
        <v>1205</v>
      </c>
      <c r="I247" t="s">
        <v>2615</v>
      </c>
      <c r="J247" t="s">
        <v>1220</v>
      </c>
      <c r="K247" s="259" t="s">
        <v>4069</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2625</v>
      </c>
      <c r="D248" t="s">
        <v>2626</v>
      </c>
      <c r="E248" t="s">
        <v>1253</v>
      </c>
      <c r="F248" t="s">
        <v>1218</v>
      </c>
      <c r="I248" t="s">
        <v>2627</v>
      </c>
      <c r="J248" t="s">
        <v>1214</v>
      </c>
      <c r="K248" s="259" t="s">
        <v>4086</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2669</v>
      </c>
      <c r="D249" t="s">
        <v>2670</v>
      </c>
      <c r="E249" t="s">
        <v>1217</v>
      </c>
      <c r="F249" t="s">
        <v>1218</v>
      </c>
      <c r="G249" t="s">
        <v>1205</v>
      </c>
      <c r="I249" t="s">
        <v>2671</v>
      </c>
      <c r="J249" t="s">
        <v>1220</v>
      </c>
      <c r="K249" s="259" t="s">
        <v>4064</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1273</v>
      </c>
      <c r="C250" t="s">
        <v>1274</v>
      </c>
      <c r="D250" t="s">
        <v>1275</v>
      </c>
      <c r="E250" t="s">
        <v>1230</v>
      </c>
      <c r="F250" t="s">
        <v>1231</v>
      </c>
      <c r="I250" t="s">
        <v>1276</v>
      </c>
      <c r="J250" t="s">
        <v>1214</v>
      </c>
      <c r="K250" s="259" t="s">
        <v>3077</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4074</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1322</v>
      </c>
      <c r="D252" t="s">
        <v>1323</v>
      </c>
      <c r="E252" t="s">
        <v>1211</v>
      </c>
      <c r="F252" t="s">
        <v>1218</v>
      </c>
      <c r="G252" t="s">
        <v>1205</v>
      </c>
      <c r="I252" t="s">
        <v>1324</v>
      </c>
      <c r="J252" t="s">
        <v>1280</v>
      </c>
      <c r="K252" s="259" t="s">
        <v>3077</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3077</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4098</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1365</v>
      </c>
      <c r="D255" t="s">
        <v>1366</v>
      </c>
      <c r="E255" t="s">
        <v>1287</v>
      </c>
      <c r="F255" t="s">
        <v>1218</v>
      </c>
      <c r="I255" t="s">
        <v>1367</v>
      </c>
      <c r="J255" t="s">
        <v>1220</v>
      </c>
      <c r="K255" s="259" t="s">
        <v>4074</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1423</v>
      </c>
      <c r="D256" t="s">
        <v>1424</v>
      </c>
      <c r="E256" t="s">
        <v>1241</v>
      </c>
      <c r="F256" t="s">
        <v>1218</v>
      </c>
      <c r="I256" t="s">
        <v>1425</v>
      </c>
      <c r="J256" t="s">
        <v>1214</v>
      </c>
      <c r="K256" s="259" t="s">
        <v>4066</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1433</v>
      </c>
      <c r="C257" t="s">
        <v>1434</v>
      </c>
      <c r="D257" t="s">
        <v>1435</v>
      </c>
      <c r="E257" t="s">
        <v>1287</v>
      </c>
      <c r="F257" t="s">
        <v>1283</v>
      </c>
      <c r="G257" t="s">
        <v>1205</v>
      </c>
      <c r="I257" t="s">
        <v>1436</v>
      </c>
      <c r="J257" t="s">
        <v>1280</v>
      </c>
      <c r="K257" s="259" t="s">
        <v>3077</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4074</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1467</v>
      </c>
      <c r="D259" t="s">
        <v>1468</v>
      </c>
      <c r="E259" t="s">
        <v>1230</v>
      </c>
      <c r="F259" t="s">
        <v>1218</v>
      </c>
      <c r="I259" t="s">
        <v>1469</v>
      </c>
      <c r="J259" t="s">
        <v>1220</v>
      </c>
      <c r="K259" s="259" t="s">
        <v>4074</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1498</v>
      </c>
      <c r="D260" t="s">
        <v>1498</v>
      </c>
      <c r="E260" t="s">
        <v>1241</v>
      </c>
      <c r="F260" t="s">
        <v>1218</v>
      </c>
      <c r="G260" t="s">
        <v>1205</v>
      </c>
      <c r="I260" t="s">
        <v>1499</v>
      </c>
      <c r="J260" t="s">
        <v>1220</v>
      </c>
      <c r="K260" s="259" t="s">
        <v>3061</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4081</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1524</v>
      </c>
      <c r="D262" t="s">
        <v>1525</v>
      </c>
      <c r="E262" t="s">
        <v>1217</v>
      </c>
      <c r="F262" t="s">
        <v>1218</v>
      </c>
      <c r="G262" t="s">
        <v>1205</v>
      </c>
      <c r="I262" t="s">
        <v>1526</v>
      </c>
      <c r="J262" t="s">
        <v>1220</v>
      </c>
      <c r="K262" s="259" t="s">
        <v>4099</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1645</v>
      </c>
      <c r="D263" t="s">
        <v>1645</v>
      </c>
      <c r="E263" t="s">
        <v>1311</v>
      </c>
      <c r="F263" t="s">
        <v>1218</v>
      </c>
      <c r="H263" t="s">
        <v>1206</v>
      </c>
      <c r="I263" t="s">
        <v>1646</v>
      </c>
      <c r="J263" t="s">
        <v>1220</v>
      </c>
      <c r="K263" s="259" t="s">
        <v>3064</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3073</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4074</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1752</v>
      </c>
      <c r="D266" t="s">
        <v>1753</v>
      </c>
      <c r="E266" t="s">
        <v>1217</v>
      </c>
      <c r="F266" t="s">
        <v>1218</v>
      </c>
      <c r="I266" t="s">
        <v>1754</v>
      </c>
      <c r="J266" t="s">
        <v>1220</v>
      </c>
      <c r="K266" s="259" t="s">
        <v>4099</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1788</v>
      </c>
      <c r="D267" t="s">
        <v>1789</v>
      </c>
      <c r="E267" t="s">
        <v>1217</v>
      </c>
      <c r="F267" t="s">
        <v>1218</v>
      </c>
      <c r="G267" t="s">
        <v>1205</v>
      </c>
      <c r="I267" t="s">
        <v>1790</v>
      </c>
      <c r="J267" t="s">
        <v>1214</v>
      </c>
      <c r="K267" s="259" t="s">
        <v>4100</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1800</v>
      </c>
      <c r="D268" t="s">
        <v>1801</v>
      </c>
      <c r="E268" t="s">
        <v>1253</v>
      </c>
      <c r="F268" t="s">
        <v>1218</v>
      </c>
      <c r="I268" t="s">
        <v>1802</v>
      </c>
      <c r="J268" t="s">
        <v>1220</v>
      </c>
      <c r="K268" s="259" t="s">
        <v>4067</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1858</v>
      </c>
      <c r="D269" t="s">
        <v>1859</v>
      </c>
      <c r="E269" t="s">
        <v>1230</v>
      </c>
      <c r="F269" t="s">
        <v>1218</v>
      </c>
      <c r="I269" t="s">
        <v>1860</v>
      </c>
      <c r="J269" t="s">
        <v>1220</v>
      </c>
      <c r="K269" s="259" t="s">
        <v>3064</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3083</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3067</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4071</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1971</v>
      </c>
      <c r="D273" t="s">
        <v>1972</v>
      </c>
      <c r="E273" t="s">
        <v>1230</v>
      </c>
      <c r="F273" t="s">
        <v>1218</v>
      </c>
      <c r="G273" t="s">
        <v>1205</v>
      </c>
      <c r="I273" t="s">
        <v>1973</v>
      </c>
      <c r="J273" t="s">
        <v>1214</v>
      </c>
      <c r="K273" s="259" t="s">
        <v>4069</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1959</v>
      </c>
      <c r="C274" t="s">
        <v>1960</v>
      </c>
      <c r="D274" t="s">
        <v>1961</v>
      </c>
      <c r="E274" t="s">
        <v>1230</v>
      </c>
      <c r="F274" t="s">
        <v>1226</v>
      </c>
      <c r="G274" t="s">
        <v>1205</v>
      </c>
      <c r="I274" t="s">
        <v>1962</v>
      </c>
      <c r="J274" t="s">
        <v>1220</v>
      </c>
      <c r="K274" s="259" t="s">
        <v>4089</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1963</v>
      </c>
      <c r="C275" t="s">
        <v>1964</v>
      </c>
      <c r="D275" t="s">
        <v>1965</v>
      </c>
      <c r="E275" t="s">
        <v>1230</v>
      </c>
      <c r="F275" t="s">
        <v>1218</v>
      </c>
      <c r="G275" t="s">
        <v>1205</v>
      </c>
      <c r="I275" t="s">
        <v>1966</v>
      </c>
      <c r="J275" t="s">
        <v>1220</v>
      </c>
      <c r="K275" s="259" t="s">
        <v>3083</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3083</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3093</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4088</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2109</v>
      </c>
      <c r="D279" t="s">
        <v>2110</v>
      </c>
      <c r="E279" t="s">
        <v>1217</v>
      </c>
      <c r="F279" t="s">
        <v>1218</v>
      </c>
      <c r="G279" t="s">
        <v>1205</v>
      </c>
      <c r="I279" t="s">
        <v>2111</v>
      </c>
      <c r="J279" t="s">
        <v>1220</v>
      </c>
      <c r="K279" s="259" t="s">
        <v>4081</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2180</v>
      </c>
      <c r="D280" t="s">
        <v>2181</v>
      </c>
      <c r="E280" t="s">
        <v>1287</v>
      </c>
      <c r="F280" t="s">
        <v>1218</v>
      </c>
      <c r="G280" t="s">
        <v>1205</v>
      </c>
      <c r="I280" t="s">
        <v>2182</v>
      </c>
      <c r="J280" t="s">
        <v>1220</v>
      </c>
      <c r="K280" s="259" t="s">
        <v>4065</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2231</v>
      </c>
      <c r="D281" t="s">
        <v>2232</v>
      </c>
      <c r="E281" t="s">
        <v>1311</v>
      </c>
      <c r="F281" t="s">
        <v>1218</v>
      </c>
      <c r="G281" t="s">
        <v>1205</v>
      </c>
      <c r="I281" t="s">
        <v>2233</v>
      </c>
      <c r="J281" t="s">
        <v>1220</v>
      </c>
      <c r="K281" s="259" t="s">
        <v>4074</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2234</v>
      </c>
      <c r="D282" t="s">
        <v>2235</v>
      </c>
      <c r="E282" t="s">
        <v>1253</v>
      </c>
      <c r="F282" t="s">
        <v>1218</v>
      </c>
      <c r="G282" t="s">
        <v>1205</v>
      </c>
      <c r="I282" t="s">
        <v>2236</v>
      </c>
      <c r="J282" t="s">
        <v>1214</v>
      </c>
      <c r="K282" s="259" t="s">
        <v>3094</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2274</v>
      </c>
      <c r="D283" t="s">
        <v>2275</v>
      </c>
      <c r="E283" t="s">
        <v>1211</v>
      </c>
      <c r="F283" t="s">
        <v>1218</v>
      </c>
      <c r="G283" t="s">
        <v>1205</v>
      </c>
      <c r="I283" t="s">
        <v>2276</v>
      </c>
      <c r="J283" t="s">
        <v>1220</v>
      </c>
      <c r="K283" s="259" t="s">
        <v>4080</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2304</v>
      </c>
      <c r="D284" t="s">
        <v>2305</v>
      </c>
      <c r="E284" t="s">
        <v>1230</v>
      </c>
      <c r="F284" t="s">
        <v>1218</v>
      </c>
      <c r="I284" t="s">
        <v>2306</v>
      </c>
      <c r="J284" t="s">
        <v>1220</v>
      </c>
      <c r="K284" s="259" t="s">
        <v>4062</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2341</v>
      </c>
      <c r="D285" t="s">
        <v>2342</v>
      </c>
      <c r="E285" t="s">
        <v>1211</v>
      </c>
      <c r="F285" t="s">
        <v>1218</v>
      </c>
      <c r="I285" t="s">
        <v>2343</v>
      </c>
      <c r="J285" t="s">
        <v>1220</v>
      </c>
      <c r="K285" s="259" t="s">
        <v>3081</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2395</v>
      </c>
      <c r="D286" t="s">
        <v>2396</v>
      </c>
      <c r="E286" t="s">
        <v>1287</v>
      </c>
      <c r="F286" t="s">
        <v>1218</v>
      </c>
      <c r="G286" t="s">
        <v>1205</v>
      </c>
      <c r="I286" t="s">
        <v>2397</v>
      </c>
      <c r="J286" t="s">
        <v>1214</v>
      </c>
      <c r="K286" s="259" t="s">
        <v>4064</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2467</v>
      </c>
      <c r="D287" t="s">
        <v>2468</v>
      </c>
      <c r="E287" t="s">
        <v>1211</v>
      </c>
      <c r="F287" t="s">
        <v>1231</v>
      </c>
      <c r="I287" t="s">
        <v>2469</v>
      </c>
      <c r="J287" t="s">
        <v>1220</v>
      </c>
      <c r="K287" s="259" t="s">
        <v>4074</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2528</v>
      </c>
      <c r="D288" t="s">
        <v>2529</v>
      </c>
      <c r="E288" t="s">
        <v>1230</v>
      </c>
      <c r="F288" t="s">
        <v>1218</v>
      </c>
      <c r="G288" t="s">
        <v>1205</v>
      </c>
      <c r="I288" t="s">
        <v>2530</v>
      </c>
      <c r="J288" t="s">
        <v>1214</v>
      </c>
      <c r="K288" s="259" t="s">
        <v>4065</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2534</v>
      </c>
      <c r="D289" t="s">
        <v>2535</v>
      </c>
      <c r="E289" t="s">
        <v>1287</v>
      </c>
      <c r="F289" t="s">
        <v>1218</v>
      </c>
      <c r="G289" t="s">
        <v>1205</v>
      </c>
      <c r="I289" t="s">
        <v>2536</v>
      </c>
      <c r="J289" t="s">
        <v>1214</v>
      </c>
      <c r="K289" s="259" t="s">
        <v>4063</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2537</v>
      </c>
      <c r="D290" t="s">
        <v>2538</v>
      </c>
      <c r="E290" t="s">
        <v>1287</v>
      </c>
      <c r="F290" t="s">
        <v>1218</v>
      </c>
      <c r="I290" t="s">
        <v>2539</v>
      </c>
      <c r="J290" t="s">
        <v>1214</v>
      </c>
      <c r="K290" s="259" t="s">
        <v>4063</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2544</v>
      </c>
      <c r="D291" t="s">
        <v>2545</v>
      </c>
      <c r="E291" t="s">
        <v>1287</v>
      </c>
      <c r="F291" t="s">
        <v>1218</v>
      </c>
      <c r="G291" t="s">
        <v>1205</v>
      </c>
      <c r="I291" t="s">
        <v>2546</v>
      </c>
      <c r="J291" t="s">
        <v>1220</v>
      </c>
      <c r="K291" s="259" t="s">
        <v>4074</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2571</v>
      </c>
      <c r="D292" t="s">
        <v>2572</v>
      </c>
      <c r="E292" t="s">
        <v>1287</v>
      </c>
      <c r="F292" t="s">
        <v>1218</v>
      </c>
      <c r="I292" t="s">
        <v>2573</v>
      </c>
      <c r="J292" t="s">
        <v>1220</v>
      </c>
      <c r="K292" s="259" t="s">
        <v>4065</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2593</v>
      </c>
      <c r="D293" t="s">
        <v>2594</v>
      </c>
      <c r="E293" t="s">
        <v>1230</v>
      </c>
      <c r="F293" t="s">
        <v>1218</v>
      </c>
      <c r="G293" t="s">
        <v>1205</v>
      </c>
      <c r="I293" t="s">
        <v>2595</v>
      </c>
      <c r="J293" t="s">
        <v>1220</v>
      </c>
      <c r="K293" s="259" t="s">
        <v>4074</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2600</v>
      </c>
      <c r="D294" t="s">
        <v>2601</v>
      </c>
      <c r="E294" t="s">
        <v>1260</v>
      </c>
      <c r="F294" t="s">
        <v>1231</v>
      </c>
      <c r="I294" t="s">
        <v>2602</v>
      </c>
      <c r="J294" t="s">
        <v>1220</v>
      </c>
      <c r="K294" s="259" t="s">
        <v>4101</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1236</v>
      </c>
      <c r="D295" t="s">
        <v>1237</v>
      </c>
      <c r="E295" t="s">
        <v>1217</v>
      </c>
      <c r="F295" t="s">
        <v>1218</v>
      </c>
      <c r="G295" t="s">
        <v>1205</v>
      </c>
      <c r="I295" t="s">
        <v>1238</v>
      </c>
      <c r="J295" t="s">
        <v>1214</v>
      </c>
      <c r="K295" s="259" t="s">
        <v>4071</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1247</v>
      </c>
      <c r="C296" t="s">
        <v>1248</v>
      </c>
      <c r="D296" t="s">
        <v>1249</v>
      </c>
      <c r="E296" t="s">
        <v>1217</v>
      </c>
      <c r="F296" t="s">
        <v>1218</v>
      </c>
      <c r="G296" t="s">
        <v>1205</v>
      </c>
      <c r="I296" t="s">
        <v>1250</v>
      </c>
      <c r="J296" t="s">
        <v>1220</v>
      </c>
      <c r="K296" s="259" t="s">
        <v>4071</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1258</v>
      </c>
      <c r="D297" t="s">
        <v>1259</v>
      </c>
      <c r="E297" t="s">
        <v>1260</v>
      </c>
      <c r="F297" t="s">
        <v>1218</v>
      </c>
      <c r="I297" t="s">
        <v>1261</v>
      </c>
      <c r="J297" t="s">
        <v>1220</v>
      </c>
      <c r="K297" s="259" t="s">
        <v>4071</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1285</v>
      </c>
      <c r="D298" t="s">
        <v>1286</v>
      </c>
      <c r="E298" t="s">
        <v>1287</v>
      </c>
      <c r="F298" t="s">
        <v>1283</v>
      </c>
      <c r="G298" t="s">
        <v>1205</v>
      </c>
      <c r="I298" t="s">
        <v>1288</v>
      </c>
      <c r="J298" t="s">
        <v>1214</v>
      </c>
      <c r="K298" s="259" t="s">
        <v>3081</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4086</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1388</v>
      </c>
      <c r="D300" t="s">
        <v>1389</v>
      </c>
      <c r="E300" t="s">
        <v>1217</v>
      </c>
      <c r="F300" t="s">
        <v>1283</v>
      </c>
      <c r="G300" t="s">
        <v>1205</v>
      </c>
      <c r="I300" t="s">
        <v>1390</v>
      </c>
      <c r="J300" t="s">
        <v>1280</v>
      </c>
      <c r="K300" s="259" t="s">
        <v>3085</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3077</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4071</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1445</v>
      </c>
      <c r="C303" t="s">
        <v>1446</v>
      </c>
      <c r="D303" t="s">
        <v>1447</v>
      </c>
      <c r="E303" t="s">
        <v>1211</v>
      </c>
      <c r="F303" t="s">
        <v>1283</v>
      </c>
      <c r="G303" t="s">
        <v>1205</v>
      </c>
      <c r="I303" t="s">
        <v>1448</v>
      </c>
      <c r="J303" t="s">
        <v>1280</v>
      </c>
      <c r="K303" s="259" t="s">
        <v>3077</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3064</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3064</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3083</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4063</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1505</v>
      </c>
      <c r="C308" t="s">
        <v>1506</v>
      </c>
      <c r="D308" t="s">
        <v>1507</v>
      </c>
      <c r="E308" t="s">
        <v>1311</v>
      </c>
      <c r="F308" t="s">
        <v>1226</v>
      </c>
      <c r="H308" t="s">
        <v>1206</v>
      </c>
      <c r="I308" t="s">
        <v>1508</v>
      </c>
      <c r="J308" t="s">
        <v>1220</v>
      </c>
      <c r="K308" s="259" t="s">
        <v>4069</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1512</v>
      </c>
      <c r="D309" t="s">
        <v>1512</v>
      </c>
      <c r="E309" t="s">
        <v>1253</v>
      </c>
      <c r="F309" t="s">
        <v>1218</v>
      </c>
      <c r="I309" t="s">
        <v>1513</v>
      </c>
      <c r="J309" t="s">
        <v>1220</v>
      </c>
      <c r="K309" s="259" t="s">
        <v>3071</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4095</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1530</v>
      </c>
      <c r="D311" t="s">
        <v>1531</v>
      </c>
      <c r="E311" t="s">
        <v>1217</v>
      </c>
      <c r="F311" t="s">
        <v>1218</v>
      </c>
      <c r="G311" t="s">
        <v>1205</v>
      </c>
      <c r="I311" t="s">
        <v>1532</v>
      </c>
      <c r="J311" t="s">
        <v>1214</v>
      </c>
      <c r="K311" s="259" t="s">
        <v>4065</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1539</v>
      </c>
      <c r="D312" t="s">
        <v>1540</v>
      </c>
      <c r="E312" t="s">
        <v>1211</v>
      </c>
      <c r="F312" t="s">
        <v>1218</v>
      </c>
      <c r="G312" t="s">
        <v>1205</v>
      </c>
      <c r="I312" t="s">
        <v>1541</v>
      </c>
      <c r="J312" t="s">
        <v>1220</v>
      </c>
      <c r="K312" s="259" t="s">
        <v>3067</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4063</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1592</v>
      </c>
      <c r="D314" t="s">
        <v>1592</v>
      </c>
      <c r="E314" t="s">
        <v>1253</v>
      </c>
      <c r="F314" t="s">
        <v>1218</v>
      </c>
      <c r="G314" t="s">
        <v>1205</v>
      </c>
      <c r="I314" t="s">
        <v>1593</v>
      </c>
      <c r="J314" t="s">
        <v>1214</v>
      </c>
      <c r="K314" s="259" t="s">
        <v>4069</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1608</v>
      </c>
      <c r="D315" t="s">
        <v>1609</v>
      </c>
      <c r="E315" t="s">
        <v>1253</v>
      </c>
      <c r="F315" t="s">
        <v>1218</v>
      </c>
      <c r="I315" t="s">
        <v>1610</v>
      </c>
      <c r="J315" t="s">
        <v>1214</v>
      </c>
      <c r="K315" s="259" t="s">
        <v>4069</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1639</v>
      </c>
      <c r="D316" t="s">
        <v>1640</v>
      </c>
      <c r="E316" t="s">
        <v>1211</v>
      </c>
      <c r="F316" t="s">
        <v>1218</v>
      </c>
      <c r="G316" t="s">
        <v>1205</v>
      </c>
      <c r="I316" t="s">
        <v>1641</v>
      </c>
      <c r="J316" t="s">
        <v>1220</v>
      </c>
      <c r="K316" s="259" t="s">
        <v>3081</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4071</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1662</v>
      </c>
      <c r="C318" t="s">
        <v>1663</v>
      </c>
      <c r="D318" t="s">
        <v>1664</v>
      </c>
      <c r="E318" t="s">
        <v>1260</v>
      </c>
      <c r="F318" t="s">
        <v>1218</v>
      </c>
      <c r="G318" t="s">
        <v>1205</v>
      </c>
      <c r="I318" t="s">
        <v>1665</v>
      </c>
      <c r="J318" t="s">
        <v>1220</v>
      </c>
      <c r="K318" s="259" t="s">
        <v>4077</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1704</v>
      </c>
      <c r="D319" t="s">
        <v>1705</v>
      </c>
      <c r="E319" t="s">
        <v>1253</v>
      </c>
      <c r="F319" t="s">
        <v>1218</v>
      </c>
      <c r="G319" t="s">
        <v>1205</v>
      </c>
      <c r="I319" t="s">
        <v>1706</v>
      </c>
      <c r="J319" t="s">
        <v>1214</v>
      </c>
      <c r="K319" s="259" t="s">
        <v>4064</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1737</v>
      </c>
      <c r="D320" t="s">
        <v>1738</v>
      </c>
      <c r="E320" t="s">
        <v>1217</v>
      </c>
      <c r="F320" t="s">
        <v>1739</v>
      </c>
      <c r="I320" t="s">
        <v>1740</v>
      </c>
      <c r="J320" t="s">
        <v>1220</v>
      </c>
      <c r="K320" s="259" t="s">
        <v>3068</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3075</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4073</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1852</v>
      </c>
      <c r="D323" t="s">
        <v>1853</v>
      </c>
      <c r="E323" t="s">
        <v>1287</v>
      </c>
      <c r="F323" t="s">
        <v>1218</v>
      </c>
      <c r="G323" t="s">
        <v>1205</v>
      </c>
      <c r="I323" t="s">
        <v>1854</v>
      </c>
      <c r="J323" t="s">
        <v>1214</v>
      </c>
      <c r="K323" s="259" t="s">
        <v>3083</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4062</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1929</v>
      </c>
      <c r="D325" t="s">
        <v>1929</v>
      </c>
      <c r="E325" t="s">
        <v>1287</v>
      </c>
      <c r="F325" t="s">
        <v>1218</v>
      </c>
      <c r="G325" t="s">
        <v>1205</v>
      </c>
      <c r="I325" t="s">
        <v>1930</v>
      </c>
      <c r="J325" t="s">
        <v>1214</v>
      </c>
      <c r="K325" s="259" t="s">
        <v>4063</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1985</v>
      </c>
      <c r="C326" t="s">
        <v>1986</v>
      </c>
      <c r="D326" t="s">
        <v>1987</v>
      </c>
      <c r="E326" t="s">
        <v>1230</v>
      </c>
      <c r="F326" t="s">
        <v>1218</v>
      </c>
      <c r="I326" t="s">
        <v>1988</v>
      </c>
      <c r="J326" t="s">
        <v>1280</v>
      </c>
      <c r="K326" s="259" t="s">
        <v>3085</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4089</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1989</v>
      </c>
      <c r="D328" t="s">
        <v>1990</v>
      </c>
      <c r="E328" t="s">
        <v>1230</v>
      </c>
      <c r="F328" t="s">
        <v>1226</v>
      </c>
      <c r="G328" t="s">
        <v>1205</v>
      </c>
      <c r="I328" t="s">
        <v>1991</v>
      </c>
      <c r="J328" t="s">
        <v>1214</v>
      </c>
      <c r="K328" s="259" t="s">
        <v>4069</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2013</v>
      </c>
      <c r="D329" t="s">
        <v>2014</v>
      </c>
      <c r="E329" t="s">
        <v>1311</v>
      </c>
      <c r="F329" t="s">
        <v>1231</v>
      </c>
      <c r="I329" t="s">
        <v>2015</v>
      </c>
      <c r="J329" t="s">
        <v>1220</v>
      </c>
      <c r="K329" s="259" t="s">
        <v>4092</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2035</v>
      </c>
      <c r="D330" t="s">
        <v>2036</v>
      </c>
      <c r="E330" t="s">
        <v>1311</v>
      </c>
      <c r="F330" t="s">
        <v>1218</v>
      </c>
      <c r="H330" t="s">
        <v>1206</v>
      </c>
      <c r="I330" t="s">
        <v>2037</v>
      </c>
      <c r="J330" t="s">
        <v>1220</v>
      </c>
      <c r="K330" s="259" t="s">
        <v>4074</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2065</v>
      </c>
      <c r="D331" t="s">
        <v>2066</v>
      </c>
      <c r="E331" t="s">
        <v>1287</v>
      </c>
      <c r="F331" t="s">
        <v>1218</v>
      </c>
      <c r="G331" t="s">
        <v>1205</v>
      </c>
      <c r="I331" t="s">
        <v>2067</v>
      </c>
      <c r="J331" t="s">
        <v>1214</v>
      </c>
      <c r="K331" s="259" t="s">
        <v>3067</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4074</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2125</v>
      </c>
      <c r="C333" t="s">
        <v>2126</v>
      </c>
      <c r="D333" t="s">
        <v>2127</v>
      </c>
      <c r="E333" t="s">
        <v>1241</v>
      </c>
      <c r="F333" t="s">
        <v>1226</v>
      </c>
      <c r="I333" t="s">
        <v>2128</v>
      </c>
      <c r="J333" t="s">
        <v>1220</v>
      </c>
      <c r="K333" s="259" t="s">
        <v>4102</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2133</v>
      </c>
      <c r="D334" t="s">
        <v>2134</v>
      </c>
      <c r="E334" t="s">
        <v>1241</v>
      </c>
      <c r="F334" t="s">
        <v>1218</v>
      </c>
      <c r="G334" t="s">
        <v>1205</v>
      </c>
      <c r="I334" t="s">
        <v>2135</v>
      </c>
      <c r="J334" t="s">
        <v>1220</v>
      </c>
      <c r="K334" s="259" t="s">
        <v>4077</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2183</v>
      </c>
      <c r="D335" t="s">
        <v>2184</v>
      </c>
      <c r="E335" t="s">
        <v>1287</v>
      </c>
      <c r="F335" t="s">
        <v>1218</v>
      </c>
      <c r="G335" t="s">
        <v>1205</v>
      </c>
      <c r="I335" t="s">
        <v>2185</v>
      </c>
      <c r="J335" t="s">
        <v>1220</v>
      </c>
      <c r="K335" s="259" t="s">
        <v>4074</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2189</v>
      </c>
      <c r="D336" t="s">
        <v>2190</v>
      </c>
      <c r="E336" t="s">
        <v>1287</v>
      </c>
      <c r="F336" t="s">
        <v>1218</v>
      </c>
      <c r="G336" t="s">
        <v>1205</v>
      </c>
      <c r="I336" t="s">
        <v>2191</v>
      </c>
      <c r="J336" t="s">
        <v>1214</v>
      </c>
      <c r="K336" s="259" t="s">
        <v>4064</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2192</v>
      </c>
      <c r="D337" t="s">
        <v>2193</v>
      </c>
      <c r="E337" t="s">
        <v>1287</v>
      </c>
      <c r="F337" t="s">
        <v>1218</v>
      </c>
      <c r="G337" t="s">
        <v>1205</v>
      </c>
      <c r="I337" t="s">
        <v>2194</v>
      </c>
      <c r="J337" t="s">
        <v>1220</v>
      </c>
      <c r="K337" s="259" t="s">
        <v>4065</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2216</v>
      </c>
      <c r="D338" t="s">
        <v>2217</v>
      </c>
      <c r="E338" t="s">
        <v>1230</v>
      </c>
      <c r="F338" t="s">
        <v>1218</v>
      </c>
      <c r="G338" t="s">
        <v>1205</v>
      </c>
      <c r="I338" t="s">
        <v>2218</v>
      </c>
      <c r="J338" t="s">
        <v>1220</v>
      </c>
      <c r="K338" s="259" t="s">
        <v>4063</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2256</v>
      </c>
      <c r="D339" t="s">
        <v>2257</v>
      </c>
      <c r="E339" t="s">
        <v>1230</v>
      </c>
      <c r="F339" t="s">
        <v>1283</v>
      </c>
      <c r="G339" t="s">
        <v>1205</v>
      </c>
      <c r="I339" t="s">
        <v>2258</v>
      </c>
      <c r="J339" t="s">
        <v>1214</v>
      </c>
      <c r="K339" s="259" t="s">
        <v>4064</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2259</v>
      </c>
      <c r="D340" t="s">
        <v>2260</v>
      </c>
      <c r="E340" t="s">
        <v>1230</v>
      </c>
      <c r="F340" t="s">
        <v>1218</v>
      </c>
      <c r="G340" t="s">
        <v>1205</v>
      </c>
      <c r="I340" t="s">
        <v>2261</v>
      </c>
      <c r="J340" t="s">
        <v>1220</v>
      </c>
      <c r="K340" s="259" t="s">
        <v>3083</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2265</v>
      </c>
      <c r="D341" t="s">
        <v>2266</v>
      </c>
      <c r="E341" t="s">
        <v>1217</v>
      </c>
      <c r="F341" t="s">
        <v>1218</v>
      </c>
      <c r="I341" t="s">
        <v>2267</v>
      </c>
      <c r="J341" t="s">
        <v>1220</v>
      </c>
      <c r="K341" s="259" t="s">
        <v>4074</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2277</v>
      </c>
      <c r="D342" t="s">
        <v>2278</v>
      </c>
      <c r="E342" t="s">
        <v>1241</v>
      </c>
      <c r="F342" t="s">
        <v>1218</v>
      </c>
      <c r="I342" t="s">
        <v>2279</v>
      </c>
      <c r="J342" t="s">
        <v>1214</v>
      </c>
      <c r="K342" s="259" t="s">
        <v>4062</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2373</v>
      </c>
      <c r="C343" t="s">
        <v>2374</v>
      </c>
      <c r="D343" t="s">
        <v>2375</v>
      </c>
      <c r="E343" t="s">
        <v>1253</v>
      </c>
      <c r="F343" t="s">
        <v>1264</v>
      </c>
      <c r="I343" t="s">
        <v>2376</v>
      </c>
      <c r="J343" t="s">
        <v>1220</v>
      </c>
      <c r="K343" s="259" t="s">
        <v>3080</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2412</v>
      </c>
      <c r="D344" t="s">
        <v>2413</v>
      </c>
      <c r="E344" t="s">
        <v>1217</v>
      </c>
      <c r="F344" t="s">
        <v>1264</v>
      </c>
      <c r="I344" t="s">
        <v>2414</v>
      </c>
      <c r="J344" t="s">
        <v>1220</v>
      </c>
      <c r="K344" s="259" t="s">
        <v>3067</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2436</v>
      </c>
      <c r="D345" t="s">
        <v>2437</v>
      </c>
      <c r="E345" t="s">
        <v>1211</v>
      </c>
      <c r="F345" t="s">
        <v>1218</v>
      </c>
      <c r="I345" t="s">
        <v>2438</v>
      </c>
      <c r="J345" t="s">
        <v>1220</v>
      </c>
      <c r="K345" s="259" t="s">
        <v>3070</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2445</v>
      </c>
      <c r="D346" t="s">
        <v>2446</v>
      </c>
      <c r="E346" t="s">
        <v>1260</v>
      </c>
      <c r="F346" t="s">
        <v>1226</v>
      </c>
      <c r="I346" t="s">
        <v>2447</v>
      </c>
      <c r="J346" t="s">
        <v>1220</v>
      </c>
      <c r="K346" s="259" t="s">
        <v>4083</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2460</v>
      </c>
      <c r="D347" t="s">
        <v>2461</v>
      </c>
      <c r="E347" t="s">
        <v>1287</v>
      </c>
      <c r="F347" t="s">
        <v>2462</v>
      </c>
      <c r="I347" t="s">
        <v>2463</v>
      </c>
      <c r="J347" t="s">
        <v>1220</v>
      </c>
      <c r="K347" s="259" t="s">
        <v>3064</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2476</v>
      </c>
      <c r="D348" t="s">
        <v>2477</v>
      </c>
      <c r="E348" t="s">
        <v>1311</v>
      </c>
      <c r="F348" t="s">
        <v>1231</v>
      </c>
      <c r="G348" t="s">
        <v>1205</v>
      </c>
      <c r="I348" t="s">
        <v>2478</v>
      </c>
      <c r="J348" t="s">
        <v>1220</v>
      </c>
      <c r="K348" s="259" t="s">
        <v>4103</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2515</v>
      </c>
      <c r="C349" t="s">
        <v>2516</v>
      </c>
      <c r="D349" t="s">
        <v>2517</v>
      </c>
      <c r="E349" t="s">
        <v>1287</v>
      </c>
      <c r="F349" t="s">
        <v>1218</v>
      </c>
      <c r="I349" t="s">
        <v>2518</v>
      </c>
      <c r="J349" t="s">
        <v>1220</v>
      </c>
      <c r="K349" s="259" t="s">
        <v>3070</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2559</v>
      </c>
      <c r="D350" t="s">
        <v>2560</v>
      </c>
      <c r="E350" t="s">
        <v>1217</v>
      </c>
      <c r="F350" t="s">
        <v>1218</v>
      </c>
      <c r="G350" t="s">
        <v>1205</v>
      </c>
      <c r="I350" t="s">
        <v>2561</v>
      </c>
      <c r="J350" t="s">
        <v>1220</v>
      </c>
      <c r="K350" s="259" t="s">
        <v>4063</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2631</v>
      </c>
      <c r="D351" t="s">
        <v>2632</v>
      </c>
      <c r="E351" t="s">
        <v>1217</v>
      </c>
      <c r="F351" t="s">
        <v>1218</v>
      </c>
      <c r="I351" t="s">
        <v>2633</v>
      </c>
      <c r="J351" t="s">
        <v>1214</v>
      </c>
      <c r="K351" s="259" t="s">
        <v>4089</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2647</v>
      </c>
      <c r="D352" t="s">
        <v>2648</v>
      </c>
      <c r="E352" t="s">
        <v>1287</v>
      </c>
      <c r="F352" t="s">
        <v>1218</v>
      </c>
      <c r="I352" t="s">
        <v>2649</v>
      </c>
      <c r="J352" t="s">
        <v>1280</v>
      </c>
      <c r="K352" s="259" t="s">
        <v>3077</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3064</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3064</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3067</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4069</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1396</v>
      </c>
      <c r="D357" t="s">
        <v>1397</v>
      </c>
      <c r="E357" t="s">
        <v>1253</v>
      </c>
      <c r="F357" t="s">
        <v>1218</v>
      </c>
      <c r="I357" t="s">
        <v>1398</v>
      </c>
      <c r="J357" t="s">
        <v>1220</v>
      </c>
      <c r="K357" s="259" t="s">
        <v>4064</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1411</v>
      </c>
      <c r="D358" t="s">
        <v>1412</v>
      </c>
      <c r="E358" t="s">
        <v>1287</v>
      </c>
      <c r="F358" t="s">
        <v>1218</v>
      </c>
      <c r="I358" t="s">
        <v>1413</v>
      </c>
      <c r="J358" t="s">
        <v>1220</v>
      </c>
      <c r="K358" s="259" t="s">
        <v>4063</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1514</v>
      </c>
      <c r="D359" t="s">
        <v>1515</v>
      </c>
      <c r="E359" t="s">
        <v>1253</v>
      </c>
      <c r="F359" t="s">
        <v>1218</v>
      </c>
      <c r="I359" t="s">
        <v>1516</v>
      </c>
      <c r="J359" t="s">
        <v>1220</v>
      </c>
      <c r="K359" s="259" t="s">
        <v>3064</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4074</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1573</v>
      </c>
      <c r="D361" t="s">
        <v>1574</v>
      </c>
      <c r="E361" t="s">
        <v>1253</v>
      </c>
      <c r="F361" t="s">
        <v>1226</v>
      </c>
      <c r="I361" t="s">
        <v>1575</v>
      </c>
      <c r="J361" t="s">
        <v>1220</v>
      </c>
      <c r="K361" s="259" t="s">
        <v>4104</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1570</v>
      </c>
      <c r="D362" t="s">
        <v>1571</v>
      </c>
      <c r="E362" t="s">
        <v>1217</v>
      </c>
      <c r="F362" t="s">
        <v>1264</v>
      </c>
      <c r="I362" t="s">
        <v>1572</v>
      </c>
      <c r="J362" t="s">
        <v>1214</v>
      </c>
      <c r="K362" s="259" t="s">
        <v>4074</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1589</v>
      </c>
      <c r="D363" t="s">
        <v>1590</v>
      </c>
      <c r="E363" t="s">
        <v>1241</v>
      </c>
      <c r="F363" t="s">
        <v>1218</v>
      </c>
      <c r="G363" t="s">
        <v>1205</v>
      </c>
      <c r="I363" t="s">
        <v>1591</v>
      </c>
      <c r="J363" t="s">
        <v>1220</v>
      </c>
      <c r="K363" s="259" t="s">
        <v>4077</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1614</v>
      </c>
      <c r="D364" t="s">
        <v>1615</v>
      </c>
      <c r="E364" t="s">
        <v>1217</v>
      </c>
      <c r="F364" t="s">
        <v>1218</v>
      </c>
      <c r="I364" t="s">
        <v>1616</v>
      </c>
      <c r="J364" t="s">
        <v>1220</v>
      </c>
      <c r="K364" s="259" t="s">
        <v>4063</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1642</v>
      </c>
      <c r="D365" t="s">
        <v>1643</v>
      </c>
      <c r="E365" t="s">
        <v>1230</v>
      </c>
      <c r="F365" t="s">
        <v>1218</v>
      </c>
      <c r="I365" t="s">
        <v>1644</v>
      </c>
      <c r="J365" t="s">
        <v>1214</v>
      </c>
      <c r="K365" s="259" t="s">
        <v>4064</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1766</v>
      </c>
      <c r="D366" t="s">
        <v>1767</v>
      </c>
      <c r="E366" t="s">
        <v>1230</v>
      </c>
      <c r="F366" t="s">
        <v>1231</v>
      </c>
      <c r="I366" t="s">
        <v>1768</v>
      </c>
      <c r="J366" t="s">
        <v>1220</v>
      </c>
      <c r="K366" s="259" t="s">
        <v>3071</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4063</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1889</v>
      </c>
      <c r="D368" t="s">
        <v>1890</v>
      </c>
      <c r="E368" t="s">
        <v>1287</v>
      </c>
      <c r="F368" t="s">
        <v>1218</v>
      </c>
      <c r="I368" t="s">
        <v>1891</v>
      </c>
      <c r="J368" t="s">
        <v>1220</v>
      </c>
      <c r="K368" s="259" t="s">
        <v>3071</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4077</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1939</v>
      </c>
      <c r="D370" t="s">
        <v>1940</v>
      </c>
      <c r="E370" t="s">
        <v>1211</v>
      </c>
      <c r="F370" t="s">
        <v>1231</v>
      </c>
      <c r="H370" t="s">
        <v>1206</v>
      </c>
      <c r="I370" t="s">
        <v>1941</v>
      </c>
      <c r="J370" t="s">
        <v>1220</v>
      </c>
      <c r="K370" s="259" t="s">
        <v>3064</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3095</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3067</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4062</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2167</v>
      </c>
      <c r="C374" t="s">
        <v>2168</v>
      </c>
      <c r="D374" t="s">
        <v>2169</v>
      </c>
      <c r="E374" t="s">
        <v>1230</v>
      </c>
      <c r="F374" t="s">
        <v>1218</v>
      </c>
      <c r="I374" t="s">
        <v>2170</v>
      </c>
      <c r="J374" t="s">
        <v>1220</v>
      </c>
      <c r="K374" s="259" t="s">
        <v>3064</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2186</v>
      </c>
      <c r="D375" t="s">
        <v>2187</v>
      </c>
      <c r="E375" t="s">
        <v>1287</v>
      </c>
      <c r="F375" t="s">
        <v>1218</v>
      </c>
      <c r="G375" t="s">
        <v>1205</v>
      </c>
      <c r="I375" t="s">
        <v>2188</v>
      </c>
      <c r="J375" t="s">
        <v>1220</v>
      </c>
      <c r="K375" s="259" t="s">
        <v>4074</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2177</v>
      </c>
      <c r="D376" t="s">
        <v>2178</v>
      </c>
      <c r="E376" t="s">
        <v>1230</v>
      </c>
      <c r="F376" t="s">
        <v>1218</v>
      </c>
      <c r="G376" t="s">
        <v>1205</v>
      </c>
      <c r="I376" t="s">
        <v>2179</v>
      </c>
      <c r="J376" t="s">
        <v>1220</v>
      </c>
      <c r="K376" s="259" t="s">
        <v>3067</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2244</v>
      </c>
      <c r="D377" t="s">
        <v>2245</v>
      </c>
      <c r="E377" t="s">
        <v>1217</v>
      </c>
      <c r="F377" t="s">
        <v>1218</v>
      </c>
      <c r="I377" t="s">
        <v>2246</v>
      </c>
      <c r="J377" t="s">
        <v>1214</v>
      </c>
      <c r="K377" s="259" t="s">
        <v>3067</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2283</v>
      </c>
      <c r="D378" t="s">
        <v>2284</v>
      </c>
      <c r="E378" t="s">
        <v>1217</v>
      </c>
      <c r="F378" t="s">
        <v>1218</v>
      </c>
      <c r="G378" t="s">
        <v>1205</v>
      </c>
      <c r="I378" t="s">
        <v>2285</v>
      </c>
      <c r="J378" t="s">
        <v>1220</v>
      </c>
      <c r="K378" s="259" t="s">
        <v>4069</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2301</v>
      </c>
      <c r="D379" t="s">
        <v>2302</v>
      </c>
      <c r="E379" t="s">
        <v>1230</v>
      </c>
      <c r="F379" t="s">
        <v>1218</v>
      </c>
      <c r="G379" t="s">
        <v>1205</v>
      </c>
      <c r="I379" t="s">
        <v>2303</v>
      </c>
      <c r="J379" t="s">
        <v>1280</v>
      </c>
      <c r="K379" s="259" t="s">
        <v>4064</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2316</v>
      </c>
      <c r="C380" t="s">
        <v>2317</v>
      </c>
      <c r="D380" t="s">
        <v>2318</v>
      </c>
      <c r="E380" t="s">
        <v>1287</v>
      </c>
      <c r="F380" t="s">
        <v>1231</v>
      </c>
      <c r="I380" t="s">
        <v>2319</v>
      </c>
      <c r="J380" t="s">
        <v>1220</v>
      </c>
      <c r="K380" s="259" t="s">
        <v>4074</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2324</v>
      </c>
      <c r="D381" t="s">
        <v>2325</v>
      </c>
      <c r="E381" t="s">
        <v>1260</v>
      </c>
      <c r="F381" t="s">
        <v>1218</v>
      </c>
      <c r="G381" t="s">
        <v>1205</v>
      </c>
      <c r="I381" t="s">
        <v>2326</v>
      </c>
      <c r="J381" t="s">
        <v>1214</v>
      </c>
      <c r="K381" s="259" t="s">
        <v>4064</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2357</v>
      </c>
      <c r="D382" t="s">
        <v>2358</v>
      </c>
      <c r="E382" t="s">
        <v>1211</v>
      </c>
      <c r="F382" t="s">
        <v>1218</v>
      </c>
      <c r="G382" t="s">
        <v>1205</v>
      </c>
      <c r="I382" t="s">
        <v>2359</v>
      </c>
      <c r="J382" t="s">
        <v>1214</v>
      </c>
      <c r="K382" s="259" t="s">
        <v>3067</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2360</v>
      </c>
      <c r="D383" t="s">
        <v>2361</v>
      </c>
      <c r="E383" t="s">
        <v>1211</v>
      </c>
      <c r="F383" t="s">
        <v>1231</v>
      </c>
      <c r="I383" t="s">
        <v>2362</v>
      </c>
      <c r="J383" t="s">
        <v>1220</v>
      </c>
      <c r="K383" s="259" t="s">
        <v>4077</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2389</v>
      </c>
      <c r="D384" t="s">
        <v>2390</v>
      </c>
      <c r="E384" t="s">
        <v>1287</v>
      </c>
      <c r="F384" t="s">
        <v>1218</v>
      </c>
      <c r="G384" t="s">
        <v>1205</v>
      </c>
      <c r="I384" t="s">
        <v>2391</v>
      </c>
      <c r="J384" t="s">
        <v>1220</v>
      </c>
      <c r="K384" s="259" t="s">
        <v>4065</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2448</v>
      </c>
      <c r="D385" t="s">
        <v>2449</v>
      </c>
      <c r="E385" t="s">
        <v>1217</v>
      </c>
      <c r="F385" t="s">
        <v>1218</v>
      </c>
      <c r="G385" t="s">
        <v>1205</v>
      </c>
      <c r="I385" t="s">
        <v>2450</v>
      </c>
      <c r="J385" t="s">
        <v>1214</v>
      </c>
      <c r="K385" s="259" t="s">
        <v>4067</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2451</v>
      </c>
      <c r="D386" t="s">
        <v>2452</v>
      </c>
      <c r="E386" t="s">
        <v>1217</v>
      </c>
      <c r="F386" t="s">
        <v>1218</v>
      </c>
      <c r="G386" t="s">
        <v>1205</v>
      </c>
      <c r="I386" t="s">
        <v>2453</v>
      </c>
      <c r="J386" t="s">
        <v>1214</v>
      </c>
      <c r="K386" s="259" t="s">
        <v>4067</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2454</v>
      </c>
      <c r="D387" t="s">
        <v>2455</v>
      </c>
      <c r="E387" t="s">
        <v>1217</v>
      </c>
      <c r="F387" t="s">
        <v>1218</v>
      </c>
      <c r="G387" t="s">
        <v>1205</v>
      </c>
      <c r="I387" t="s">
        <v>2456</v>
      </c>
      <c r="J387" t="s">
        <v>1214</v>
      </c>
      <c r="K387" s="259" t="s">
        <v>4067</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2457</v>
      </c>
      <c r="D388" t="s">
        <v>2458</v>
      </c>
      <c r="E388" t="s">
        <v>1217</v>
      </c>
      <c r="F388" t="s">
        <v>1218</v>
      </c>
      <c r="G388" t="s">
        <v>1205</v>
      </c>
      <c r="I388" t="s">
        <v>2459</v>
      </c>
      <c r="J388" t="s">
        <v>1214</v>
      </c>
      <c r="K388" s="259" t="s">
        <v>4067</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2485</v>
      </c>
      <c r="C389" t="s">
        <v>2486</v>
      </c>
      <c r="D389" t="s">
        <v>2487</v>
      </c>
      <c r="E389" t="s">
        <v>1311</v>
      </c>
      <c r="F389" t="s">
        <v>1226</v>
      </c>
      <c r="G389" t="s">
        <v>1205</v>
      </c>
      <c r="I389" t="s">
        <v>2488</v>
      </c>
      <c r="J389" t="s">
        <v>1220</v>
      </c>
      <c r="K389" s="259" t="s">
        <v>3070</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2540</v>
      </c>
      <c r="C390" t="s">
        <v>2541</v>
      </c>
      <c r="D390" t="s">
        <v>2542</v>
      </c>
      <c r="E390" t="s">
        <v>1287</v>
      </c>
      <c r="F390" t="s">
        <v>1218</v>
      </c>
      <c r="I390" t="s">
        <v>2543</v>
      </c>
      <c r="J390" t="s">
        <v>1220</v>
      </c>
      <c r="K390" s="259" t="s">
        <v>4074</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2553</v>
      </c>
      <c r="D391" t="s">
        <v>2554</v>
      </c>
      <c r="E391" t="s">
        <v>1241</v>
      </c>
      <c r="F391" t="s">
        <v>1218</v>
      </c>
      <c r="I391" t="s">
        <v>2555</v>
      </c>
      <c r="J391" t="s">
        <v>1220</v>
      </c>
      <c r="K391" s="259" t="s">
        <v>4062</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2596</v>
      </c>
      <c r="C392" t="s">
        <v>2597</v>
      </c>
      <c r="D392" t="s">
        <v>2598</v>
      </c>
      <c r="E392" t="s">
        <v>1217</v>
      </c>
      <c r="F392" t="s">
        <v>1218</v>
      </c>
      <c r="G392" t="s">
        <v>1205</v>
      </c>
      <c r="I392" t="s">
        <v>2599</v>
      </c>
      <c r="J392" t="s">
        <v>1220</v>
      </c>
      <c r="K392" s="259" t="s">
        <v>4065</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2628</v>
      </c>
      <c r="D393" t="s">
        <v>2629</v>
      </c>
      <c r="E393" t="s">
        <v>1217</v>
      </c>
      <c r="F393" t="s">
        <v>1218</v>
      </c>
      <c r="G393" t="s">
        <v>1205</v>
      </c>
      <c r="I393" t="s">
        <v>2630</v>
      </c>
      <c r="J393" t="s">
        <v>1214</v>
      </c>
      <c r="K393" s="259" t="s">
        <v>4074</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2634</v>
      </c>
      <c r="C394" t="s">
        <v>2635</v>
      </c>
      <c r="D394" t="s">
        <v>2636</v>
      </c>
      <c r="E394" t="s">
        <v>1230</v>
      </c>
      <c r="F394" t="s">
        <v>1218</v>
      </c>
      <c r="I394" t="s">
        <v>2637</v>
      </c>
      <c r="J394" t="s">
        <v>1220</v>
      </c>
      <c r="K394" s="259" t="s">
        <v>3067</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2643</v>
      </c>
      <c r="C395" t="s">
        <v>2644</v>
      </c>
      <c r="D395" t="s">
        <v>2645</v>
      </c>
      <c r="E395" t="s">
        <v>1253</v>
      </c>
      <c r="F395" t="s">
        <v>1226</v>
      </c>
      <c r="I395" t="s">
        <v>2646</v>
      </c>
      <c r="J395" t="s">
        <v>1220</v>
      </c>
      <c r="K395" s="259" t="s">
        <v>4074</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2663</v>
      </c>
      <c r="D396" t="s">
        <v>2664</v>
      </c>
      <c r="E396" t="s">
        <v>1311</v>
      </c>
      <c r="F396" t="s">
        <v>1218</v>
      </c>
      <c r="I396" t="s">
        <v>2665</v>
      </c>
      <c r="J396" t="s">
        <v>1220</v>
      </c>
      <c r="K396" s="259" t="s">
        <v>4094</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1374</v>
      </c>
      <c r="C397" t="s">
        <v>1375</v>
      </c>
      <c r="D397" t="s">
        <v>1376</v>
      </c>
      <c r="E397" t="s">
        <v>1287</v>
      </c>
      <c r="F397" t="s">
        <v>1218</v>
      </c>
      <c r="G397" t="s">
        <v>1205</v>
      </c>
      <c r="I397" t="s">
        <v>1377</v>
      </c>
      <c r="J397" t="s">
        <v>1220</v>
      </c>
      <c r="K397" s="259" t="s">
        <v>4063</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1381</v>
      </c>
      <c r="D398" t="s">
        <v>1382</v>
      </c>
      <c r="E398" t="s">
        <v>1287</v>
      </c>
      <c r="F398" t="s">
        <v>1218</v>
      </c>
      <c r="I398" t="s">
        <v>1383</v>
      </c>
      <c r="J398" t="s">
        <v>1220</v>
      </c>
      <c r="K398" s="259" t="s">
        <v>4083</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1420</v>
      </c>
      <c r="D399" t="s">
        <v>1421</v>
      </c>
      <c r="E399" t="s">
        <v>1230</v>
      </c>
      <c r="F399" t="s">
        <v>1218</v>
      </c>
      <c r="I399" t="s">
        <v>1422</v>
      </c>
      <c r="J399" t="s">
        <v>1220</v>
      </c>
      <c r="K399" s="259" t="s">
        <v>4105</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1558</v>
      </c>
      <c r="D400" t="s">
        <v>1559</v>
      </c>
      <c r="E400" t="s">
        <v>1287</v>
      </c>
      <c r="F400" t="s">
        <v>1218</v>
      </c>
      <c r="I400" t="s">
        <v>1560</v>
      </c>
      <c r="J400" t="s">
        <v>1214</v>
      </c>
      <c r="K400" s="259" t="s">
        <v>4064</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1632</v>
      </c>
      <c r="C401" t="s">
        <v>1633</v>
      </c>
      <c r="D401" t="s">
        <v>1634</v>
      </c>
      <c r="E401" t="s">
        <v>1217</v>
      </c>
      <c r="F401" t="s">
        <v>1218</v>
      </c>
      <c r="I401" t="s">
        <v>1635</v>
      </c>
      <c r="J401" t="s">
        <v>1220</v>
      </c>
      <c r="K401" s="259" t="s">
        <v>4074</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1647</v>
      </c>
      <c r="D402" t="s">
        <v>1648</v>
      </c>
      <c r="E402" t="s">
        <v>1253</v>
      </c>
      <c r="F402" t="s">
        <v>1218</v>
      </c>
      <c r="I402" t="s">
        <v>1649</v>
      </c>
      <c r="J402" t="s">
        <v>1220</v>
      </c>
      <c r="K402" s="259" t="s">
        <v>4064</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1717</v>
      </c>
      <c r="D403" t="s">
        <v>1718</v>
      </c>
      <c r="E403" t="s">
        <v>1287</v>
      </c>
      <c r="F403" t="s">
        <v>1218</v>
      </c>
      <c r="G403" t="s">
        <v>1205</v>
      </c>
      <c r="I403" t="s">
        <v>1719</v>
      </c>
      <c r="J403" t="s">
        <v>1220</v>
      </c>
      <c r="K403" s="259" t="s">
        <v>4077</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1813</v>
      </c>
      <c r="D404" t="s">
        <v>1814</v>
      </c>
      <c r="E404" t="s">
        <v>1217</v>
      </c>
      <c r="F404" t="s">
        <v>1218</v>
      </c>
      <c r="I404" t="s">
        <v>1815</v>
      </c>
      <c r="J404" t="s">
        <v>1220</v>
      </c>
      <c r="K404" s="259" t="s">
        <v>4062</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1942</v>
      </c>
      <c r="D405" t="s">
        <v>1943</v>
      </c>
      <c r="E405" t="s">
        <v>1217</v>
      </c>
      <c r="F405" t="s">
        <v>1218</v>
      </c>
      <c r="G405" t="s">
        <v>1205</v>
      </c>
      <c r="I405" t="s">
        <v>1944</v>
      </c>
      <c r="J405" t="s">
        <v>1220</v>
      </c>
      <c r="K405" s="259" t="s">
        <v>4065</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1967</v>
      </c>
      <c r="C406" t="s">
        <v>1968</v>
      </c>
      <c r="D406" t="s">
        <v>1969</v>
      </c>
      <c r="E406" t="s">
        <v>1230</v>
      </c>
      <c r="F406" t="s">
        <v>1226</v>
      </c>
      <c r="G406" t="s">
        <v>1205</v>
      </c>
      <c r="I406" t="s">
        <v>1970</v>
      </c>
      <c r="J406" t="s">
        <v>1220</v>
      </c>
      <c r="K406" s="259" t="s">
        <v>3064</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4077</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2122</v>
      </c>
      <c r="D408" t="s">
        <v>2123</v>
      </c>
      <c r="E408" t="s">
        <v>1260</v>
      </c>
      <c r="F408" t="s">
        <v>1231</v>
      </c>
      <c r="I408" t="s">
        <v>2124</v>
      </c>
      <c r="J408" t="s">
        <v>1220</v>
      </c>
      <c r="K408" s="259" t="s">
        <v>4085</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2152</v>
      </c>
      <c r="D409" t="s">
        <v>2153</v>
      </c>
      <c r="E409" t="s">
        <v>1241</v>
      </c>
      <c r="F409" t="s">
        <v>1218</v>
      </c>
      <c r="I409" t="s">
        <v>2154</v>
      </c>
      <c r="J409" t="s">
        <v>1214</v>
      </c>
      <c r="K409" s="259" t="s">
        <v>4064</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2247</v>
      </c>
      <c r="D410" t="s">
        <v>2248</v>
      </c>
      <c r="E410" t="s">
        <v>1287</v>
      </c>
      <c r="F410" t="s">
        <v>1283</v>
      </c>
      <c r="I410" t="s">
        <v>2249</v>
      </c>
      <c r="J410" t="s">
        <v>1220</v>
      </c>
      <c r="K410" s="259" t="s">
        <v>3064</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2337</v>
      </c>
      <c r="C411" t="s">
        <v>2338</v>
      </c>
      <c r="D411" t="s">
        <v>2339</v>
      </c>
      <c r="E411" t="s">
        <v>1260</v>
      </c>
      <c r="F411" t="s">
        <v>1218</v>
      </c>
      <c r="G411" t="s">
        <v>1205</v>
      </c>
      <c r="I411" t="s">
        <v>2340</v>
      </c>
      <c r="J411" t="s">
        <v>1220</v>
      </c>
      <c r="K411" s="259" t="s">
        <v>4077</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2398</v>
      </c>
      <c r="C412" t="s">
        <v>2399</v>
      </c>
      <c r="D412" t="s">
        <v>2400</v>
      </c>
      <c r="E412" t="s">
        <v>1287</v>
      </c>
      <c r="F412" t="s">
        <v>1218</v>
      </c>
      <c r="I412" t="s">
        <v>2401</v>
      </c>
      <c r="J412" t="s">
        <v>1220</v>
      </c>
      <c r="K412" s="259" t="s">
        <v>4063</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2409</v>
      </c>
      <c r="D413" t="s">
        <v>2410</v>
      </c>
      <c r="E413" t="s">
        <v>1217</v>
      </c>
      <c r="F413" t="s">
        <v>1226</v>
      </c>
      <c r="I413" t="s">
        <v>2411</v>
      </c>
      <c r="J413" t="s">
        <v>1220</v>
      </c>
      <c r="K413" s="259" t="s">
        <v>3070</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2439</v>
      </c>
      <c r="D414" t="s">
        <v>2440</v>
      </c>
      <c r="E414" t="s">
        <v>1253</v>
      </c>
      <c r="F414" t="s">
        <v>1264</v>
      </c>
      <c r="I414" t="s">
        <v>2441</v>
      </c>
      <c r="J414" t="s">
        <v>1220</v>
      </c>
      <c r="K414" s="259" t="s">
        <v>3065</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2504</v>
      </c>
      <c r="D415" t="s">
        <v>2505</v>
      </c>
      <c r="E415" t="s">
        <v>1260</v>
      </c>
      <c r="F415" t="s">
        <v>2506</v>
      </c>
      <c r="I415" t="s">
        <v>2507</v>
      </c>
      <c r="J415" t="s">
        <v>1220</v>
      </c>
      <c r="K415" s="259" t="s">
        <v>4074</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2556</v>
      </c>
      <c r="D416" t="s">
        <v>2557</v>
      </c>
      <c r="E416" t="s">
        <v>1211</v>
      </c>
      <c r="F416" t="s">
        <v>1226</v>
      </c>
      <c r="I416" t="s">
        <v>2558</v>
      </c>
      <c r="J416" t="s">
        <v>1220</v>
      </c>
      <c r="K416" s="259" t="s">
        <v>4092</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2565</v>
      </c>
      <c r="D417" t="s">
        <v>2566</v>
      </c>
      <c r="E417" t="s">
        <v>1230</v>
      </c>
      <c r="F417" t="s">
        <v>1218</v>
      </c>
      <c r="I417" t="s">
        <v>2567</v>
      </c>
      <c r="J417" t="s">
        <v>1220</v>
      </c>
      <c r="K417" s="259" t="s">
        <v>4071</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2568</v>
      </c>
      <c r="D418" t="s">
        <v>2569</v>
      </c>
      <c r="E418" t="s">
        <v>1287</v>
      </c>
      <c r="F418" t="s">
        <v>1218</v>
      </c>
      <c r="I418" t="s">
        <v>2570</v>
      </c>
      <c r="J418" t="s">
        <v>1220</v>
      </c>
      <c r="K418" s="259" t="s">
        <v>3075</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2580</v>
      </c>
      <c r="D419" t="s">
        <v>2581</v>
      </c>
      <c r="E419" t="s">
        <v>1230</v>
      </c>
      <c r="F419" t="s">
        <v>1264</v>
      </c>
      <c r="I419" t="s">
        <v>2582</v>
      </c>
      <c r="J419" t="s">
        <v>1214</v>
      </c>
      <c r="K419" s="259" t="s">
        <v>3064</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2616</v>
      </c>
      <c r="D420" t="s">
        <v>2617</v>
      </c>
      <c r="E420" t="s">
        <v>1287</v>
      </c>
      <c r="F420" t="s">
        <v>1218</v>
      </c>
      <c r="G420" t="s">
        <v>1205</v>
      </c>
      <c r="I420" t="s">
        <v>2618</v>
      </c>
      <c r="J420" t="s">
        <v>1214</v>
      </c>
      <c r="K420" s="259" t="s">
        <v>4065</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1337</v>
      </c>
      <c r="D421" t="s">
        <v>1338</v>
      </c>
      <c r="E421" t="s">
        <v>1211</v>
      </c>
      <c r="F421" t="s">
        <v>1218</v>
      </c>
      <c r="G421" t="s">
        <v>1205</v>
      </c>
      <c r="I421" t="s">
        <v>1339</v>
      </c>
      <c r="J421" t="s">
        <v>1220</v>
      </c>
      <c r="K421" s="259" t="s">
        <v>3064</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3097</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4086</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1465</v>
      </c>
      <c r="D424" t="s">
        <v>1465</v>
      </c>
      <c r="E424" t="s">
        <v>1253</v>
      </c>
      <c r="F424" t="s">
        <v>1264</v>
      </c>
      <c r="I424" t="s">
        <v>1466</v>
      </c>
      <c r="J424" t="s">
        <v>1220</v>
      </c>
      <c r="K424" s="259" t="s">
        <v>4074</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1533</v>
      </c>
      <c r="D425" t="s">
        <v>1534</v>
      </c>
      <c r="E425" t="s">
        <v>1217</v>
      </c>
      <c r="F425" t="s">
        <v>1231</v>
      </c>
      <c r="G425" t="s">
        <v>1205</v>
      </c>
      <c r="I425" t="s">
        <v>1535</v>
      </c>
      <c r="J425" t="s">
        <v>1220</v>
      </c>
      <c r="K425" s="259" t="s">
        <v>4099</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1611</v>
      </c>
      <c r="D426" t="s">
        <v>1612</v>
      </c>
      <c r="E426" t="s">
        <v>1230</v>
      </c>
      <c r="F426" t="s">
        <v>1218</v>
      </c>
      <c r="I426" t="s">
        <v>1613</v>
      </c>
      <c r="J426" t="s">
        <v>1220</v>
      </c>
      <c r="K426" s="259" t="s">
        <v>4069</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1658</v>
      </c>
      <c r="C427" t="s">
        <v>1659</v>
      </c>
      <c r="D427" t="s">
        <v>1660</v>
      </c>
      <c r="E427" t="s">
        <v>1241</v>
      </c>
      <c r="F427" t="s">
        <v>1218</v>
      </c>
      <c r="G427" t="s">
        <v>1205</v>
      </c>
      <c r="I427" t="s">
        <v>1661</v>
      </c>
      <c r="J427" t="s">
        <v>1220</v>
      </c>
      <c r="K427" s="259" t="s">
        <v>4062</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1666</v>
      </c>
      <c r="D428" t="s">
        <v>1667</v>
      </c>
      <c r="E428" t="s">
        <v>1260</v>
      </c>
      <c r="F428" t="s">
        <v>1218</v>
      </c>
      <c r="G428" t="s">
        <v>1205</v>
      </c>
      <c r="I428" t="s">
        <v>1668</v>
      </c>
      <c r="J428" t="s">
        <v>1214</v>
      </c>
      <c r="K428" s="259" t="s">
        <v>4074</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1689</v>
      </c>
      <c r="D429" t="s">
        <v>1690</v>
      </c>
      <c r="E429" t="s">
        <v>1287</v>
      </c>
      <c r="F429" t="s">
        <v>1218</v>
      </c>
      <c r="I429" t="s">
        <v>1691</v>
      </c>
      <c r="J429" t="s">
        <v>1220</v>
      </c>
      <c r="K429" s="259" t="s">
        <v>4065</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1726</v>
      </c>
      <c r="D430" t="s">
        <v>1727</v>
      </c>
      <c r="E430" t="s">
        <v>1241</v>
      </c>
      <c r="F430" t="s">
        <v>1218</v>
      </c>
      <c r="I430" t="s">
        <v>1728</v>
      </c>
      <c r="J430" t="s">
        <v>1220</v>
      </c>
      <c r="K430" s="259" t="s">
        <v>4101</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1138</v>
      </c>
      <c r="D431" t="s">
        <v>1732</v>
      </c>
      <c r="E431" t="s">
        <v>1211</v>
      </c>
      <c r="F431" t="s">
        <v>1218</v>
      </c>
      <c r="I431" t="s">
        <v>1733</v>
      </c>
      <c r="J431" t="s">
        <v>1220</v>
      </c>
      <c r="K431" s="259" t="s">
        <v>4077</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1803</v>
      </c>
      <c r="C432" t="s">
        <v>1804</v>
      </c>
      <c r="D432" t="s">
        <v>1805</v>
      </c>
      <c r="E432" t="s">
        <v>1253</v>
      </c>
      <c r="F432" t="s">
        <v>1218</v>
      </c>
      <c r="I432" t="s">
        <v>1806</v>
      </c>
      <c r="J432" t="s">
        <v>1214</v>
      </c>
      <c r="K432" s="259" t="s">
        <v>4063</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1819</v>
      </c>
      <c r="D433" t="s">
        <v>1820</v>
      </c>
      <c r="E433" t="s">
        <v>1217</v>
      </c>
      <c r="F433" t="s">
        <v>1218</v>
      </c>
      <c r="G433" t="s">
        <v>1205</v>
      </c>
      <c r="I433" t="s">
        <v>1821</v>
      </c>
      <c r="J433" t="s">
        <v>1220</v>
      </c>
      <c r="K433" s="259" t="s">
        <v>3067</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4074</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1995</v>
      </c>
      <c r="D435" t="s">
        <v>1996</v>
      </c>
      <c r="E435" t="s">
        <v>1230</v>
      </c>
      <c r="F435" t="s">
        <v>1218</v>
      </c>
      <c r="G435" t="s">
        <v>1205</v>
      </c>
      <c r="I435" t="s">
        <v>1997</v>
      </c>
      <c r="J435" t="s">
        <v>1220</v>
      </c>
      <c r="K435" s="259" t="s">
        <v>4074</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2155</v>
      </c>
      <c r="D436" t="s">
        <v>2156</v>
      </c>
      <c r="E436" t="s">
        <v>1241</v>
      </c>
      <c r="F436" t="s">
        <v>1218</v>
      </c>
      <c r="I436" t="s">
        <v>2157</v>
      </c>
      <c r="J436" t="s">
        <v>1220</v>
      </c>
      <c r="K436" s="259" t="s">
        <v>4062</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2213</v>
      </c>
      <c r="D437" t="s">
        <v>2214</v>
      </c>
      <c r="E437" t="s">
        <v>1230</v>
      </c>
      <c r="F437" t="s">
        <v>1218</v>
      </c>
      <c r="G437" t="s">
        <v>1205</v>
      </c>
      <c r="I437" t="s">
        <v>2215</v>
      </c>
      <c r="J437" t="s">
        <v>1220</v>
      </c>
      <c r="K437" s="259" t="s">
        <v>4063</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119" t="s">
        <v>3100</v>
      </c>
      <c r="D438" t="s">
        <v>2424</v>
      </c>
      <c r="E438" t="s">
        <v>1241</v>
      </c>
      <c r="F438" t="s">
        <v>1264</v>
      </c>
      <c r="I438" t="s">
        <v>2425</v>
      </c>
      <c r="J438" t="s">
        <v>1220</v>
      </c>
      <c r="K438" s="259" t="s">
        <v>4089</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2562</v>
      </c>
      <c r="D439" t="s">
        <v>2563</v>
      </c>
      <c r="E439" t="s">
        <v>1287</v>
      </c>
      <c r="F439" t="s">
        <v>1218</v>
      </c>
      <c r="I439" t="s">
        <v>2564</v>
      </c>
      <c r="J439" t="s">
        <v>1280</v>
      </c>
      <c r="K439" s="259" t="s">
        <v>4074</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2586</v>
      </c>
      <c r="D440" t="s">
        <v>2587</v>
      </c>
      <c r="E440" t="s">
        <v>1287</v>
      </c>
      <c r="F440" t="s">
        <v>1218</v>
      </c>
      <c r="G440" t="s">
        <v>1205</v>
      </c>
      <c r="I440" t="s">
        <v>2588</v>
      </c>
      <c r="J440" t="s">
        <v>1214</v>
      </c>
      <c r="K440" s="259" t="s">
        <v>4069</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2638</v>
      </c>
      <c r="D441" t="s">
        <v>2639</v>
      </c>
      <c r="E441" t="s">
        <v>1287</v>
      </c>
      <c r="F441" t="s">
        <v>1218</v>
      </c>
      <c r="G441" t="s">
        <v>1205</v>
      </c>
      <c r="I441" t="s">
        <v>2640</v>
      </c>
      <c r="J441" t="s">
        <v>1220</v>
      </c>
      <c r="K441" s="259" t="s">
        <v>3075</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2641</v>
      </c>
      <c r="D442" t="s">
        <v>2641</v>
      </c>
      <c r="E442" t="s">
        <v>1230</v>
      </c>
      <c r="F442" t="s">
        <v>1226</v>
      </c>
      <c r="G442" t="s">
        <v>1205</v>
      </c>
      <c r="I442" t="s">
        <v>2642</v>
      </c>
      <c r="J442" t="s">
        <v>1280</v>
      </c>
      <c r="K442" s="259" t="s">
        <v>3067</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4063</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1417</v>
      </c>
      <c r="D444" t="s">
        <v>1418</v>
      </c>
      <c r="E444" t="s">
        <v>1217</v>
      </c>
      <c r="F444" t="s">
        <v>1218</v>
      </c>
      <c r="G444" t="s">
        <v>1205</v>
      </c>
      <c r="I444" t="s">
        <v>1419</v>
      </c>
      <c r="J444" t="s">
        <v>1220</v>
      </c>
      <c r="K444" s="259" t="s">
        <v>4089</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1698</v>
      </c>
      <c r="D445" t="s">
        <v>1699</v>
      </c>
      <c r="E445" t="s">
        <v>1211</v>
      </c>
      <c r="F445" t="s">
        <v>1226</v>
      </c>
      <c r="I445" t="s">
        <v>1700</v>
      </c>
      <c r="J445" t="s">
        <v>1220</v>
      </c>
      <c r="K445" s="259" t="s">
        <v>4069</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1707</v>
      </c>
      <c r="C446" t="s">
        <v>1708</v>
      </c>
      <c r="D446" t="s">
        <v>1709</v>
      </c>
      <c r="E446" t="s">
        <v>1260</v>
      </c>
      <c r="F446" t="s">
        <v>1218</v>
      </c>
      <c r="G446" t="s">
        <v>1205</v>
      </c>
      <c r="I446" t="s">
        <v>1710</v>
      </c>
      <c r="J446" t="s">
        <v>1220</v>
      </c>
      <c r="K446" s="259" t="s">
        <v>4074</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1892</v>
      </c>
      <c r="D447" t="s">
        <v>1893</v>
      </c>
      <c r="E447" t="s">
        <v>1287</v>
      </c>
      <c r="F447" t="s">
        <v>1218</v>
      </c>
      <c r="I447" t="s">
        <v>1894</v>
      </c>
      <c r="J447" t="s">
        <v>1220</v>
      </c>
      <c r="K447" s="259" t="s">
        <v>3064</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4062</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1992</v>
      </c>
      <c r="D449" t="s">
        <v>1993</v>
      </c>
      <c r="E449" t="s">
        <v>1211</v>
      </c>
      <c r="F449" t="s">
        <v>1218</v>
      </c>
      <c r="G449" t="s">
        <v>1205</v>
      </c>
      <c r="I449" t="s">
        <v>1994</v>
      </c>
      <c r="J449" t="s">
        <v>1214</v>
      </c>
      <c r="K449" s="259" t="s">
        <v>4074</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2112</v>
      </c>
      <c r="C450" t="s">
        <v>2113</v>
      </c>
      <c r="D450" t="s">
        <v>2114</v>
      </c>
      <c r="E450" t="s">
        <v>1217</v>
      </c>
      <c r="F450" t="s">
        <v>1218</v>
      </c>
      <c r="G450" t="s">
        <v>1205</v>
      </c>
      <c r="I450" t="s">
        <v>2115</v>
      </c>
      <c r="J450" t="s">
        <v>1214</v>
      </c>
      <c r="K450" s="259" t="s">
        <v>4077</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2116</v>
      </c>
      <c r="D451" t="s">
        <v>2117</v>
      </c>
      <c r="E451" t="s">
        <v>1217</v>
      </c>
      <c r="F451" t="s">
        <v>1218</v>
      </c>
      <c r="G451" t="s">
        <v>1205</v>
      </c>
      <c r="I451" t="s">
        <v>2118</v>
      </c>
      <c r="J451" t="s">
        <v>1220</v>
      </c>
      <c r="K451" s="259" t="s">
        <v>4083</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2158</v>
      </c>
      <c r="D452" t="s">
        <v>2159</v>
      </c>
      <c r="E452" t="s">
        <v>1287</v>
      </c>
      <c r="F452" t="s">
        <v>1218</v>
      </c>
      <c r="I452" t="s">
        <v>2160</v>
      </c>
      <c r="J452" t="s">
        <v>1280</v>
      </c>
      <c r="K452" s="259" t="s">
        <v>3061</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2161</v>
      </c>
      <c r="D453" t="s">
        <v>2162</v>
      </c>
      <c r="E453" t="s">
        <v>1241</v>
      </c>
      <c r="F453" t="s">
        <v>1218</v>
      </c>
      <c r="I453" t="s">
        <v>2163</v>
      </c>
      <c r="J453" t="s">
        <v>1220</v>
      </c>
      <c r="K453" s="259" t="s">
        <v>4062</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2201</v>
      </c>
      <c r="D454" t="s">
        <v>2202</v>
      </c>
      <c r="E454" t="s">
        <v>1211</v>
      </c>
      <c r="F454" t="s">
        <v>1218</v>
      </c>
      <c r="I454" t="s">
        <v>2203</v>
      </c>
      <c r="J454" t="s">
        <v>1220</v>
      </c>
      <c r="K454" s="259" t="s">
        <v>4074</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2228</v>
      </c>
      <c r="D455" t="s">
        <v>2229</v>
      </c>
      <c r="E455" t="s">
        <v>1287</v>
      </c>
      <c r="F455" t="s">
        <v>1218</v>
      </c>
      <c r="I455" t="s">
        <v>2230</v>
      </c>
      <c r="J455" t="s">
        <v>1220</v>
      </c>
      <c r="K455" s="259" t="s">
        <v>4063</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2298</v>
      </c>
      <c r="D456" t="s">
        <v>2299</v>
      </c>
      <c r="E456" t="s">
        <v>1230</v>
      </c>
      <c r="F456" t="s">
        <v>1218</v>
      </c>
      <c r="G456" t="s">
        <v>1205</v>
      </c>
      <c r="I456" t="s">
        <v>2300</v>
      </c>
      <c r="J456" t="s">
        <v>1220</v>
      </c>
      <c r="K456" s="259" t="s">
        <v>4106</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2307</v>
      </c>
      <c r="D457" t="s">
        <v>2308</v>
      </c>
      <c r="E457" t="s">
        <v>1311</v>
      </c>
      <c r="F457" t="s">
        <v>1226</v>
      </c>
      <c r="I457" t="s">
        <v>2309</v>
      </c>
      <c r="J457" t="s">
        <v>1220</v>
      </c>
      <c r="K457" s="259" t="s">
        <v>4101</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2334</v>
      </c>
      <c r="D458" t="s">
        <v>2335</v>
      </c>
      <c r="E458" t="s">
        <v>1253</v>
      </c>
      <c r="F458" t="s">
        <v>1264</v>
      </c>
      <c r="I458" t="s">
        <v>2336</v>
      </c>
      <c r="J458" t="s">
        <v>1220</v>
      </c>
      <c r="K458" s="259" t="s">
        <v>4104</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2442</v>
      </c>
      <c r="D459" t="s">
        <v>2443</v>
      </c>
      <c r="E459" t="s">
        <v>1253</v>
      </c>
      <c r="F459" t="s">
        <v>1264</v>
      </c>
      <c r="I459" t="s">
        <v>2444</v>
      </c>
      <c r="J459" t="s">
        <v>1220</v>
      </c>
      <c r="K459" s="259" t="s">
        <v>3071</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2525</v>
      </c>
      <c r="D460" t="s">
        <v>2526</v>
      </c>
      <c r="E460" t="s">
        <v>1230</v>
      </c>
      <c r="F460" t="s">
        <v>1218</v>
      </c>
      <c r="I460" t="s">
        <v>2527</v>
      </c>
      <c r="J460" t="s">
        <v>1220</v>
      </c>
      <c r="K460" s="259" t="s">
        <v>4063</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2577</v>
      </c>
      <c r="D461" t="s">
        <v>2578</v>
      </c>
      <c r="E461" t="s">
        <v>1230</v>
      </c>
      <c r="F461" t="s">
        <v>1218</v>
      </c>
      <c r="G461" t="s">
        <v>1205</v>
      </c>
      <c r="I461" t="s">
        <v>2579</v>
      </c>
      <c r="J461" t="s">
        <v>1220</v>
      </c>
      <c r="K461" s="259" t="s">
        <v>3067</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2791</v>
      </c>
      <c r="B2" s="194" t="s">
        <v>2692</v>
      </c>
      <c r="C2" s="195" t="s">
        <v>2701</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2792</v>
      </c>
      <c r="B3" s="18" t="s">
        <v>2693</v>
      </c>
      <c r="C3" s="196" t="s">
        <v>2704</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2793</v>
      </c>
      <c r="B4" s="18" t="s">
        <v>2694</v>
      </c>
      <c r="C4" s="196" t="s">
        <v>2703</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2794</v>
      </c>
      <c r="B5" s="18" t="s">
        <v>2695</v>
      </c>
      <c r="C5" s="196" t="s">
        <v>2702</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2795</v>
      </c>
      <c r="B6" s="18" t="s">
        <v>2700</v>
      </c>
      <c r="C6" s="196" t="s">
        <v>2706</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2796</v>
      </c>
      <c r="B7" s="18" t="s">
        <v>2696</v>
      </c>
      <c r="C7" s="196" t="s">
        <v>2705</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2797</v>
      </c>
      <c r="B8" s="18" t="s">
        <v>2697</v>
      </c>
      <c r="C8" s="196" t="s">
        <v>2707</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2798</v>
      </c>
      <c r="B9" s="18" t="s">
        <v>2699</v>
      </c>
      <c r="C9" s="196" t="s">
        <v>2708</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2799</v>
      </c>
      <c r="B10" s="83" t="s">
        <v>2698</v>
      </c>
      <c r="C10" s="197" t="s">
        <v>2709</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2726</v>
      </c>
      <c r="B1" s="198" t="s">
        <v>2811</v>
      </c>
      <c r="C1" s="199" t="s">
        <v>1085</v>
      </c>
      <c r="D1" s="199" t="s">
        <v>2711</v>
      </c>
      <c r="E1" s="199" t="s">
        <v>2712</v>
      </c>
    </row>
    <row r="2" spans="1:7">
      <c r="A2" s="99" t="s">
        <v>2727</v>
      </c>
      <c r="B2" s="129" t="s">
        <v>2812</v>
      </c>
      <c r="C2" s="200" t="s">
        <v>2713</v>
      </c>
      <c r="D2" s="200" t="s">
        <v>2714</v>
      </c>
      <c r="E2" s="201" t="s">
        <v>2713</v>
      </c>
      <c r="G2" t="str">
        <f>""""&amp;B2&amp;""": {
  ""Code"" : """&amp;B2&amp;""",
  ""Name"" : """&amp;C2&amp;""",
  ""Type"" : """&amp;A2&amp;""",
  ""Writing"" : """&amp;E2&amp;""",
  ""TypicalRaces"" : """&amp;D2&amp;"""
   }"</f>
        <v>"COMMON": {
  "Code" : "COMMON",
  "Name" : "Commun",
  "Type" : "STANDARD",
  "Writing" : "Commun",
  "TypicalRaces" : "Humains"
   }</v>
      </c>
    </row>
    <row r="3" spans="1:7">
      <c r="A3" s="79" t="s">
        <v>2727</v>
      </c>
      <c r="B3" s="18" t="s">
        <v>2813</v>
      </c>
      <c r="C3" s="32" t="s">
        <v>2715</v>
      </c>
      <c r="D3" s="32" t="s">
        <v>2716</v>
      </c>
      <c r="E3" s="33" t="s">
        <v>2715</v>
      </c>
      <c r="G3" t="str">
        <f t="shared" ref="G3:G18" si="0">""""&amp;B3&amp;""": {
  ""Code"" : """&amp;B3&amp;""",
  ""Name"" : """&amp;C3&amp;""",
  ""Type"" : """&amp;A3&amp;""",
  ""Writing"" : """&amp;E3&amp;""",
  ""TypicalRaces"" : """&amp;D3&amp;"""
   }"</f>
        <v>"ELVISH": {
  "Code" : "ELVISH",
  "Name" : "Elfique",
  "Type" : "STANDARD",
  "Writing" : "Elfique",
  "TypicalRaces" : "Elfes"
   }</v>
      </c>
    </row>
    <row r="4" spans="1:7">
      <c r="A4" s="84" t="s">
        <v>2727</v>
      </c>
      <c r="B4" s="85" t="s">
        <v>2814</v>
      </c>
      <c r="C4" s="35" t="s">
        <v>2717</v>
      </c>
      <c r="D4" s="35" t="s">
        <v>2718</v>
      </c>
      <c r="E4" s="36" t="s">
        <v>396</v>
      </c>
      <c r="G4" t="str">
        <f t="shared" si="0"/>
        <v>"GIANT": {
  "Code" : "GIANT",
  "Name" : "Géant",
  "Type" : "STANDARD",
  "Writing" : "Nain",
  "TypicalRaces" : "Ogres, géants"
   }</v>
      </c>
    </row>
    <row r="5" spans="1:7">
      <c r="A5" s="79" t="s">
        <v>2727</v>
      </c>
      <c r="B5" s="18" t="s">
        <v>5</v>
      </c>
      <c r="C5" s="32" t="s">
        <v>389</v>
      </c>
      <c r="D5" s="32" t="s">
        <v>2719</v>
      </c>
      <c r="E5" s="33" t="s">
        <v>396</v>
      </c>
      <c r="G5" t="str">
        <f t="shared" si="0"/>
        <v>"GNOME": {
  "Code" : "GNOME",
  "Name" : "Gnome",
  "Type" : "STANDARD",
  "Writing" : "Nain",
  "TypicalRaces" : "Gnomes"
   }</v>
      </c>
    </row>
    <row r="6" spans="1:7">
      <c r="A6" s="84" t="s">
        <v>2727</v>
      </c>
      <c r="B6" s="85" t="s">
        <v>2815</v>
      </c>
      <c r="C6" s="35" t="s">
        <v>2720</v>
      </c>
      <c r="D6" s="35" t="s">
        <v>2721</v>
      </c>
      <c r="E6" s="36" t="s">
        <v>396</v>
      </c>
      <c r="G6" t="str">
        <f t="shared" si="0"/>
        <v>"GOBLIN": {
  "Code" : "GOBLIN",
  "Name" : "Gobelin",
  "Type" : "STANDARD",
  "Writing" : "Nain",
  "TypicalRaces" : "Gobelinoïdes"
   }</v>
      </c>
    </row>
    <row r="7" spans="1:7">
      <c r="A7" s="79" t="s">
        <v>2727</v>
      </c>
      <c r="B7" s="86" t="s">
        <v>4</v>
      </c>
      <c r="C7" s="32" t="s">
        <v>383</v>
      </c>
      <c r="D7" s="32" t="s">
        <v>2722</v>
      </c>
      <c r="E7" s="33" t="s">
        <v>2713</v>
      </c>
      <c r="G7" t="str">
        <f t="shared" si="0"/>
        <v>"HALFELIN": {
  "Code" : "HALFELIN",
  "Name" : "Halfelin",
  "Type" : "STANDARD",
  "Writing" : "Commun",
  "TypicalRaces" : "Halfelins"
   }</v>
      </c>
    </row>
    <row r="8" spans="1:7">
      <c r="A8" s="84" t="s">
        <v>2727</v>
      </c>
      <c r="B8" s="85" t="s">
        <v>362</v>
      </c>
      <c r="C8" s="35" t="s">
        <v>396</v>
      </c>
      <c r="D8" s="35" t="s">
        <v>2723</v>
      </c>
      <c r="E8" s="36" t="s">
        <v>396</v>
      </c>
      <c r="G8" t="str">
        <f t="shared" si="0"/>
        <v>"DWARF": {
  "Code" : "DWARF",
  "Name" : "Nain",
  "Type" : "STANDARD",
  "Writing" : "Nain",
  "TypicalRaces" : "Nains"
   }</v>
      </c>
    </row>
    <row r="9" spans="1:7">
      <c r="A9" s="79" t="s">
        <v>2727</v>
      </c>
      <c r="B9" s="86" t="s">
        <v>2816</v>
      </c>
      <c r="C9" s="32" t="s">
        <v>2724</v>
      </c>
      <c r="D9" s="32" t="s">
        <v>2725</v>
      </c>
      <c r="E9" s="33" t="s">
        <v>396</v>
      </c>
      <c r="G9" t="str">
        <f t="shared" si="0"/>
        <v>"ORC": {
  "Code" : "ORC",
  "Name" : "Orque",
  "Type" : "STANDARD",
  "Writing" : "Nain",
  "TypicalRaces" : "Orques"
   }</v>
      </c>
    </row>
    <row r="10" spans="1:7">
      <c r="A10" s="84" t="s">
        <v>2744</v>
      </c>
      <c r="B10" s="85" t="s">
        <v>2817</v>
      </c>
      <c r="C10" s="35" t="s">
        <v>2728</v>
      </c>
      <c r="D10" s="35" t="s">
        <v>2729</v>
      </c>
      <c r="E10" s="36" t="s">
        <v>2730</v>
      </c>
      <c r="G10" t="str">
        <f t="shared" si="0"/>
        <v>"ABYSSAL": {
  "Code" : "ABYSSAL",
  "Name" : "Abyssal",
  "Type" : "EXOTIC",
  "Writing" : "Infernal",
  "TypicalRaces" : "Démons"
   }</v>
      </c>
    </row>
    <row r="11" spans="1:7">
      <c r="A11" s="79" t="s">
        <v>2744</v>
      </c>
      <c r="B11" s="86" t="s">
        <v>2819</v>
      </c>
      <c r="C11" s="32" t="s">
        <v>2731</v>
      </c>
      <c r="D11" s="32" t="s">
        <v>2732</v>
      </c>
      <c r="E11" s="33" t="s">
        <v>2731</v>
      </c>
      <c r="G11" t="str">
        <f t="shared" si="0"/>
        <v>"CELESTIAL": {
  "Code" : "CELESTIAL",
  "Name" : "Céleste",
  "Type" : "EXOTIC",
  "Writing" : "Céleste",
  "TypicalRaces" : "Célestes"
   }</v>
      </c>
    </row>
    <row r="12" spans="1:7" ht="17.25" customHeight="1">
      <c r="A12" s="84" t="s">
        <v>2744</v>
      </c>
      <c r="B12" s="85" t="s">
        <v>2820</v>
      </c>
      <c r="C12" s="35" t="s">
        <v>2733</v>
      </c>
      <c r="D12" s="35" t="s">
        <v>2734</v>
      </c>
      <c r="E12" s="36" t="s">
        <v>2715</v>
      </c>
      <c r="G12" t="str">
        <f t="shared" si="0"/>
        <v>"DEPTH_COMMON": {
  "Code" : "DEPTH_COMMON",
  "Name" : "Commun des profondeurs",
  "Type" : "EXOTIC",
  "Writing" : "Elfique",
  "TypicalRaces" : "Créatures de l'Outreterre"
   }</v>
      </c>
    </row>
    <row r="13" spans="1:7" ht="13.5" customHeight="1">
      <c r="A13" s="79" t="s">
        <v>2744</v>
      </c>
      <c r="B13" s="86" t="s">
        <v>2821</v>
      </c>
      <c r="C13" s="32" t="s">
        <v>2735</v>
      </c>
      <c r="D13" s="32" t="s">
        <v>2736</v>
      </c>
      <c r="E13" s="33" t="s">
        <v>2735</v>
      </c>
      <c r="G13" t="str">
        <f t="shared" si="0"/>
        <v>"DRACONIC": {
  "Code" : "DRACONIC",
  "Name" : "Draconique",
  "Type" : "EXOTIC",
  "Writing" : "Draconique",
  "TypicalRaces" : "Dragons, drakéides"
   }</v>
      </c>
    </row>
    <row r="14" spans="1:7">
      <c r="A14" s="84" t="s">
        <v>2744</v>
      </c>
      <c r="B14" s="85" t="s">
        <v>2818</v>
      </c>
      <c r="C14" s="35" t="s">
        <v>2730</v>
      </c>
      <c r="D14" s="35" t="s">
        <v>2737</v>
      </c>
      <c r="E14" s="36" t="s">
        <v>2730</v>
      </c>
      <c r="G14" t="str">
        <f t="shared" si="0"/>
        <v>"INFERNAL": {
  "Code" : "INFERNAL",
  "Name" : "Infernal",
  "Type" : "EXOTIC",
  "Writing" : "Infernal",
  "TypicalRaces" : "Diables"
   }</v>
      </c>
    </row>
    <row r="15" spans="1:7">
      <c r="A15" s="79" t="s">
        <v>2744</v>
      </c>
      <c r="B15" s="86" t="s">
        <v>2822</v>
      </c>
      <c r="C15" s="32" t="s">
        <v>2738</v>
      </c>
      <c r="D15" s="32" t="s">
        <v>2739</v>
      </c>
      <c r="E15" s="33" t="s">
        <v>396</v>
      </c>
      <c r="G15" t="str">
        <f t="shared" si="0"/>
        <v>"PRIMARY": {
  "Code" : "PRIMARY",
  "Name" : "Primordial",
  "Type" : "EXOTIC",
  "Writing" : "Nain",
  "TypicalRaces" : "Élémentaires"
   }</v>
      </c>
    </row>
    <row r="16" spans="1:7" ht="12.75" customHeight="1">
      <c r="A16" s="84" t="s">
        <v>2744</v>
      </c>
      <c r="B16" s="85" t="s">
        <v>2823</v>
      </c>
      <c r="C16" s="35" t="s">
        <v>2740</v>
      </c>
      <c r="D16" s="35" t="s">
        <v>2741</v>
      </c>
      <c r="E16" s="36" t="s">
        <v>50</v>
      </c>
      <c r="G16" t="str">
        <f t="shared" si="0"/>
        <v>"DEEP": {
  "Code" : "DEEP",
  "Name" : "Profond",
  "Type" : "EXOTIC",
  "Writing" : "-",
  "TypicalRaces" : "Beholders, flagelleurs mentaux"
   }</v>
      </c>
    </row>
    <row r="17" spans="1:7" ht="12.75" customHeight="1">
      <c r="A17" s="79" t="s">
        <v>2744</v>
      </c>
      <c r="B17" s="18" t="s">
        <v>2824</v>
      </c>
      <c r="C17" s="32" t="s">
        <v>2742</v>
      </c>
      <c r="D17" s="32" t="s">
        <v>2743</v>
      </c>
      <c r="E17" s="33" t="s">
        <v>2715</v>
      </c>
      <c r="G17" t="str">
        <f t="shared" si="0"/>
        <v>"SILVAN": {
  "Code" : "SILVAN",
  "Name" : "Sylvain",
  "Type" : "EXOTIC",
  "Writing" : "Elfique",
  "TypicalRaces" : "Créatures féeriques"
   }</v>
      </c>
    </row>
    <row r="18" spans="1:7" ht="14.25" customHeight="1">
      <c r="A18" s="220" t="s">
        <v>2744</v>
      </c>
      <c r="B18" s="221" t="s">
        <v>2826</v>
      </c>
      <c r="C18" s="222" t="s">
        <v>2827</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2726</v>
      </c>
      <c r="B1" s="234" t="s">
        <v>2867</v>
      </c>
      <c r="C1" s="234" t="s">
        <v>2868</v>
      </c>
      <c r="D1" s="234" t="s">
        <v>2869</v>
      </c>
      <c r="E1" s="234" t="s">
        <v>1207</v>
      </c>
    </row>
    <row r="2" spans="1:7">
      <c r="A2" s="238" t="s">
        <v>2957</v>
      </c>
      <c r="B2" s="235" t="s">
        <v>2870</v>
      </c>
      <c r="C2" s="115" t="s">
        <v>2871</v>
      </c>
      <c r="D2" s="115" t="s">
        <v>2872</v>
      </c>
      <c r="G2" s="115" t="str">
        <f>""""&amp;B2&amp;""": {
  ""Type"": """&amp;A2&amp;""",
  ""Code"": """&amp;B2&amp;""",
  ""Name"": """&amp;C2&amp;""",
  ""Effect"": """&amp;D2&amp;""",
  ""EffectDescription"": """&amp;E2&amp;"""
 }"</f>
        <v>"ALCOHOL": {
  "Type": "1_SUBSTANCE",
  "Code": "ALCOHOL",
  "Name": "Alcool",
  "Effect": "Alcoolisé",
  "EffectDescription": ""
 }</v>
      </c>
    </row>
    <row r="3" spans="1:7">
      <c r="A3" s="238" t="s">
        <v>2957</v>
      </c>
      <c r="B3" s="235" t="s">
        <v>2873</v>
      </c>
      <c r="C3" s="115" t="s">
        <v>2874</v>
      </c>
      <c r="D3" s="115" t="s">
        <v>2875</v>
      </c>
      <c r="G3" s="115" t="str">
        <f t="shared" ref="G3:G8" si="0">""""&amp;B3&amp;""": {
  ""Type"": """&amp;A3&amp;""",
  ""Code"": """&amp;B3&amp;""",
  ""Name"": """&amp;C3&amp;""",
  ""Effect"": """&amp;D3&amp;""",
  ""EffectDescription"": """&amp;E3&amp;"""
 }"</f>
        <v>"DRUG": {
  "Type": "1_SUBSTANCE",
  "Code": "DRUG",
  "Name": "Narcotique",
  "Effect": "Drogué",
  "EffectDescription": ""
 }</v>
      </c>
    </row>
    <row r="4" spans="1:7">
      <c r="A4" s="248" t="s">
        <v>2957</v>
      </c>
      <c r="B4" s="235" t="s">
        <v>2876</v>
      </c>
      <c r="C4" s="115" t="s">
        <v>767</v>
      </c>
      <c r="D4" s="115" t="s">
        <v>2877</v>
      </c>
      <c r="E4" s="115" t="s">
        <v>2878</v>
      </c>
      <c r="G4" s="115" t="str">
        <f t="shared" si="0"/>
        <v>"POISON": {
  "Type": "1_SUBSTANCE",
  "Code": "POISON",
  "Name": "Poison",
  "Effect": "Empoisonné",
  "EffectDescription": "Une créature empoisonnée a un désavantage aux jets d'attaque et aux jets de caractéristique."
 }</v>
      </c>
    </row>
    <row r="5" spans="1:7">
      <c r="A5" s="236" t="s">
        <v>2958</v>
      </c>
      <c r="B5" s="236" t="s">
        <v>2882</v>
      </c>
      <c r="C5" s="115" t="s">
        <v>2883</v>
      </c>
      <c r="D5" s="115" t="s">
        <v>2884</v>
      </c>
      <c r="G5" s="115" t="str">
        <f t="shared" si="0"/>
        <v>"ACID": {
  "Type": "2_ELEMENT",
  "Code": "ACID",
  "Name": "Acide",
  "Effect": "Acidifié",
  "EffectDescription": ""
 }</v>
      </c>
    </row>
    <row r="6" spans="1:7">
      <c r="A6" s="236" t="s">
        <v>2958</v>
      </c>
      <c r="B6" s="236" t="s">
        <v>2885</v>
      </c>
      <c r="C6" s="115" t="s">
        <v>2886</v>
      </c>
      <c r="D6" s="115" t="s">
        <v>2887</v>
      </c>
      <c r="G6" s="115" t="str">
        <f t="shared" si="0"/>
        <v>"FIRE": {
  "Type": "2_ELEMENT",
  "Code": "FIRE",
  "Name": "Feu",
  "Effect": "Brûlé",
  "EffectDescription": ""
 }</v>
      </c>
    </row>
    <row r="7" spans="1:7">
      <c r="A7" s="236" t="s">
        <v>2958</v>
      </c>
      <c r="B7" s="236" t="s">
        <v>2888</v>
      </c>
      <c r="C7" s="115" t="s">
        <v>2889</v>
      </c>
      <c r="D7" s="115" t="s">
        <v>2890</v>
      </c>
      <c r="G7" s="115" t="str">
        <f t="shared" si="0"/>
        <v>"LIGHTNING": {
  "Type": "2_ELEMENT",
  "Code": "LIGHTNING",
  "Name": "Foudre",
  "Effect": "Foudroyé",
  "EffectDescription": ""
 }</v>
      </c>
    </row>
    <row r="8" spans="1:7">
      <c r="A8" s="236" t="s">
        <v>2958</v>
      </c>
      <c r="B8" s="236" t="s">
        <v>2891</v>
      </c>
      <c r="C8" s="115" t="s">
        <v>2892</v>
      </c>
      <c r="D8" s="115" t="s">
        <v>2893</v>
      </c>
      <c r="G8" s="115" t="str">
        <f t="shared" si="0"/>
        <v>"COLD": {
  "Type": "2_ELEMENT",
  "Code": "COLD",
  "Name": "Froid",
  "Effect": "Gelé",
  "EffectDescription": ""
 }</v>
      </c>
    </row>
    <row r="9" spans="1:7">
      <c r="A9" s="237" t="s">
        <v>2959</v>
      </c>
      <c r="B9" s="237" t="s">
        <v>2879</v>
      </c>
      <c r="C9" s="115" t="s">
        <v>2880</v>
      </c>
      <c r="D9" s="115" t="s">
        <v>2881</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2959</v>
      </c>
      <c r="B10" s="237" t="s">
        <v>2897</v>
      </c>
      <c r="C10" s="115" t="s">
        <v>2286</v>
      </c>
      <c r="D10" s="115" t="s">
        <v>2898</v>
      </c>
      <c r="E10" s="232" t="s">
        <v>2899</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2959</v>
      </c>
      <c r="B11" s="237" t="s">
        <v>2900</v>
      </c>
      <c r="C11" s="115" t="s">
        <v>2901</v>
      </c>
      <c r="D11" s="115" t="s">
        <v>2902</v>
      </c>
      <c r="G11" s="115" t="str">
        <f t="shared" si="1"/>
        <v>"PROVOCATION": {
  "Type": "3_CONTEXT",
  "Code": "PROVOCATION",
  "Name": "Provocation",
  "Effect": "Provoqué",
  "EffectDescription": ""
 }</v>
      </c>
    </row>
    <row r="12" spans="1:7" ht="17.25" customHeight="1">
      <c r="A12" s="244" t="s">
        <v>2959</v>
      </c>
      <c r="B12" s="237" t="s">
        <v>2903</v>
      </c>
      <c r="C12" s="115" t="s">
        <v>2904</v>
      </c>
      <c r="D12" s="115" t="s">
        <v>2905</v>
      </c>
      <c r="E12" s="232" t="s">
        <v>2906</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2961</v>
      </c>
      <c r="B13" s="239" t="s">
        <v>2894</v>
      </c>
      <c r="C13" s="115" t="s">
        <v>2895</v>
      </c>
      <c r="D13" s="115" t="s">
        <v>2896</v>
      </c>
      <c r="G13" s="115" t="str">
        <f t="shared" si="1"/>
        <v>"BEWITCHMENT": {
  "Type": "4_MAGIC",
  "Code": "BEWITCHMENT",
  "Name": "Envoutement",
  "Effect": "Envouté",
  "EffectDescription": ""
 }</v>
      </c>
    </row>
    <row r="14" spans="1:7" ht="18.75" customHeight="1">
      <c r="A14" s="245" t="s">
        <v>2961</v>
      </c>
      <c r="B14" s="239" t="s">
        <v>2939</v>
      </c>
      <c r="C14" s="115" t="s">
        <v>1945</v>
      </c>
      <c r="D14" s="115" t="s">
        <v>2940</v>
      </c>
      <c r="E14" s="232" t="s">
        <v>2941</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2960</v>
      </c>
      <c r="B15" s="115" t="s">
        <v>2915</v>
      </c>
      <c r="C15" s="115" t="s">
        <v>2916</v>
      </c>
      <c r="D15" s="115" t="s">
        <v>2917</v>
      </c>
      <c r="E15" s="115" t="s">
        <v>2918</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2960</v>
      </c>
      <c r="B16" s="115" t="s">
        <v>2919</v>
      </c>
      <c r="C16" s="115" t="s">
        <v>2920</v>
      </c>
      <c r="D16" s="115" t="s">
        <v>2921</v>
      </c>
      <c r="E16" s="232" t="s">
        <v>2922</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2962</v>
      </c>
      <c r="B17" s="233" t="s">
        <v>2907</v>
      </c>
      <c r="C17" s="115" t="s">
        <v>2908</v>
      </c>
      <c r="D17" s="115" t="s">
        <v>2909</v>
      </c>
      <c r="E17" s="232" t="s">
        <v>2910</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2962</v>
      </c>
      <c r="B18" s="233" t="s">
        <v>2911</v>
      </c>
      <c r="C18" s="115" t="s">
        <v>2912</v>
      </c>
      <c r="D18" s="115" t="s">
        <v>2913</v>
      </c>
      <c r="E18" s="232" t="s">
        <v>2914</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2962</v>
      </c>
      <c r="B19" s="233" t="s">
        <v>2923</v>
      </c>
      <c r="C19" s="115" t="s">
        <v>2924</v>
      </c>
      <c r="D19" s="115" t="s">
        <v>2925</v>
      </c>
      <c r="E19" s="232" t="s">
        <v>2926</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2962</v>
      </c>
      <c r="B20" s="233" t="s">
        <v>2942</v>
      </c>
      <c r="C20" s="115" t="s">
        <v>2283</v>
      </c>
      <c r="D20" s="115" t="s">
        <v>2943</v>
      </c>
      <c r="E20" s="232" t="s">
        <v>2944</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2962</v>
      </c>
      <c r="B21" s="233" t="s">
        <v>2927</v>
      </c>
      <c r="C21" s="115" t="s">
        <v>2928</v>
      </c>
      <c r="D21" s="115" t="s">
        <v>2929</v>
      </c>
      <c r="E21" s="115" t="s">
        <v>2930</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2962</v>
      </c>
      <c r="B22" s="233" t="s">
        <v>2935</v>
      </c>
      <c r="C22" s="115" t="s">
        <v>2936</v>
      </c>
      <c r="D22" s="115" t="s">
        <v>2937</v>
      </c>
      <c r="E22" s="232" t="s">
        <v>2938</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2962</v>
      </c>
      <c r="B23" s="233" t="s">
        <v>2931</v>
      </c>
      <c r="C23" s="115" t="s">
        <v>2932</v>
      </c>
      <c r="D23" s="115" t="s">
        <v>2933</v>
      </c>
      <c r="E23" s="115" t="s">
        <v>2934</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2947</v>
      </c>
      <c r="B26" s="115" t="s">
        <v>1085</v>
      </c>
      <c r="C26" s="115" t="s">
        <v>2963</v>
      </c>
    </row>
    <row r="27" spans="1:7">
      <c r="A27" s="115" t="s">
        <v>2957</v>
      </c>
      <c r="B27" s="115" t="s">
        <v>2950</v>
      </c>
      <c r="C27" s="115" t="s">
        <v>2948</v>
      </c>
      <c r="E27" s="115" t="str">
        <f>""""&amp;A27&amp;""": {
  ""Code"": """&amp;A27&amp;""",
  ""Name"": """&amp;B27&amp;""",
  ""Savable"": "&amp;C27&amp;"
 }"</f>
        <v>"1_SUBSTANCE": {
  "Code": "1_SUBSTANCE",
  "Name": "Substance",
  "Savable": true
 }</v>
      </c>
    </row>
    <row r="28" spans="1:7">
      <c r="A28" s="115" t="s">
        <v>2958</v>
      </c>
      <c r="B28" s="115" t="s">
        <v>2952</v>
      </c>
      <c r="C28" s="115" t="s">
        <v>2948</v>
      </c>
      <c r="E28" s="115" t="str">
        <f t="shared" ref="E28:E32" si="2">""""&amp;A28&amp;""": {
  ""Code"": """&amp;A28&amp;""",
  ""Name"": """&amp;B28&amp;""",
  ""Savable"": "&amp;C28&amp;"
 }"</f>
        <v>"2_ELEMENT": {
  "Code": "2_ELEMENT",
  "Name": "Elément",
  "Savable": true
 }</v>
      </c>
    </row>
    <row r="29" spans="1:7">
      <c r="A29" s="115" t="s">
        <v>2959</v>
      </c>
      <c r="B29" s="115" t="s">
        <v>2953</v>
      </c>
      <c r="C29" s="115" t="s">
        <v>2948</v>
      </c>
      <c r="E29" s="115" t="str">
        <f t="shared" si="2"/>
        <v>"3_CONTEXT": {
  "Code": "3_CONTEXT",
  "Name": "Contexte",
  "Savable": true
 }</v>
      </c>
    </row>
    <row r="30" spans="1:7">
      <c r="A30" s="115" t="s">
        <v>2961</v>
      </c>
      <c r="B30" s="115" t="s">
        <v>2954</v>
      </c>
      <c r="C30" s="115" t="s">
        <v>2948</v>
      </c>
      <c r="E30" s="115" t="str">
        <f t="shared" si="2"/>
        <v>"4_MAGIC": {
  "Code": "4_MAGIC",
  "Name": "Magie",
  "Savable": true
 }</v>
      </c>
    </row>
    <row r="31" spans="1:7">
      <c r="A31" s="115" t="s">
        <v>2960</v>
      </c>
      <c r="B31" s="115" t="s">
        <v>2955</v>
      </c>
      <c r="C31" s="115" t="s">
        <v>2949</v>
      </c>
      <c r="E31" s="115" t="str">
        <f t="shared" si="2"/>
        <v>"5_SENSE": {
  "Code": "5_SENSE",
  "Name": "Sens",
  "Savable": false
 }</v>
      </c>
    </row>
    <row r="32" spans="1:7">
      <c r="A32" s="115" t="s">
        <v>2962</v>
      </c>
      <c r="B32" s="115" t="s">
        <v>2951</v>
      </c>
      <c r="C32" s="115" t="s">
        <v>2949</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2710</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2945</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2956</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3410</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2745</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3409</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3060</v>
      </c>
      <c r="B27" s="185"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2946</v>
      </c>
      <c r="B28" s="185"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1169</v>
      </c>
      <c r="B29"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29"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v>
      </c>
    </row>
  </sheetData>
  <sortState xmlns:xlrd2="http://schemas.microsoft.com/office/spreadsheetml/2017/richdata2" ref="A1:C30">
    <sortCondition ref="A1:A3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topLeftCell="A24" zoomScale="85" zoomScaleNormal="85" workbookViewId="0">
      <selection activeCell="A29" sqref="A29"/>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2020-04-20T14:48:39Z</dcterms:modified>
</cp:coreProperties>
</file>