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Tin\"/>
    </mc:Choice>
  </mc:AlternateContent>
  <xr:revisionPtr revIDLastSave="0" documentId="13_ncr:1_{ABDF31C8-03AB-4F35-BC89-A96B10C96820}" xr6:coauthVersionLast="47" xr6:coauthVersionMax="47" xr10:uidLastSave="{00000000-0000-0000-0000-000000000000}"/>
  <bookViews>
    <workbookView xWindow="-108" yWindow="-108" windowWidth="23256" windowHeight="12456" xr2:uid="{98286B6A-B3E3-4ED4-8C43-744C038533B1}"/>
  </bookViews>
  <sheets>
    <sheet name="Bao-cao-Nut" sheetId="2" r:id="rId1"/>
  </sheets>
  <definedNames>
    <definedName name="_a01">'Bao-cao-Nut'!$E$12</definedName>
    <definedName name="_a02">'Bao-cao-Nut'!$E$13</definedName>
    <definedName name="_As1">'Bao-cao-Nut'!$F$14</definedName>
    <definedName name="_As2">'Bao-cao-Nut'!$F$15</definedName>
    <definedName name="_b">'Bao-cao-Nut'!$B$12</definedName>
    <definedName name="_h">'Bao-cao-Nut'!$B$13</definedName>
    <definedName name="_h01">'Bao-cao-Nut'!$H$12</definedName>
    <definedName name="_xlnm.Print_Area" localSheetId="0">'Bao-cao-Nut'!$A:$K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2" l="1"/>
  <c r="F45" i="2"/>
  <c r="C39" i="2"/>
  <c r="C38" i="2"/>
  <c r="D30" i="2"/>
  <c r="D25" i="2"/>
  <c r="F95" i="2"/>
  <c r="F37" i="2" l="1"/>
  <c r="F36" i="2"/>
  <c r="C37" i="2"/>
  <c r="C36" i="2"/>
  <c r="C87" i="2" l="1"/>
  <c r="C80" i="2"/>
</calcChain>
</file>

<file path=xl/sharedStrings.xml><?xml version="1.0" encoding="utf-8"?>
<sst xmlns="http://schemas.openxmlformats.org/spreadsheetml/2006/main" count="200" uniqueCount="152">
  <si>
    <t>BC.</t>
  </si>
  <si>
    <t>1. Tên cấu kiện:</t>
  </si>
  <si>
    <t>B (mm)</t>
  </si>
  <si>
    <t>H (mm)</t>
  </si>
  <si>
    <t>As (cm2)</t>
  </si>
  <si>
    <t>a (mm)</t>
  </si>
  <si>
    <t>A's (cm2)</t>
  </si>
  <si>
    <t>a' (mm)</t>
  </si>
  <si>
    <t>Mtp ™</t>
  </si>
  <si>
    <t>Mdh ™</t>
  </si>
  <si>
    <t>BT</t>
  </si>
  <si>
    <t>CT</t>
  </si>
  <si>
    <t>2. Thông số cấu kiện:</t>
  </si>
  <si>
    <t>(Theo TCVN 5574:2018)</t>
  </si>
  <si>
    <t>TÍNH TOÁN VÀ KIỂM TRA BỀ RỘNG VẾT NỨT CHO CẤU KIỆN DẦM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</si>
  <si>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</si>
  <si>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t>m</t>
  </si>
  <si>
    <t>mm</t>
  </si>
  <si>
    <t>==&gt;</t>
  </si>
  <si>
    <t>a. Bê tông</t>
  </si>
  <si>
    <t xml:space="preserve">Rb = </t>
  </si>
  <si>
    <t>Mpa</t>
  </si>
  <si>
    <t xml:space="preserve">Rb,ser = </t>
  </si>
  <si>
    <t>Rbt,ser =</t>
  </si>
  <si>
    <t>Eb =</t>
  </si>
  <si>
    <t>b. Cốt thép</t>
  </si>
  <si>
    <t>Rs =</t>
  </si>
  <si>
    <t xml:space="preserve">Es = </t>
  </si>
  <si>
    <t xml:space="preserve">a = Es / Eb = </t>
  </si>
  <si>
    <t>Các thông số đầu vào</t>
  </si>
  <si>
    <t>02</t>
  </si>
  <si>
    <t>- Tiết diện: Hình chữ nhật</t>
  </si>
  <si>
    <t>c. Thông tin tiết diện</t>
  </si>
  <si>
    <t xml:space="preserve">b = </t>
  </si>
  <si>
    <t xml:space="preserve">a0 = </t>
  </si>
  <si>
    <t>h0 =</t>
  </si>
  <si>
    <t>h=</t>
  </si>
  <si>
    <t>a'0=</t>
  </si>
  <si>
    <t>h'0=</t>
  </si>
  <si>
    <t xml:space="preserve">As = </t>
  </si>
  <si>
    <t xml:space="preserve">A's = </t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</si>
  <si>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</si>
  <si>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</si>
  <si>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perscript"/>
        <sz val="11"/>
        <color indexed="8"/>
        <rFont val="Arial"/>
        <family val="2"/>
      </rPr>
      <t>4</t>
    </r>
  </si>
  <si>
    <t>(CT 162 TCVN 5574:2018)</t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</si>
  <si>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</si>
  <si>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</si>
  <si>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t>(CT 163 TCVN 5574:2018)</t>
  </si>
  <si>
    <t xml:space="preserve">d. Momen tại tiết diện tính toán </t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</si>
  <si>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</si>
  <si>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t>kN.m</t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</si>
  <si>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</si>
  <si>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</si>
  <si>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</si>
  <si>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(Mdh 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</si>
  <si>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</si>
  <si>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t>(Mtp Tác dụng ngắn hạn của 1TT+1.HT)</t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</si>
  <si>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</si>
  <si>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r>
      <t>(Mnh Tác dụng ngắn hạn của 1TT+</t>
    </r>
    <r>
      <rPr>
        <i/>
        <sz val="11"/>
        <color indexed="8"/>
        <rFont val="Symbol"/>
        <family val="1"/>
        <charset val="2"/>
      </rPr>
      <t>y.</t>
    </r>
    <r>
      <rPr>
        <i/>
        <sz val="11"/>
        <color indexed="8"/>
        <rFont val="Arial"/>
        <family val="2"/>
      </rPr>
      <t>HT)</t>
    </r>
  </si>
  <si>
    <t>e. Kiểm tra điều kiện hình thành vết nứt</t>
  </si>
  <si>
    <t>St,red =</t>
  </si>
  <si>
    <t>m3</t>
  </si>
  <si>
    <t>yc =</t>
  </si>
  <si>
    <t>(CT 196 TCVN 5574:2018)</t>
  </si>
  <si>
    <t>mm2</t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</si>
  <si>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</si>
  <si>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</si>
  <si>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</si>
  <si>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</si>
  <si>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</si>
  <si>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</si>
  <si>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</si>
  <si>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</si>
  <si>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</si>
  <si>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</si>
  <si>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</si>
  <si>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</si>
  <si>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</si>
  <si>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</si>
  <si>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</si>
  <si>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</si>
  <si>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</si>
  <si>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</si>
  <si>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</si>
  <si>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</si>
  <si>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</si>
  <si>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</si>
  <si>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</si>
  <si>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</si>
  <si>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</si>
  <si>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</si>
  <si>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</si>
  <si>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</si>
  <si>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</si>
  <si>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</si>
  <si>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(8.2.2.2.4 TCVN 5574:2018)</t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</si>
  <si>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</si>
  <si>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</si>
  <si>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Bố trí thép trên</t>
  </si>
  <si>
    <t>Bố trí thép dưới</t>
  </si>
  <si>
    <t>{Betong}</t>
  </si>
  <si>
    <t>{Thepdoc}</t>
  </si>
  <si>
    <t>{Thep_As}</t>
  </si>
  <si>
    <t>{a0_mm}</t>
  </si>
  <si>
    <t>{a0_p_mm}</t>
  </si>
  <si>
    <t>{Thep_As_p}</t>
  </si>
  <si>
    <t>{Ten}</t>
  </si>
  <si>
    <t>{b}</t>
  </si>
  <si>
    <t>{h}</t>
  </si>
  <si>
    <t>{h0_mm}</t>
  </si>
  <si>
    <t>{h0_p_mm}</t>
  </si>
  <si>
    <t>{Eb_Mpa}</t>
  </si>
  <si>
    <t>{Rb_ser}</t>
  </si>
  <si>
    <t>{Rbt_ser}</t>
  </si>
  <si>
    <t>{As_cm2}</t>
  </si>
  <si>
    <t>{As_p_cm2}</t>
  </si>
  <si>
    <t>{M2_ngan_han}</t>
  </si>
  <si>
    <t>{M1_dai_han}</t>
  </si>
  <si>
    <t>{Es_Mpa}</t>
  </si>
  <si>
    <t>{alpha}</t>
  </si>
  <si>
    <t>{yt_mm}</t>
  </si>
  <si>
    <t>{Ired_m4}</t>
  </si>
  <si>
    <t>{Ared_m2}</t>
  </si>
  <si>
    <t>{he_so_phi}</t>
  </si>
  <si>
    <t>{M3_ngan_han}</t>
  </si>
  <si>
    <t>{gamma}</t>
  </si>
  <si>
    <t>{St_red}</t>
  </si>
  <si>
    <t>{yc_mm}</t>
  </si>
  <si>
    <t>{alpha_s1}</t>
  </si>
  <si>
    <t>{muy_s}</t>
  </si>
  <si>
    <t>{muy_s_p}</t>
  </si>
  <si>
    <t>{Ls_m}</t>
  </si>
  <si>
    <t>{Abt}</t>
  </si>
  <si>
    <t>{Mcrc}</t>
  </si>
  <si>
    <t>{h_bt}</t>
  </si>
  <si>
    <t>{sigma_s1}</t>
  </si>
  <si>
    <t>{a_crc1}</t>
  </si>
  <si>
    <t>{sigma_s2}</t>
  </si>
  <si>
    <t>{a_crc2}</t>
  </si>
  <si>
    <t>{sigma_s3}</t>
  </si>
  <si>
    <t>{a_crc3}</t>
  </si>
  <si>
    <t>{Ired_crc}</t>
  </si>
  <si>
    <t>{a_crc_ngan_han}</t>
  </si>
  <si>
    <t>{Rb_Mpa}</t>
  </si>
  <si>
    <t>{Rs_Mpa}</t>
  </si>
  <si>
    <t>{DK_ngan_han}</t>
  </si>
  <si>
    <t>{DK_dai_han}</t>
  </si>
  <si>
    <t>{So_sanh_dai_han}</t>
  </si>
  <si>
    <t>{So_sanh_ngan_han}</t>
  </si>
  <si>
    <t>cm2</t>
  </si>
  <si>
    <t>{Kiểm tra}</t>
  </si>
  <si>
    <t>Ngô Duy Lợi - 143061 - Trang web tính toán nứt dầm BTCT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</si>
</sst>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indexed="8"/>
      <name val="Symbol"/>
      <family val="1"/>
      <charset val="2"/>
    </font>
    <font>
      <i/>
      <sz val="11"/>
      <color indexed="8"/>
      <name val="Arial"/>
      <family val="2"/>
    </font>
    <font>
      <sz val="11"/>
      <color rgb="FFFF0000"/>
      <name val="Arial"/>
      <family val="2"/>
    </font>
    <font>
      <vertAlign val="subscript"/>
      <sz val="11"/>
      <color indexed="8"/>
      <name val="Arial"/>
      <family val="2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Arial"/>
      <family val="1"/>
      <charset val="2"/>
    </font>
    <font>
      <sz val="11"/>
      <color theme="1"/>
      <name val="Symbol"/>
      <family val="1"/>
      <charset val="2"/>
    </font>
    <font>
      <b/>
      <sz val="11"/>
      <color theme="4" tint="-0.249977111117893"/>
      <name val="Arial"/>
      <family val="2"/>
    </font>
    <font>
      <b/>
      <sz val="11"/>
      <color theme="1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2"/>
    </font>
    <font>
      <i/>
      <u/>
      <sz val="11"/>
      <color theme="1"/>
      <name val="Calibri"/>
      <family val="2"/>
      <scheme val="minor"/>
    </font>
    <font>
      <sz val="11"/>
      <name val="Arial"/>
      <family val="2"/>
    </font>
    <font>
      <vertAlign val="superscript"/>
      <sz val="11"/>
      <color indexed="8"/>
      <name val="Arial"/>
      <family val="2"/>
    </font>
    <font>
      <vertAlign val="subscript"/>
      <sz val="11"/>
      <name val="Arial"/>
      <family val="2"/>
    </font>
    <font>
      <sz val="11"/>
      <color indexed="8"/>
      <name val="Arial"/>
      <family val="1"/>
      <charset val="2"/>
    </font>
    <font>
      <b/>
      <vertAlign val="subscript"/>
      <sz val="11"/>
      <color indexed="8"/>
      <name val="Arial"/>
      <family val="2"/>
    </font>
    <font>
      <b/>
      <sz val="12"/>
      <color theme="8" tint="-0.249977111117893"/>
      <name val="Calibri"/>
      <family val="2"/>
      <scheme val="minor"/>
    </font>
    <font>
      <b/>
      <sz val="12"/>
      <color theme="8" tint="-0.249977111117893"/>
      <name val="Arial"/>
      <family val="2"/>
    </font>
    <font>
      <b/>
      <i/>
      <sz val="12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1F3A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2" fontId="19" fillId="0" borderId="0" xfId="0" applyNumberFormat="1" applyFont="1"/>
    <xf numFmtId="0" fontId="4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166" fontId="25" fillId="0" borderId="0" xfId="0" applyNumberFormat="1" applyFont="1"/>
    <xf numFmtId="2" fontId="25" fillId="0" borderId="0" xfId="0" applyNumberFormat="1" applyFont="1"/>
    <xf numFmtId="165" fontId="25" fillId="0" borderId="0" xfId="0" applyNumberFormat="1" applyFont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64" fontId="25" fillId="0" borderId="0" xfId="0" applyNumberFormat="1" applyFont="1"/>
    <xf numFmtId="0" fontId="26" fillId="0" borderId="0" xfId="0" applyFont="1"/>
    <xf numFmtId="0" fontId="24" fillId="0" borderId="0" xfId="0" quotePrefix="1" applyFont="1" applyAlignment="1">
      <alignment horizontal="left" vertical="center"/>
    </xf>
    <xf numFmtId="0" fontId="0" fillId="0" borderId="0" xfId="0" applyAlignment="1">
      <alignment wrapText="1"/>
    </xf>
    <xf numFmtId="0" fontId="27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F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188098</xdr:colOff>
      <xdr:row>8</xdr:row>
      <xdr:rowOff>36112</xdr:rowOff>
    </xdr:from>
    <xdr:to>
      <xdr:col>10</xdr:col>
      <xdr:colOff>133630</xdr:colOff>
      <xdr:row>19</xdr:row>
      <xdr:rowOff>138319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27A7F2-3853-430E-B18A-BE3AD7EC5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315" y="1593242"/>
          <a:ext cx="1784272" cy="222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BB97-5CEB-4150-B8A5-8639BD9C2B9D}">
  <dimension ref="B2:K101"/>
  <sheetViews>
    <sheetView tabSelected="1" zoomScale="115" zoomScaleNormal="115" zoomScaleSheetLayoutView="100" workbookViewId="0">
      <selection activeCell="I5" sqref="I5"/>
    </sheetView>
  </sheetViews>
  <sheetFormatPr defaultRowHeight="14.4"/>
  <cols>
    <col min="5" max="5" width="10.44140625" customWidth="1"/>
    <col min="6" max="6" width="10.5546875" bestFit="1" customWidth="1"/>
    <col min="11" max="11" width="5.5546875" customWidth="1"/>
  </cols>
  <sheetData>
    <row r="2" spans="2:4" ht="15.6">
      <c r="B2" s="32" t="s">
        <v>151</v>
      </c>
    </row>
    <row r="3" spans="2:4" ht="15.6">
      <c r="B3" s="24" t="s">
        <v>0</v>
      </c>
      <c r="C3" s="33" t="s">
        <v>30</v>
      </c>
    </row>
    <row r="5" spans="2:4" ht="15.6">
      <c r="C5" s="4" t="s">
        <v>14</v>
      </c>
    </row>
    <row r="6" spans="2:4" ht="15.6">
      <c r="D6" s="4"/>
    </row>
    <row r="7" spans="2:4">
      <c r="D7" s="2" t="s">
        <v>13</v>
      </c>
    </row>
    <row r="9" spans="2:4">
      <c r="B9" s="1" t="s">
        <v>31</v>
      </c>
    </row>
    <row r="10" spans="2:4">
      <c r="B10" s="1"/>
    </row>
    <row r="11" spans="2:4" ht="15.6">
      <c r="B11" s="3" t="s">
        <v>1</v>
      </c>
      <c r="C11" s="15"/>
      <c r="D11" s="24" t="s">
        <v>106</v>
      </c>
    </row>
    <row r="13" spans="2:4" ht="15.6">
      <c r="D13" s="24"/>
    </row>
    <row r="15" spans="2:4">
      <c r="B15" s="3" t="s">
        <v>12</v>
      </c>
    </row>
    <row r="17" spans="2:7">
      <c r="B17" s="5" t="s">
        <v>2</v>
      </c>
      <c r="C17" s="5" t="s">
        <v>3</v>
      </c>
      <c r="D17" s="6" t="s">
        <v>10</v>
      </c>
      <c r="E17" s="6" t="s">
        <v>11</v>
      </c>
      <c r="F17" s="6" t="s">
        <v>8</v>
      </c>
      <c r="G17" s="6" t="s">
        <v>9</v>
      </c>
    </row>
    <row r="18" spans="2:7" ht="15.6">
      <c r="B18" s="29" t="s">
        <v>107</v>
      </c>
      <c r="C18" s="29" t="s">
        <v>108</v>
      </c>
      <c r="D18" s="30" t="s">
        <v>100</v>
      </c>
      <c r="E18" s="30" t="s">
        <v>101</v>
      </c>
      <c r="F18" s="29" t="s">
        <v>116</v>
      </c>
      <c r="G18" s="29" t="s">
        <v>117</v>
      </c>
    </row>
    <row r="20" spans="2:7" s="34" customFormat="1" ht="27.6">
      <c r="B20" s="36" t="s">
        <v>6</v>
      </c>
      <c r="C20" s="36" t="s">
        <v>7</v>
      </c>
      <c r="D20" s="35" t="s">
        <v>98</v>
      </c>
      <c r="E20" s="36" t="s">
        <v>4</v>
      </c>
      <c r="F20" s="36" t="s">
        <v>5</v>
      </c>
      <c r="G20" s="35" t="s">
        <v>99</v>
      </c>
    </row>
    <row r="21" spans="2:7" ht="15.6">
      <c r="B21" s="29" t="s">
        <v>115</v>
      </c>
      <c r="C21" s="29" t="s">
        <v>104</v>
      </c>
      <c r="D21" s="30" t="s">
        <v>102</v>
      </c>
      <c r="E21" s="29" t="s">
        <v>114</v>
      </c>
      <c r="F21" s="29" t="s">
        <v>103</v>
      </c>
      <c r="G21" s="30" t="s">
        <v>105</v>
      </c>
    </row>
    <row r="23" spans="2:7">
      <c r="B23" s="1" t="s">
        <v>18</v>
      </c>
    </row>
    <row r="24" spans="2:7">
      <c r="B24" s="14" t="s">
        <v>29</v>
      </c>
    </row>
    <row r="25" spans="2:7" ht="15.6">
      <c r="B25" s="3" t="s">
        <v>19</v>
      </c>
      <c r="D25" s="24" t="str">
        <f>D18</f>
        <v>{Betong}</v>
      </c>
    </row>
    <row r="26" spans="2:7" ht="15.6">
      <c r="B26" t="s">
        <v>20</v>
      </c>
      <c r="C26" s="24" t="s">
        <v>143</v>
      </c>
      <c r="D26" t="s">
        <v>21</v>
      </c>
      <c r="E26" t="s">
        <v>22</v>
      </c>
      <c r="F26" s="24" t="s">
        <v>112</v>
      </c>
      <c r="G26" t="s">
        <v>21</v>
      </c>
    </row>
    <row r="27" spans="2:7" ht="15.6">
      <c r="B27" t="s">
        <v>24</v>
      </c>
      <c r="C27" s="24" t="s">
        <v>111</v>
      </c>
      <c r="D27" t="s">
        <v>21</v>
      </c>
      <c r="E27" t="s">
        <v>23</v>
      </c>
      <c r="F27" s="24" t="s">
        <v>113</v>
      </c>
      <c r="G27" t="s">
        <v>21</v>
      </c>
    </row>
    <row r="30" spans="2:7" ht="15.6">
      <c r="B30" s="3" t="s">
        <v>25</v>
      </c>
      <c r="D30" s="30" t="str">
        <f>E18</f>
        <v>{Thepdoc}</v>
      </c>
    </row>
    <row r="31" spans="2:7" ht="15.6">
      <c r="B31" t="s">
        <v>26</v>
      </c>
      <c r="C31" s="24" t="s">
        <v>144</v>
      </c>
      <c r="D31" t="s">
        <v>21</v>
      </c>
    </row>
    <row r="32" spans="2:7" ht="15.6">
      <c r="B32" t="s">
        <v>27</v>
      </c>
      <c r="C32" s="24" t="s">
        <v>118</v>
      </c>
      <c r="D32" t="s">
        <v>21</v>
      </c>
    </row>
    <row r="33" spans="2:11" ht="15.6">
      <c r="B33" t="s">
        <v>28</v>
      </c>
      <c r="D33" s="24" t="s">
        <v>119</v>
      </c>
    </row>
    <row r="35" spans="2:11">
      <c r="B35" s="12" t="s">
        <v>32</v>
      </c>
      <c r="C35" s="8"/>
      <c r="D35" s="8"/>
      <c r="E35" s="8"/>
      <c r="F35" s="8"/>
      <c r="G35" s="8"/>
      <c r="H35" s="8"/>
      <c r="I35" s="8"/>
      <c r="J35" s="8"/>
      <c r="K35" s="8"/>
    </row>
    <row r="36" spans="2:11" ht="15.6">
      <c r="B36" s="8" t="s">
        <v>33</v>
      </c>
      <c r="C36" s="25" t="str">
        <f>B18</f>
        <v>{b}</v>
      </c>
      <c r="D36" s="8" t="s">
        <v>17</v>
      </c>
      <c r="E36" s="8" t="s">
        <v>34</v>
      </c>
      <c r="F36" s="25" t="str">
        <f>F21</f>
        <v>{a0_mm}</v>
      </c>
      <c r="G36" s="8" t="s">
        <v>17</v>
      </c>
      <c r="H36" s="8" t="s">
        <v>35</v>
      </c>
      <c r="I36" s="25" t="s">
        <v>109</v>
      </c>
      <c r="J36" s="8" t="s">
        <v>17</v>
      </c>
      <c r="K36" s="8"/>
    </row>
    <row r="37" spans="2:11" ht="15.6">
      <c r="B37" s="8" t="s">
        <v>36</v>
      </c>
      <c r="C37" s="25" t="str">
        <f>C18</f>
        <v>{h}</v>
      </c>
      <c r="D37" s="8" t="s">
        <v>17</v>
      </c>
      <c r="E37" s="8" t="s">
        <v>37</v>
      </c>
      <c r="F37" s="25" t="str">
        <f>C21</f>
        <v>{a0_p_mm}</v>
      </c>
      <c r="G37" s="8" t="s">
        <v>17</v>
      </c>
      <c r="H37" s="8" t="s">
        <v>38</v>
      </c>
      <c r="I37" s="25" t="s">
        <v>110</v>
      </c>
      <c r="J37" s="8" t="s">
        <v>17</v>
      </c>
      <c r="K37" s="8"/>
    </row>
    <row r="38" spans="2:11" ht="15.6">
      <c r="B38" s="8" t="s">
        <v>39</v>
      </c>
      <c r="C38" s="25" t="str">
        <f>E21</f>
        <v>{As_cm2}</v>
      </c>
      <c r="D38" s="9" t="s">
        <v>149</v>
      </c>
      <c r="E38" s="25"/>
      <c r="F38" s="8"/>
      <c r="G38" s="27"/>
      <c r="H38" s="17"/>
      <c r="I38" s="8"/>
      <c r="J38" s="8"/>
      <c r="K38" s="8"/>
    </row>
    <row r="39" spans="2:11" ht="15.6">
      <c r="B39" s="8" t="s">
        <v>40</v>
      </c>
      <c r="C39" s="25" t="str">
        <f>B21</f>
        <v>{As_p_cm2}</v>
      </c>
      <c r="D39" s="9" t="s">
        <v>149</v>
      </c>
      <c r="E39" s="25"/>
      <c r="F39" s="8"/>
      <c r="G39" s="27"/>
      <c r="H39" s="17"/>
      <c r="I39" s="8"/>
      <c r="J39" s="8"/>
      <c r="K39" s="8"/>
    </row>
    <row r="40" spans="2:11" ht="16.2">
      <c r="B40" s="18" t="s">
        <v>41</v>
      </c>
      <c r="C40" s="26" t="s">
        <v>120</v>
      </c>
      <c r="D40" s="19" t="s">
        <v>17</v>
      </c>
      <c r="E40" s="18"/>
      <c r="F40" s="18"/>
      <c r="G40" s="16"/>
      <c r="H40" s="20"/>
      <c r="I40" s="18"/>
      <c r="J40" s="18"/>
      <c r="K40" s="18"/>
    </row>
    <row r="41" spans="2:11" ht="16.2">
      <c r="B41" s="8" t="s">
        <v>42</v>
      </c>
      <c r="C41" s="8"/>
      <c r="D41" s="8"/>
      <c r="E41" s="28" t="s">
        <v>121</v>
      </c>
      <c r="F41" s="17" t="s">
        <v>43</v>
      </c>
      <c r="G41" s="8"/>
      <c r="H41" s="7" t="s">
        <v>44</v>
      </c>
      <c r="I41" s="8"/>
      <c r="J41" s="8"/>
      <c r="K41" s="8"/>
    </row>
    <row r="42" spans="2:11" ht="16.2">
      <c r="B42" s="8" t="s">
        <v>45</v>
      </c>
      <c r="C42" s="8"/>
      <c r="D42" s="8"/>
      <c r="E42" s="28" t="s">
        <v>122</v>
      </c>
      <c r="F42" s="17" t="s">
        <v>46</v>
      </c>
      <c r="G42" s="8"/>
      <c r="H42" s="7" t="s">
        <v>47</v>
      </c>
      <c r="I42" s="8"/>
      <c r="J42" s="8"/>
      <c r="K42" s="8"/>
    </row>
    <row r="44" spans="2:11">
      <c r="B44" s="12" t="s">
        <v>48</v>
      </c>
      <c r="C44" s="8"/>
      <c r="D44" s="8"/>
      <c r="E44" s="8"/>
      <c r="F44" s="7" t="s">
        <v>15</v>
      </c>
      <c r="G44" s="8"/>
      <c r="H44" s="8"/>
      <c r="I44" s="8"/>
      <c r="J44" s="8"/>
    </row>
    <row r="45" spans="2:11" ht="16.2">
      <c r="B45" s="8" t="s">
        <v>49</v>
      </c>
      <c r="C45" s="8"/>
      <c r="D45" s="8"/>
      <c r="E45" s="8"/>
      <c r="F45" s="25" t="e">
        <f>(C49-C48)/0.7</f>
        <v>#VALUE!</v>
      </c>
      <c r="G45" s="8" t="s">
        <v>50</v>
      </c>
      <c r="H45" s="8"/>
      <c r="I45" s="8"/>
      <c r="J45" s="8"/>
    </row>
    <row r="46" spans="2:11" ht="16.2">
      <c r="B46" s="8" t="s">
        <v>51</v>
      </c>
      <c r="C46" s="8"/>
      <c r="D46" s="8"/>
      <c r="E46" s="8"/>
      <c r="F46" s="25" t="e">
        <f>C49-F45</f>
        <v>#VALUE!</v>
      </c>
      <c r="G46" s="8" t="s">
        <v>50</v>
      </c>
      <c r="H46" s="8"/>
      <c r="I46" s="8"/>
      <c r="J46" s="8"/>
    </row>
    <row r="47" spans="2:11" ht="15.6">
      <c r="B47" s="8" t="s">
        <v>52</v>
      </c>
      <c r="C47" s="8"/>
      <c r="D47" s="25" t="s">
        <v>123</v>
      </c>
      <c r="E47" s="8"/>
      <c r="F47" s="7"/>
      <c r="G47" s="8"/>
      <c r="H47" s="8"/>
      <c r="I47" s="8"/>
      <c r="J47" s="8"/>
    </row>
    <row r="48" spans="2:11" ht="16.2">
      <c r="B48" s="8" t="s">
        <v>53</v>
      </c>
      <c r="C48" s="25" t="s">
        <v>117</v>
      </c>
      <c r="D48" s="8" t="s">
        <v>50</v>
      </c>
      <c r="E48" s="7" t="s">
        <v>54</v>
      </c>
      <c r="F48" s="8"/>
      <c r="G48" s="8"/>
      <c r="H48" s="8"/>
      <c r="I48" s="8"/>
      <c r="J48" s="8"/>
    </row>
    <row r="49" spans="2:11" ht="16.2">
      <c r="B49" s="8" t="s">
        <v>55</v>
      </c>
      <c r="C49" s="25" t="s">
        <v>116</v>
      </c>
      <c r="D49" s="8" t="s">
        <v>50</v>
      </c>
      <c r="E49" s="7" t="s">
        <v>56</v>
      </c>
      <c r="F49" s="8"/>
      <c r="G49" s="8"/>
      <c r="H49" s="8"/>
      <c r="I49" s="8"/>
      <c r="J49" s="8"/>
    </row>
    <row r="50" spans="2:11" ht="16.2">
      <c r="B50" s="8" t="s">
        <v>57</v>
      </c>
      <c r="C50" s="25" t="s">
        <v>124</v>
      </c>
      <c r="D50" s="8" t="s">
        <v>50</v>
      </c>
      <c r="E50" s="7" t="s">
        <v>58</v>
      </c>
      <c r="F50" s="8"/>
      <c r="G50" s="8"/>
      <c r="H50" s="8"/>
      <c r="I50" s="8"/>
      <c r="J50" s="8"/>
    </row>
    <row r="52" spans="2:11">
      <c r="B52" s="12" t="s">
        <v>59</v>
      </c>
      <c r="C52" s="8"/>
      <c r="D52" s="8"/>
      <c r="E52" s="8"/>
      <c r="F52" s="8"/>
      <c r="G52" s="8"/>
      <c r="H52" s="8"/>
      <c r="I52" s="8"/>
      <c r="J52" s="8"/>
      <c r="K52" s="8"/>
    </row>
    <row r="53" spans="2:11" ht="15.6">
      <c r="B53" s="13" t="s">
        <v>65</v>
      </c>
      <c r="C53" s="25" t="s">
        <v>125</v>
      </c>
      <c r="D53" s="8"/>
      <c r="E53" s="8"/>
      <c r="F53" s="8"/>
      <c r="G53" s="8"/>
      <c r="H53" s="8"/>
      <c r="I53" s="8"/>
      <c r="J53" s="8"/>
      <c r="K53" s="8"/>
    </row>
    <row r="54" spans="2:11" ht="15.6">
      <c r="B54" s="8" t="s">
        <v>60</v>
      </c>
      <c r="C54" s="31" t="s">
        <v>126</v>
      </c>
      <c r="D54" s="21" t="s">
        <v>61</v>
      </c>
      <c r="E54" s="8"/>
      <c r="F54" s="8"/>
      <c r="G54" s="8"/>
      <c r="H54" s="8"/>
      <c r="I54" s="8"/>
      <c r="J54" s="8"/>
      <c r="K54" s="8"/>
    </row>
    <row r="55" spans="2:11" ht="17.399999999999999">
      <c r="B55" s="8" t="s">
        <v>66</v>
      </c>
      <c r="C55" s="8"/>
      <c r="D55" s="8"/>
      <c r="E55" s="8"/>
      <c r="F55" s="8"/>
      <c r="G55" s="8"/>
      <c r="H55" s="8"/>
      <c r="I55" s="8"/>
      <c r="J55" s="8"/>
      <c r="K55" s="8"/>
    </row>
    <row r="56" spans="2:11" ht="15.6">
      <c r="B56" s="8" t="s">
        <v>62</v>
      </c>
      <c r="C56" s="27" t="s">
        <v>127</v>
      </c>
      <c r="D56" s="8" t="s">
        <v>17</v>
      </c>
      <c r="E56" s="8"/>
      <c r="F56" s="8"/>
      <c r="G56" s="8"/>
      <c r="H56" s="7" t="s">
        <v>63</v>
      </c>
      <c r="I56" s="8"/>
      <c r="J56" s="8"/>
    </row>
    <row r="57" spans="2:11" ht="16.2">
      <c r="B57" s="13" t="s">
        <v>67</v>
      </c>
      <c r="C57" s="8"/>
      <c r="D57" s="8"/>
      <c r="E57" s="8"/>
      <c r="F57" s="8"/>
      <c r="G57" s="8"/>
      <c r="H57" s="8"/>
      <c r="I57" s="27" t="s">
        <v>128</v>
      </c>
      <c r="J57" s="8"/>
      <c r="K57" s="8"/>
    </row>
    <row r="58" spans="2:11" ht="16.2">
      <c r="B58" s="13" t="s">
        <v>68</v>
      </c>
      <c r="C58" s="8"/>
      <c r="D58" s="28" t="s">
        <v>129</v>
      </c>
      <c r="E58" s="8"/>
      <c r="F58" s="8"/>
      <c r="G58" s="8"/>
      <c r="H58" s="8"/>
      <c r="I58" s="8"/>
      <c r="J58" s="8"/>
      <c r="K58" s="8"/>
    </row>
    <row r="59" spans="2:11" ht="16.2">
      <c r="B59" s="13" t="s">
        <v>69</v>
      </c>
      <c r="C59" s="8"/>
      <c r="D59" s="28" t="s">
        <v>130</v>
      </c>
      <c r="E59" s="8"/>
      <c r="F59" s="8"/>
      <c r="G59" s="8"/>
      <c r="H59" s="8"/>
      <c r="I59" s="8"/>
      <c r="J59" s="8"/>
      <c r="K59" s="8"/>
    </row>
    <row r="60" spans="2:11" ht="16.2">
      <c r="B60" s="13" t="s">
        <v>70</v>
      </c>
      <c r="C60" s="8"/>
      <c r="D60" s="8"/>
      <c r="E60" s="8"/>
      <c r="F60" s="8"/>
      <c r="G60" s="8"/>
      <c r="H60" s="8"/>
      <c r="I60" s="8"/>
      <c r="J60" s="8"/>
      <c r="K60" s="8"/>
    </row>
    <row r="61" spans="2:11" ht="16.2">
      <c r="B61" s="13" t="s">
        <v>71</v>
      </c>
      <c r="C61" s="8"/>
      <c r="D61" s="8"/>
      <c r="E61" s="8"/>
      <c r="F61" s="8"/>
      <c r="G61" s="8"/>
      <c r="H61" s="8"/>
      <c r="I61" s="8"/>
      <c r="J61" s="8"/>
      <c r="K61" s="8"/>
    </row>
    <row r="62" spans="2:11" ht="16.2">
      <c r="B62" s="13" t="s">
        <v>72</v>
      </c>
      <c r="C62" s="25" t="s">
        <v>131</v>
      </c>
      <c r="D62" s="8" t="s">
        <v>16</v>
      </c>
      <c r="E62" s="8"/>
      <c r="F62" s="8"/>
      <c r="G62" s="8"/>
      <c r="H62" s="8"/>
      <c r="I62" s="8"/>
      <c r="J62" s="8"/>
      <c r="K62" s="8"/>
    </row>
    <row r="63" spans="2:11" ht="16.2">
      <c r="B63" s="8" t="s">
        <v>73</v>
      </c>
      <c r="C63" s="8"/>
      <c r="D63" s="25" t="s">
        <v>132</v>
      </c>
      <c r="E63" s="17" t="s">
        <v>64</v>
      </c>
      <c r="F63" s="8"/>
      <c r="G63" s="8"/>
      <c r="H63" s="8"/>
      <c r="I63" s="8"/>
      <c r="J63" s="8"/>
      <c r="K63" s="8"/>
    </row>
    <row r="64" spans="2:11" ht="16.2">
      <c r="B64" s="8" t="s">
        <v>74</v>
      </c>
      <c r="C64" s="25" t="s">
        <v>134</v>
      </c>
      <c r="D64" s="8" t="s">
        <v>17</v>
      </c>
      <c r="E64" s="8"/>
      <c r="F64" s="8"/>
      <c r="G64" s="8"/>
      <c r="H64" s="8"/>
      <c r="I64" s="8"/>
      <c r="J64" s="8"/>
      <c r="K64" s="8"/>
    </row>
    <row r="65" spans="2:11" ht="16.2">
      <c r="B65" s="13" t="s">
        <v>75</v>
      </c>
      <c r="C65" s="8"/>
      <c r="D65" s="8"/>
      <c r="E65" s="8"/>
      <c r="F65" s="8"/>
      <c r="G65" s="8"/>
      <c r="H65" s="8"/>
      <c r="I65" s="8"/>
      <c r="J65" s="8"/>
      <c r="K65" s="8"/>
    </row>
    <row r="66" spans="2:11" ht="16.2">
      <c r="B66" s="8" t="s">
        <v>76</v>
      </c>
      <c r="C66" s="8"/>
      <c r="D66" s="8"/>
      <c r="E66" s="8"/>
      <c r="F66" s="8"/>
      <c r="G66" s="8"/>
      <c r="H66" s="8"/>
      <c r="I66" s="8"/>
      <c r="J66" s="8"/>
      <c r="K66" s="8"/>
    </row>
    <row r="67" spans="2:11">
      <c r="B67" s="8"/>
      <c r="C67" s="8"/>
      <c r="D67" s="8"/>
      <c r="E67" s="8"/>
      <c r="F67" s="8"/>
      <c r="G67" s="8"/>
      <c r="H67" s="7" t="s">
        <v>95</v>
      </c>
      <c r="I67" s="8"/>
      <c r="J67" s="8"/>
      <c r="K67" s="8"/>
    </row>
    <row r="68" spans="2:11" ht="16.2">
      <c r="B68" s="8" t="s">
        <v>77</v>
      </c>
      <c r="C68" s="27" t="s">
        <v>133</v>
      </c>
      <c r="D68" s="22" t="s">
        <v>50</v>
      </c>
      <c r="E68" s="8"/>
      <c r="F68" s="8"/>
      <c r="G68" s="8"/>
      <c r="H68" s="8"/>
      <c r="I68" s="8"/>
      <c r="J68" s="8"/>
      <c r="K68" s="8"/>
    </row>
    <row r="69" spans="2:11">
      <c r="B69" s="11" t="s">
        <v>150</v>
      </c>
      <c r="C69" s="8"/>
      <c r="D69" s="8"/>
      <c r="E69" s="8"/>
      <c r="F69" s="8"/>
      <c r="G69" s="8"/>
      <c r="H69" s="8"/>
      <c r="I69" s="8"/>
      <c r="J69" s="8"/>
      <c r="K69" s="8"/>
    </row>
    <row r="71" spans="2:11" ht="16.2">
      <c r="B71" s="12" t="s">
        <v>78</v>
      </c>
    </row>
    <row r="72" spans="2:11" ht="16.2">
      <c r="B72" s="13" t="s">
        <v>79</v>
      </c>
      <c r="C72" s="24">
        <v>1.4</v>
      </c>
      <c r="D72" s="23" t="s">
        <v>84</v>
      </c>
      <c r="E72" s="24">
        <v>0.5</v>
      </c>
      <c r="F72" s="23" t="s">
        <v>85</v>
      </c>
      <c r="G72" s="25">
        <v>1</v>
      </c>
    </row>
    <row r="73" spans="2:11" ht="16.2">
      <c r="B73" s="13" t="s">
        <v>80</v>
      </c>
      <c r="C73" s="24">
        <v>1</v>
      </c>
      <c r="D73" s="22"/>
    </row>
    <row r="74" spans="2:11" ht="16.2">
      <c r="B74" s="13" t="s">
        <v>81</v>
      </c>
      <c r="C74" s="24" t="s">
        <v>141</v>
      </c>
      <c r="D74" s="21" t="s">
        <v>43</v>
      </c>
    </row>
    <row r="75" spans="2:11" ht="16.2">
      <c r="B75" s="13" t="s">
        <v>82</v>
      </c>
      <c r="E75" t="s">
        <v>135</v>
      </c>
      <c r="F75" s="17" t="s">
        <v>86</v>
      </c>
    </row>
    <row r="76" spans="2:11" ht="16.2">
      <c r="B76" s="8" t="s">
        <v>83</v>
      </c>
      <c r="F76" t="s">
        <v>136</v>
      </c>
      <c r="G76" s="8" t="s">
        <v>17</v>
      </c>
    </row>
    <row r="78" spans="2:11" ht="16.2">
      <c r="B78" s="12" t="s">
        <v>87</v>
      </c>
      <c r="C78" s="8"/>
      <c r="D78" s="8"/>
      <c r="E78" s="8"/>
      <c r="F78" s="8"/>
      <c r="G78" s="8"/>
    </row>
    <row r="79" spans="2:11" ht="16.2">
      <c r="B79" s="13" t="s">
        <v>79</v>
      </c>
      <c r="C79" s="25">
        <v>1</v>
      </c>
      <c r="D79" s="13" t="s">
        <v>84</v>
      </c>
      <c r="E79" s="25">
        <v>0.5</v>
      </c>
      <c r="F79" s="13" t="s">
        <v>85</v>
      </c>
      <c r="G79" s="25">
        <v>1</v>
      </c>
    </row>
    <row r="80" spans="2:11" ht="16.2">
      <c r="B80" s="13" t="s">
        <v>80</v>
      </c>
      <c r="C80" s="25">
        <f>IF($B$43&gt;C52,1-0.8*$B$43/C52,1)</f>
        <v>1</v>
      </c>
      <c r="D80" s="13"/>
      <c r="E80" s="10"/>
      <c r="F80" s="13"/>
      <c r="G80" s="10"/>
    </row>
    <row r="81" spans="2:11" ht="16.2">
      <c r="B81" s="13" t="s">
        <v>81</v>
      </c>
      <c r="C81" s="24" t="s">
        <v>141</v>
      </c>
      <c r="D81" s="17" t="s">
        <v>43</v>
      </c>
    </row>
    <row r="82" spans="2:11" ht="16.2">
      <c r="B82" s="13" t="s">
        <v>82</v>
      </c>
      <c r="E82" t="s">
        <v>137</v>
      </c>
      <c r="F82" s="17" t="s">
        <v>86</v>
      </c>
    </row>
    <row r="83" spans="2:11" ht="16.2">
      <c r="B83" s="8" t="s">
        <v>88</v>
      </c>
      <c r="F83" t="s">
        <v>138</v>
      </c>
      <c r="G83" s="8" t="s">
        <v>17</v>
      </c>
    </row>
    <row r="85" spans="2:11" ht="16.2">
      <c r="B85" s="12" t="s">
        <v>89</v>
      </c>
      <c r="C85" s="8"/>
      <c r="D85" s="8"/>
      <c r="E85" s="8"/>
      <c r="F85" s="8"/>
      <c r="G85" s="8"/>
    </row>
    <row r="86" spans="2:11" ht="16.2">
      <c r="B86" s="13" t="s">
        <v>79</v>
      </c>
      <c r="C86" s="25">
        <v>1</v>
      </c>
      <c r="D86" s="13" t="s">
        <v>84</v>
      </c>
      <c r="E86" s="25">
        <v>0.5</v>
      </c>
      <c r="F86" s="13" t="s">
        <v>85</v>
      </c>
      <c r="G86" s="25">
        <v>1</v>
      </c>
    </row>
    <row r="87" spans="2:11" ht="16.2">
      <c r="B87" s="13" t="s">
        <v>80</v>
      </c>
      <c r="C87" s="25">
        <f>IF($B$43&gt;C54,1-0.8*$B$43/C54,1)</f>
        <v>1</v>
      </c>
      <c r="D87" s="8"/>
      <c r="E87" s="8"/>
      <c r="F87" s="8"/>
      <c r="G87" s="8"/>
    </row>
    <row r="88" spans="2:11" ht="16.2">
      <c r="B88" s="13" t="s">
        <v>81</v>
      </c>
      <c r="C88" s="24" t="s">
        <v>141</v>
      </c>
      <c r="D88" s="17" t="s">
        <v>43</v>
      </c>
    </row>
    <row r="89" spans="2:11" ht="16.2">
      <c r="B89" s="13" t="s">
        <v>82</v>
      </c>
      <c r="E89" s="24" t="s">
        <v>139</v>
      </c>
      <c r="F89" s="17" t="s">
        <v>86</v>
      </c>
    </row>
    <row r="90" spans="2:11" ht="16.2">
      <c r="B90" s="8" t="s">
        <v>90</v>
      </c>
      <c r="F90" s="24" t="s">
        <v>140</v>
      </c>
      <c r="G90" s="8" t="s">
        <v>17</v>
      </c>
    </row>
    <row r="93" spans="2:11">
      <c r="B93" s="12" t="s">
        <v>91</v>
      </c>
      <c r="C93" s="8"/>
      <c r="D93" s="8"/>
      <c r="E93" s="8"/>
    </row>
    <row r="94" spans="2:11">
      <c r="B94" s="8" t="s">
        <v>92</v>
      </c>
      <c r="C94" s="8"/>
      <c r="D94" s="8"/>
      <c r="E94" s="8"/>
    </row>
    <row r="95" spans="2:11" ht="16.2">
      <c r="B95" s="8"/>
      <c r="C95" s="8"/>
      <c r="D95" s="8" t="s">
        <v>93</v>
      </c>
      <c r="E95" s="8"/>
      <c r="F95" s="24" t="str">
        <f>F76</f>
        <v>{a_crc1}</v>
      </c>
      <c r="G95" t="s">
        <v>17</v>
      </c>
      <c r="H95" s="37" t="s">
        <v>147</v>
      </c>
      <c r="I95" s="8" t="s">
        <v>94</v>
      </c>
      <c r="J95" s="25">
        <v>0.3</v>
      </c>
      <c r="K95" t="s">
        <v>17</v>
      </c>
    </row>
    <row r="96" spans="2:11" ht="15.6">
      <c r="B96" s="11" t="s">
        <v>146</v>
      </c>
      <c r="J96" s="24"/>
    </row>
    <row r="97" spans="2:11" ht="15.6">
      <c r="B97" s="11"/>
      <c r="J97" s="24"/>
    </row>
    <row r="98" spans="2:11" ht="15.6">
      <c r="B98" s="8" t="s">
        <v>96</v>
      </c>
      <c r="C98" s="8"/>
      <c r="D98" s="8"/>
      <c r="E98" s="8"/>
      <c r="J98" s="24"/>
    </row>
    <row r="99" spans="2:11" ht="16.2">
      <c r="B99" s="8"/>
      <c r="C99" s="8" t="s">
        <v>97</v>
      </c>
      <c r="D99" s="8"/>
      <c r="E99" s="8"/>
      <c r="F99" s="24" t="s">
        <v>142</v>
      </c>
      <c r="G99" t="s">
        <v>17</v>
      </c>
      <c r="H99" s="37" t="s">
        <v>148</v>
      </c>
      <c r="I99" s="8" t="s">
        <v>94</v>
      </c>
      <c r="J99" s="25">
        <v>0.4</v>
      </c>
      <c r="K99" t="s">
        <v>17</v>
      </c>
    </row>
    <row r="101" spans="2:11">
      <c r="B101" s="11" t="s">
        <v>145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Bao-cao-Nut</vt:lpstr>
      <vt:lpstr>_a01</vt:lpstr>
      <vt:lpstr>_a02</vt:lpstr>
      <vt:lpstr>_As1</vt:lpstr>
      <vt:lpstr>_As2</vt:lpstr>
      <vt:lpstr>_b</vt:lpstr>
      <vt:lpstr>_h</vt:lpstr>
      <vt:lpstr>_h01</vt:lpstr>
      <vt:lpstr>'Bao-cao-Nut'!Print_Area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Acer</cp:lastModifiedBy>
  <cp:lastPrinted>2021-01-24T04:47:48Z</cp:lastPrinted>
  <dcterms:created xsi:type="dcterms:W3CDTF">2021-01-19T06:00:23Z</dcterms:created>
  <dcterms:modified xsi:type="dcterms:W3CDTF">2024-04-24T15:41:51Z</dcterms:modified>
</cp:coreProperties>
</file>