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G:\My Drive\Koperasi Santigi\On-Going\Bikin Jurnal\"/>
    </mc:Choice>
  </mc:AlternateContent>
  <xr:revisionPtr revIDLastSave="0" documentId="13_ncr:2001_{CC5C4D33-1B2F-4B75-ACD0-B5FDE2ABCF36}" xr6:coauthVersionLast="47" xr6:coauthVersionMax="47" xr10:uidLastSave="{00000000-0000-0000-0000-000000000000}"/>
  <bookViews>
    <workbookView xWindow="-120" yWindow="-120" windowWidth="19440" windowHeight="15000" xr2:uid="{589BC345-B159-45CA-BA41-DBA68114557E}"/>
  </bookViews>
  <sheets>
    <sheet name="Sheet2" sheetId="2" r:id="rId1"/>
    <sheet name="Sheet5" sheetId="5" r:id="rId2"/>
    <sheet name="Sheet3" sheetId="3" r:id="rId3"/>
  </sheets>
  <externalReferences>
    <externalReference r:id="rId4"/>
  </externalReferences>
  <definedNames>
    <definedName name="NSAWAL">'[1]Neraca Saldo'!$B$6:$E$136</definedName>
  </definedNames>
  <calcPr calcId="181029"/>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7" i="5" l="1"/>
  <c r="D6" i="5"/>
  <c r="D5" i="5"/>
  <c r="D4" i="5"/>
  <c r="D3" i="5"/>
  <c r="E2" i="5" a="1"/>
  <c r="E4" i="5" s="1"/>
  <c r="D2" i="5"/>
  <c r="F377" i="2"/>
  <c r="F376" i="2"/>
  <c r="F375" i="2"/>
  <c r="F374" i="2"/>
  <c r="F373" i="2"/>
  <c r="F372" i="2"/>
  <c r="F371" i="2"/>
  <c r="F370" i="2"/>
  <c r="F369" i="2"/>
  <c r="F368" i="2"/>
  <c r="F367" i="2"/>
  <c r="F366" i="2"/>
  <c r="F365" i="2"/>
  <c r="F364" i="2"/>
  <c r="F363" i="2"/>
  <c r="F362" i="2"/>
  <c r="F361" i="2"/>
  <c r="F360" i="2"/>
  <c r="F359" i="2"/>
  <c r="F358" i="2"/>
  <c r="F357" i="2"/>
  <c r="F356" i="2"/>
  <c r="F355" i="2"/>
  <c r="F354" i="2"/>
  <c r="F353" i="2"/>
  <c r="F352" i="2"/>
  <c r="F351" i="2"/>
  <c r="F350" i="2"/>
  <c r="F349" i="2"/>
  <c r="F348" i="2"/>
  <c r="F347" i="2"/>
  <c r="F346" i="2"/>
  <c r="F345" i="2"/>
  <c r="F344" i="2"/>
  <c r="F343" i="2"/>
  <c r="F342" i="2"/>
  <c r="F341" i="2"/>
  <c r="F340" i="2"/>
  <c r="F339" i="2"/>
  <c r="F338" i="2"/>
  <c r="F337" i="2"/>
  <c r="F336" i="2"/>
  <c r="F335" i="2"/>
  <c r="F334" i="2"/>
  <c r="F333" i="2"/>
  <c r="F332" i="2"/>
  <c r="F331" i="2"/>
  <c r="F330" i="2"/>
  <c r="F329" i="2"/>
  <c r="F328" i="2"/>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J2" i="2" a="1"/>
  <c r="J377" i="2" s="1"/>
  <c r="F2" i="2"/>
  <c r="E5" i="5" l="1"/>
  <c r="E6" i="5"/>
  <c r="E7" i="5"/>
  <c r="E2" i="5"/>
  <c r="E3" i="5"/>
  <c r="J90" i="2"/>
  <c r="J154" i="2"/>
  <c r="J218" i="2"/>
  <c r="J301" i="2"/>
  <c r="J365" i="2"/>
  <c r="J5" i="2"/>
  <c r="J27" i="2"/>
  <c r="J50" i="2"/>
  <c r="J69" i="2"/>
  <c r="J91" i="2"/>
  <c r="J114" i="2"/>
  <c r="J133" i="2"/>
  <c r="J155" i="2"/>
  <c r="J178" i="2"/>
  <c r="J197" i="2"/>
  <c r="J219" i="2"/>
  <c r="J242" i="2"/>
  <c r="J261" i="2"/>
  <c r="J283" i="2"/>
  <c r="J306" i="2"/>
  <c r="J325" i="2"/>
  <c r="J347" i="2"/>
  <c r="J370" i="2"/>
  <c r="J45" i="2"/>
  <c r="J131" i="2"/>
  <c r="J282" i="2"/>
  <c r="J10" i="2"/>
  <c r="J29" i="2"/>
  <c r="J51" i="2"/>
  <c r="J74" i="2"/>
  <c r="J93" i="2"/>
  <c r="J115" i="2"/>
  <c r="J138" i="2"/>
  <c r="J157" i="2"/>
  <c r="J179" i="2"/>
  <c r="J202" i="2"/>
  <c r="J221" i="2"/>
  <c r="J243" i="2"/>
  <c r="J266" i="2"/>
  <c r="J285" i="2"/>
  <c r="J307" i="2"/>
  <c r="J330" i="2"/>
  <c r="J349" i="2"/>
  <c r="J371" i="2"/>
  <c r="J67" i="2"/>
  <c r="J195" i="2"/>
  <c r="J11" i="2"/>
  <c r="J34" i="2"/>
  <c r="J53" i="2"/>
  <c r="J75" i="2"/>
  <c r="J98" i="2"/>
  <c r="J117" i="2"/>
  <c r="J139" i="2"/>
  <c r="J162" i="2"/>
  <c r="J181" i="2"/>
  <c r="J203" i="2"/>
  <c r="J226" i="2"/>
  <c r="J245" i="2"/>
  <c r="J267" i="2"/>
  <c r="J290" i="2"/>
  <c r="J309" i="2"/>
  <c r="J331" i="2"/>
  <c r="J354" i="2"/>
  <c r="J373" i="2"/>
  <c r="J26" i="2"/>
  <c r="J259" i="2"/>
  <c r="J13" i="2"/>
  <c r="J35" i="2"/>
  <c r="J58" i="2"/>
  <c r="J77" i="2"/>
  <c r="J99" i="2"/>
  <c r="J122" i="2"/>
  <c r="J141" i="2"/>
  <c r="J163" i="2"/>
  <c r="J186" i="2"/>
  <c r="J205" i="2"/>
  <c r="J227" i="2"/>
  <c r="J250" i="2"/>
  <c r="J269" i="2"/>
  <c r="J291" i="2"/>
  <c r="J314" i="2"/>
  <c r="J333" i="2"/>
  <c r="J355" i="2"/>
  <c r="J3" i="2"/>
  <c r="J109" i="2"/>
  <c r="J173" i="2"/>
  <c r="J237" i="2"/>
  <c r="J323" i="2"/>
  <c r="J346" i="2"/>
  <c r="J18" i="2"/>
  <c r="J37" i="2"/>
  <c r="J59" i="2"/>
  <c r="J82" i="2"/>
  <c r="J101" i="2"/>
  <c r="J123" i="2"/>
  <c r="J146" i="2"/>
  <c r="J165" i="2"/>
  <c r="J187" i="2"/>
  <c r="J210" i="2"/>
  <c r="J229" i="2"/>
  <c r="J251" i="2"/>
  <c r="J274" i="2"/>
  <c r="J293" i="2"/>
  <c r="J315" i="2"/>
  <c r="J338" i="2"/>
  <c r="J357" i="2"/>
  <c r="J19" i="2"/>
  <c r="J42" i="2"/>
  <c r="J61" i="2"/>
  <c r="J83" i="2"/>
  <c r="J106" i="2"/>
  <c r="J125" i="2"/>
  <c r="J147" i="2"/>
  <c r="J170" i="2"/>
  <c r="J189" i="2"/>
  <c r="J211" i="2"/>
  <c r="J234" i="2"/>
  <c r="J253" i="2"/>
  <c r="J275" i="2"/>
  <c r="J298" i="2"/>
  <c r="J317" i="2"/>
  <c r="J339" i="2"/>
  <c r="J362" i="2"/>
  <c r="J2" i="2"/>
  <c r="J21" i="2"/>
  <c r="J43" i="2"/>
  <c r="J66" i="2"/>
  <c r="J85" i="2"/>
  <c r="J107" i="2"/>
  <c r="J130" i="2"/>
  <c r="J149" i="2"/>
  <c r="J171" i="2"/>
  <c r="J194" i="2"/>
  <c r="J213" i="2"/>
  <c r="J235" i="2"/>
  <c r="J258" i="2"/>
  <c r="J277" i="2"/>
  <c r="J299" i="2"/>
  <c r="J322" i="2"/>
  <c r="J341" i="2"/>
  <c r="J363" i="2"/>
  <c r="G2" i="2" a="1"/>
  <c r="J4" i="2"/>
  <c r="J12" i="2"/>
  <c r="J20" i="2"/>
  <c r="J28" i="2"/>
  <c r="J36" i="2"/>
  <c r="J44" i="2"/>
  <c r="J52" i="2"/>
  <c r="J60" i="2"/>
  <c r="J68" i="2"/>
  <c r="J76" i="2"/>
  <c r="J84" i="2"/>
  <c r="J92" i="2"/>
  <c r="J100" i="2"/>
  <c r="J108" i="2"/>
  <c r="J116" i="2"/>
  <c r="J124" i="2"/>
  <c r="J132" i="2"/>
  <c r="J140" i="2"/>
  <c r="J148" i="2"/>
  <c r="J156" i="2"/>
  <c r="J164" i="2"/>
  <c r="J172" i="2"/>
  <c r="J180" i="2"/>
  <c r="J188" i="2"/>
  <c r="J196" i="2"/>
  <c r="J204" i="2"/>
  <c r="J212" i="2"/>
  <c r="J220" i="2"/>
  <c r="J228" i="2"/>
  <c r="J236" i="2"/>
  <c r="J244" i="2"/>
  <c r="J252" i="2"/>
  <c r="J260" i="2"/>
  <c r="J268" i="2"/>
  <c r="J276" i="2"/>
  <c r="J284" i="2"/>
  <c r="J292" i="2"/>
  <c r="J300" i="2"/>
  <c r="J308" i="2"/>
  <c r="J316" i="2"/>
  <c r="J324" i="2"/>
  <c r="J332" i="2"/>
  <c r="J340" i="2"/>
  <c r="J348" i="2"/>
  <c r="J356" i="2"/>
  <c r="J364" i="2"/>
  <c r="J372" i="2"/>
  <c r="J6" i="2"/>
  <c r="J14" i="2"/>
  <c r="J22" i="2"/>
  <c r="J30" i="2"/>
  <c r="J38" i="2"/>
  <c r="J46" i="2"/>
  <c r="J54" i="2"/>
  <c r="J62" i="2"/>
  <c r="J70" i="2"/>
  <c r="J78" i="2"/>
  <c r="J86" i="2"/>
  <c r="J94" i="2"/>
  <c r="J102" i="2"/>
  <c r="J110" i="2"/>
  <c r="J118" i="2"/>
  <c r="J126" i="2"/>
  <c r="J134" i="2"/>
  <c r="J142" i="2"/>
  <c r="J150" i="2"/>
  <c r="J158" i="2"/>
  <c r="J166" i="2"/>
  <c r="J174" i="2"/>
  <c r="J182" i="2"/>
  <c r="J190" i="2"/>
  <c r="J198" i="2"/>
  <c r="J206" i="2"/>
  <c r="J214" i="2"/>
  <c r="J222" i="2"/>
  <c r="J230" i="2"/>
  <c r="J238" i="2"/>
  <c r="J246" i="2"/>
  <c r="J254" i="2"/>
  <c r="J262" i="2"/>
  <c r="J270" i="2"/>
  <c r="J278" i="2"/>
  <c r="J286" i="2"/>
  <c r="J294" i="2"/>
  <c r="J302" i="2"/>
  <c r="J310" i="2"/>
  <c r="J318" i="2"/>
  <c r="J326" i="2"/>
  <c r="J334" i="2"/>
  <c r="J342" i="2"/>
  <c r="J350" i="2"/>
  <c r="J358" i="2"/>
  <c r="J366" i="2"/>
  <c r="J374" i="2"/>
  <c r="J7" i="2"/>
  <c r="J15" i="2"/>
  <c r="J23" i="2"/>
  <c r="J31" i="2"/>
  <c r="J39" i="2"/>
  <c r="J47" i="2"/>
  <c r="J55" i="2"/>
  <c r="J63" i="2"/>
  <c r="J71" i="2"/>
  <c r="J79" i="2"/>
  <c r="J87" i="2"/>
  <c r="J95" i="2"/>
  <c r="J103" i="2"/>
  <c r="J111" i="2"/>
  <c r="J119" i="2"/>
  <c r="J127" i="2"/>
  <c r="J135" i="2"/>
  <c r="J143" i="2"/>
  <c r="J151" i="2"/>
  <c r="J159" i="2"/>
  <c r="J167" i="2"/>
  <c r="J175" i="2"/>
  <c r="J183" i="2"/>
  <c r="J191" i="2"/>
  <c r="J199" i="2"/>
  <c r="J207" i="2"/>
  <c r="J215" i="2"/>
  <c r="J223" i="2"/>
  <c r="J231" i="2"/>
  <c r="J239" i="2"/>
  <c r="J247" i="2"/>
  <c r="J255" i="2"/>
  <c r="J263" i="2"/>
  <c r="J271" i="2"/>
  <c r="J279" i="2"/>
  <c r="J287" i="2"/>
  <c r="J295" i="2"/>
  <c r="J303" i="2"/>
  <c r="J311" i="2"/>
  <c r="J319" i="2"/>
  <c r="J327" i="2"/>
  <c r="J335" i="2"/>
  <c r="J343" i="2"/>
  <c r="J351" i="2"/>
  <c r="J359" i="2"/>
  <c r="J367" i="2"/>
  <c r="J375" i="2"/>
  <c r="J8" i="2"/>
  <c r="J16" i="2"/>
  <c r="J24" i="2"/>
  <c r="J32" i="2"/>
  <c r="J40" i="2"/>
  <c r="J48" i="2"/>
  <c r="J56" i="2"/>
  <c r="J64" i="2"/>
  <c r="J72" i="2"/>
  <c r="J80" i="2"/>
  <c r="J88" i="2"/>
  <c r="J96" i="2"/>
  <c r="J104" i="2"/>
  <c r="J112" i="2"/>
  <c r="J120" i="2"/>
  <c r="J128" i="2"/>
  <c r="J136" i="2"/>
  <c r="J144" i="2"/>
  <c r="J152" i="2"/>
  <c r="J160" i="2"/>
  <c r="J168" i="2"/>
  <c r="J176" i="2"/>
  <c r="J184" i="2"/>
  <c r="J192" i="2"/>
  <c r="J200" i="2"/>
  <c r="J208" i="2"/>
  <c r="J216" i="2"/>
  <c r="J224" i="2"/>
  <c r="J232" i="2"/>
  <c r="J240" i="2"/>
  <c r="J248" i="2"/>
  <c r="J256" i="2"/>
  <c r="J264" i="2"/>
  <c r="J272" i="2"/>
  <c r="J280" i="2"/>
  <c r="J288" i="2"/>
  <c r="J296" i="2"/>
  <c r="J304" i="2"/>
  <c r="J312" i="2"/>
  <c r="J320" i="2"/>
  <c r="J328" i="2"/>
  <c r="J336" i="2"/>
  <c r="J344" i="2"/>
  <c r="J352" i="2"/>
  <c r="J360" i="2"/>
  <c r="J368" i="2"/>
  <c r="J376" i="2"/>
  <c r="J9" i="2"/>
  <c r="J17" i="2"/>
  <c r="J25" i="2"/>
  <c r="J33" i="2"/>
  <c r="J41" i="2"/>
  <c r="J49" i="2"/>
  <c r="J57" i="2"/>
  <c r="J65" i="2"/>
  <c r="J73" i="2"/>
  <c r="J81" i="2"/>
  <c r="J89" i="2"/>
  <c r="J97" i="2"/>
  <c r="J105" i="2"/>
  <c r="J113" i="2"/>
  <c r="J121" i="2"/>
  <c r="J129" i="2"/>
  <c r="J137" i="2"/>
  <c r="J145" i="2"/>
  <c r="J153" i="2"/>
  <c r="J161" i="2"/>
  <c r="J169" i="2"/>
  <c r="J177" i="2"/>
  <c r="J185" i="2"/>
  <c r="J193" i="2"/>
  <c r="J201" i="2"/>
  <c r="J209" i="2"/>
  <c r="J217" i="2"/>
  <c r="J225" i="2"/>
  <c r="J233" i="2"/>
  <c r="J241" i="2"/>
  <c r="J249" i="2"/>
  <c r="J257" i="2"/>
  <c r="J265" i="2"/>
  <c r="J273" i="2"/>
  <c r="J281" i="2"/>
  <c r="J289" i="2"/>
  <c r="J297" i="2"/>
  <c r="J305" i="2"/>
  <c r="J313" i="2"/>
  <c r="J321" i="2"/>
  <c r="J329" i="2"/>
  <c r="J337" i="2"/>
  <c r="J345" i="2"/>
  <c r="J353" i="2"/>
  <c r="J361" i="2"/>
  <c r="J369" i="2"/>
  <c r="G371" i="2" l="1"/>
  <c r="G363" i="2"/>
  <c r="G355" i="2"/>
  <c r="G347" i="2"/>
  <c r="G339" i="2"/>
  <c r="G331" i="2"/>
  <c r="G323" i="2"/>
  <c r="G370" i="2"/>
  <c r="G362" i="2"/>
  <c r="G354" i="2"/>
  <c r="G346" i="2"/>
  <c r="G338" i="2"/>
  <c r="G330" i="2"/>
  <c r="G322" i="2"/>
  <c r="G314" i="2"/>
  <c r="G377" i="2"/>
  <c r="G369" i="2"/>
  <c r="G361" i="2"/>
  <c r="G353" i="2"/>
  <c r="G345" i="2"/>
  <c r="G375" i="2"/>
  <c r="G367" i="2"/>
  <c r="G359" i="2"/>
  <c r="G351" i="2"/>
  <c r="G343" i="2"/>
  <c r="G335" i="2"/>
  <c r="G327" i="2"/>
  <c r="G368" i="2"/>
  <c r="G352" i="2"/>
  <c r="G337" i="2"/>
  <c r="G325" i="2"/>
  <c r="G315" i="2"/>
  <c r="G306" i="2"/>
  <c r="G298" i="2"/>
  <c r="G290" i="2"/>
  <c r="G282" i="2"/>
  <c r="G274" i="2"/>
  <c r="G266" i="2"/>
  <c r="G258" i="2"/>
  <c r="G250" i="2"/>
  <c r="G242" i="2"/>
  <c r="G234" i="2"/>
  <c r="G226" i="2"/>
  <c r="G218" i="2"/>
  <c r="G210" i="2"/>
  <c r="G202" i="2"/>
  <c r="G194" i="2"/>
  <c r="G186" i="2"/>
  <c r="G178" i="2"/>
  <c r="G170" i="2"/>
  <c r="G162" i="2"/>
  <c r="G154" i="2"/>
  <c r="G146" i="2"/>
  <c r="G138" i="2"/>
  <c r="G130" i="2"/>
  <c r="G122" i="2"/>
  <c r="G114" i="2"/>
  <c r="G106" i="2"/>
  <c r="G98" i="2"/>
  <c r="G90" i="2"/>
  <c r="G82" i="2"/>
  <c r="G74" i="2"/>
  <c r="G66" i="2"/>
  <c r="G58" i="2"/>
  <c r="G50" i="2"/>
  <c r="G42" i="2"/>
  <c r="G34" i="2"/>
  <c r="G26" i="2"/>
  <c r="G18" i="2"/>
  <c r="G10" i="2"/>
  <c r="G2" i="2"/>
  <c r="G372" i="2"/>
  <c r="G340" i="2"/>
  <c r="G307" i="2"/>
  <c r="G291" i="2"/>
  <c r="G267" i="2"/>
  <c r="G243" i="2"/>
  <c r="G219" i="2"/>
  <c r="G187" i="2"/>
  <c r="G163" i="2"/>
  <c r="G139" i="2"/>
  <c r="G115" i="2"/>
  <c r="G91" i="2"/>
  <c r="G59" i="2"/>
  <c r="G35" i="2"/>
  <c r="G11" i="2"/>
  <c r="G366" i="2"/>
  <c r="G350" i="2"/>
  <c r="G336" i="2"/>
  <c r="G324" i="2"/>
  <c r="G313" i="2"/>
  <c r="G305" i="2"/>
  <c r="G297" i="2"/>
  <c r="G289" i="2"/>
  <c r="G281" i="2"/>
  <c r="G273" i="2"/>
  <c r="G265" i="2"/>
  <c r="G257" i="2"/>
  <c r="G249" i="2"/>
  <c r="G241" i="2"/>
  <c r="G233" i="2"/>
  <c r="G225" i="2"/>
  <c r="G217" i="2"/>
  <c r="G209" i="2"/>
  <c r="G201" i="2"/>
  <c r="G193" i="2"/>
  <c r="G185" i="2"/>
  <c r="G177" i="2"/>
  <c r="G169" i="2"/>
  <c r="G161" i="2"/>
  <c r="G153" i="2"/>
  <c r="G145" i="2"/>
  <c r="G137" i="2"/>
  <c r="G129" i="2"/>
  <c r="G121" i="2"/>
  <c r="G113" i="2"/>
  <c r="G105" i="2"/>
  <c r="G97" i="2"/>
  <c r="G89" i="2"/>
  <c r="G81" i="2"/>
  <c r="G73" i="2"/>
  <c r="G65" i="2"/>
  <c r="G57" i="2"/>
  <c r="G49" i="2"/>
  <c r="G41" i="2"/>
  <c r="G33" i="2"/>
  <c r="G25" i="2"/>
  <c r="G17" i="2"/>
  <c r="G9" i="2"/>
  <c r="G365" i="2"/>
  <c r="G349" i="2"/>
  <c r="G334" i="2"/>
  <c r="G321" i="2"/>
  <c r="G312" i="2"/>
  <c r="G304" i="2"/>
  <c r="G296" i="2"/>
  <c r="G288" i="2"/>
  <c r="G280" i="2"/>
  <c r="G272" i="2"/>
  <c r="G264" i="2"/>
  <c r="G256" i="2"/>
  <c r="G248" i="2"/>
  <c r="G240" i="2"/>
  <c r="G232" i="2"/>
  <c r="G224" i="2"/>
  <c r="G216" i="2"/>
  <c r="G208" i="2"/>
  <c r="G200" i="2"/>
  <c r="G192" i="2"/>
  <c r="G184" i="2"/>
  <c r="G176" i="2"/>
  <c r="G168" i="2"/>
  <c r="G160" i="2"/>
  <c r="G152" i="2"/>
  <c r="G144" i="2"/>
  <c r="G136" i="2"/>
  <c r="G128" i="2"/>
  <c r="G120" i="2"/>
  <c r="G112" i="2"/>
  <c r="G104" i="2"/>
  <c r="G96" i="2"/>
  <c r="G88" i="2"/>
  <c r="G80" i="2"/>
  <c r="G72" i="2"/>
  <c r="G64" i="2"/>
  <c r="G56" i="2"/>
  <c r="G48" i="2"/>
  <c r="G40" i="2"/>
  <c r="G32" i="2"/>
  <c r="G24" i="2"/>
  <c r="G16" i="2"/>
  <c r="G8" i="2"/>
  <c r="G206" i="2"/>
  <c r="G102" i="2"/>
  <c r="G54" i="2"/>
  <c r="G22" i="2"/>
  <c r="G364" i="2"/>
  <c r="G348" i="2"/>
  <c r="G333" i="2"/>
  <c r="G320" i="2"/>
  <c r="G311" i="2"/>
  <c r="G303" i="2"/>
  <c r="G295" i="2"/>
  <c r="G287" i="2"/>
  <c r="G279" i="2"/>
  <c r="G271" i="2"/>
  <c r="G263" i="2"/>
  <c r="G255" i="2"/>
  <c r="G247" i="2"/>
  <c r="G239" i="2"/>
  <c r="G231" i="2"/>
  <c r="G223" i="2"/>
  <c r="G215" i="2"/>
  <c r="G207" i="2"/>
  <c r="G199" i="2"/>
  <c r="G191" i="2"/>
  <c r="G183" i="2"/>
  <c r="G175" i="2"/>
  <c r="G167" i="2"/>
  <c r="G159" i="2"/>
  <c r="G151" i="2"/>
  <c r="G143" i="2"/>
  <c r="G135" i="2"/>
  <c r="G127" i="2"/>
  <c r="G119" i="2"/>
  <c r="G111" i="2"/>
  <c r="G103" i="2"/>
  <c r="G95" i="2"/>
  <c r="G87" i="2"/>
  <c r="G79" i="2"/>
  <c r="G71" i="2"/>
  <c r="G63" i="2"/>
  <c r="G55" i="2"/>
  <c r="G47" i="2"/>
  <c r="G39" i="2"/>
  <c r="G31" i="2"/>
  <c r="G23" i="2"/>
  <c r="G15" i="2"/>
  <c r="G7" i="2"/>
  <c r="G376" i="2"/>
  <c r="G360" i="2"/>
  <c r="G344" i="2"/>
  <c r="G332" i="2"/>
  <c r="G319" i="2"/>
  <c r="G310" i="2"/>
  <c r="G302" i="2"/>
  <c r="G294" i="2"/>
  <c r="G286" i="2"/>
  <c r="G278" i="2"/>
  <c r="G270" i="2"/>
  <c r="G262" i="2"/>
  <c r="G254" i="2"/>
  <c r="G246" i="2"/>
  <c r="G238" i="2"/>
  <c r="G230" i="2"/>
  <c r="G222" i="2"/>
  <c r="G214" i="2"/>
  <c r="G198" i="2"/>
  <c r="G190" i="2"/>
  <c r="G182" i="2"/>
  <c r="G174" i="2"/>
  <c r="G166" i="2"/>
  <c r="G158" i="2"/>
  <c r="G150" i="2"/>
  <c r="G142" i="2"/>
  <c r="G134" i="2"/>
  <c r="G126" i="2"/>
  <c r="G118" i="2"/>
  <c r="G110" i="2"/>
  <c r="G94" i="2"/>
  <c r="G86" i="2"/>
  <c r="G78" i="2"/>
  <c r="G70" i="2"/>
  <c r="G62" i="2"/>
  <c r="G46" i="2"/>
  <c r="G38" i="2"/>
  <c r="G30" i="2"/>
  <c r="G14" i="2"/>
  <c r="G6" i="2"/>
  <c r="G326" i="2"/>
  <c r="G283" i="2"/>
  <c r="G251" i="2"/>
  <c r="G227" i="2"/>
  <c r="G203" i="2"/>
  <c r="G171" i="2"/>
  <c r="G147" i="2"/>
  <c r="G123" i="2"/>
  <c r="G99" i="2"/>
  <c r="G75" i="2"/>
  <c r="G51" i="2"/>
  <c r="G19" i="2"/>
  <c r="G374" i="2"/>
  <c r="G358" i="2"/>
  <c r="G342" i="2"/>
  <c r="G329" i="2"/>
  <c r="G318" i="2"/>
  <c r="G309" i="2"/>
  <c r="G301" i="2"/>
  <c r="G293" i="2"/>
  <c r="G285" i="2"/>
  <c r="G277" i="2"/>
  <c r="G269" i="2"/>
  <c r="G261" i="2"/>
  <c r="G253" i="2"/>
  <c r="G245" i="2"/>
  <c r="G237" i="2"/>
  <c r="G229" i="2"/>
  <c r="G221" i="2"/>
  <c r="G213" i="2"/>
  <c r="G205" i="2"/>
  <c r="G197" i="2"/>
  <c r="G189" i="2"/>
  <c r="G181" i="2"/>
  <c r="G173" i="2"/>
  <c r="G165" i="2"/>
  <c r="G157" i="2"/>
  <c r="G149" i="2"/>
  <c r="G141" i="2"/>
  <c r="G133" i="2"/>
  <c r="G125" i="2"/>
  <c r="G117" i="2"/>
  <c r="G109" i="2"/>
  <c r="G101" i="2"/>
  <c r="G93" i="2"/>
  <c r="G85" i="2"/>
  <c r="G77" i="2"/>
  <c r="G69" i="2"/>
  <c r="G61" i="2"/>
  <c r="G53" i="2"/>
  <c r="G45" i="2"/>
  <c r="G37" i="2"/>
  <c r="G29" i="2"/>
  <c r="G21" i="2"/>
  <c r="G13" i="2"/>
  <c r="G5" i="2"/>
  <c r="G373" i="2"/>
  <c r="G357" i="2"/>
  <c r="G341" i="2"/>
  <c r="G328" i="2"/>
  <c r="G317" i="2"/>
  <c r="G308" i="2"/>
  <c r="G300" i="2"/>
  <c r="G292" i="2"/>
  <c r="G284" i="2"/>
  <c r="G276" i="2"/>
  <c r="G268" i="2"/>
  <c r="G260" i="2"/>
  <c r="G252" i="2"/>
  <c r="G244" i="2"/>
  <c r="G236" i="2"/>
  <c r="G228" i="2"/>
  <c r="G220" i="2"/>
  <c r="G212" i="2"/>
  <c r="G204" i="2"/>
  <c r="G196" i="2"/>
  <c r="G188" i="2"/>
  <c r="G180" i="2"/>
  <c r="G172" i="2"/>
  <c r="G164" i="2"/>
  <c r="G156" i="2"/>
  <c r="G148" i="2"/>
  <c r="G140" i="2"/>
  <c r="G132" i="2"/>
  <c r="G124" i="2"/>
  <c r="G116" i="2"/>
  <c r="G108" i="2"/>
  <c r="G100" i="2"/>
  <c r="G92" i="2"/>
  <c r="G84" i="2"/>
  <c r="G76" i="2"/>
  <c r="G68" i="2"/>
  <c r="G60" i="2"/>
  <c r="G52" i="2"/>
  <c r="G44" i="2"/>
  <c r="G36" i="2"/>
  <c r="G28" i="2"/>
  <c r="G20" i="2"/>
  <c r="G12" i="2"/>
  <c r="G4" i="2"/>
  <c r="G356" i="2"/>
  <c r="G316" i="2"/>
  <c r="G299" i="2"/>
  <c r="G275" i="2"/>
  <c r="G259" i="2"/>
  <c r="G235" i="2"/>
  <c r="G211" i="2"/>
  <c r="G195" i="2"/>
  <c r="G179" i="2"/>
  <c r="G155" i="2"/>
  <c r="G131" i="2"/>
  <c r="G107" i="2"/>
  <c r="G83" i="2"/>
  <c r="G67" i="2"/>
  <c r="G43" i="2"/>
  <c r="G27" i="2"/>
  <c r="G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95" authorId="0" shapeId="0" xr:uid="{BD9DFC54-63FB-4D8E-941A-AE57661839A3}">
      <text>
        <r>
          <rPr>
            <sz val="10"/>
            <color rgb="FF000000"/>
            <rFont val="Calibri"/>
            <family val="1"/>
            <scheme val="minor"/>
          </rPr>
          <t xml:space="preserve">DIPINDAH KE NO INV 570
</t>
        </r>
      </text>
    </comment>
  </commentList>
</comments>
</file>

<file path=xl/sharedStrings.xml><?xml version="1.0" encoding="utf-8"?>
<sst xmlns="http://schemas.openxmlformats.org/spreadsheetml/2006/main" count="1177" uniqueCount="783">
  <si>
    <t>Invoice</t>
  </si>
  <si>
    <t>Bulan</t>
  </si>
  <si>
    <t>Nett</t>
  </si>
  <si>
    <t>VAT</t>
  </si>
  <si>
    <t>Sep-24</t>
  </si>
  <si>
    <t>Jun-24</t>
  </si>
  <si>
    <t>Jul-24</t>
  </si>
  <si>
    <t/>
  </si>
  <si>
    <t>Aug-24</t>
  </si>
  <si>
    <t>Oct-24</t>
  </si>
  <si>
    <t>Nov-24</t>
  </si>
  <si>
    <t>Dec-24</t>
  </si>
  <si>
    <t>Tanggal</t>
  </si>
  <si>
    <t>Total</t>
  </si>
  <si>
    <t>Invoice Detail</t>
  </si>
  <si>
    <t>Tanggal Dibayar</t>
  </si>
  <si>
    <t>Outstanding</t>
  </si>
  <si>
    <t>Jakarta Office Parking periode March 1-31, 2024 parkir Maret 2024</t>
  </si>
  <si>
    <t>Jakarta Office Parking periode April 1-30, 2024 parkir April 2024</t>
  </si>
  <si>
    <t>Binder clips joyko 300, ETC</t>
  </si>
  <si>
    <t>Alcohol Test, Mouth Pieces</t>
  </si>
  <si>
    <t>Appreciation reward for SOC TWSB</t>
  </si>
  <si>
    <t>Lever Arch File Bantex Folio 7 Cm Blue ref 1465 01</t>
  </si>
  <si>
    <t>Lampu Downlight LED Panel Inbow 6 W, 12 W, 18 W, 6500 k, 4000K, 3000K Sunled 3000k 12 watt, ETC</t>
  </si>
  <si>
    <t>Paper Shredder secure maxi 15 A, ETC</t>
  </si>
  <si>
    <t>Smart TV Box Android 10.0 M96 Mini TV Box 4K HD Ram 2/4GB Rom 16/32GB M96 + Keyboard (for lobby Lt 29)</t>
  </si>
  <si>
    <t>Tempat Sampah Toilet Lantai 23, ETC</t>
  </si>
  <si>
    <t>Air Mineral dalam Kemasan Botol 220ml (for operasional car), ETC</t>
  </si>
  <si>
    <t>Kartu nama Atas nama</t>
  </si>
  <si>
    <t>Coverall Size S Atas Nama Vika Atika Sari</t>
  </si>
  <si>
    <t>Apresiasi Lomba Meja Kerja paling rapi dan paling bersih KEI 2024</t>
  </si>
  <si>
    <t>Assisting Sharing Session and Workshop of Kangean Seismic data &amp; Planning for Future Exploration Program 6 - 8 March 2024</t>
  </si>
  <si>
    <t>Fujifilm LTO 7 rw Cartridge 6 - 15 TB</t>
  </si>
  <si>
    <t>GARMIN GPSMAPS 65s GPS 65s GPS HANDHELD MULTIBAND SENSOR</t>
  </si>
  <si>
    <t>Simfoni Development &amp; Operation periode 1 - 30 April 2024</t>
  </si>
  <si>
    <t>Provide Additional Meeting Package for WK3D Program with Kementrian Kelautan dan Perikanan with 30 Fax Capacity 7 May 2024</t>
  </si>
  <si>
    <t>Monitor LED DELL 27 Inch</t>
  </si>
  <si>
    <t>Plantronics Poly Sync 40 USB A Speaker Original</t>
  </si>
  <si>
    <t>Konsumsi Brenchmarking ISO 41001 : 2018</t>
  </si>
  <si>
    <t>Paper - Paper One All Purpose Paper A4 80 gsm, Staples Remover Max RZ-A</t>
  </si>
  <si>
    <t>Pengadaan Untuk Stationary &amp; Supply</t>
  </si>
  <si>
    <t>Pointer Logitech R800 wireless Pointer</t>
  </si>
  <si>
    <t>Biaya Transport Pengiriman barang Ke Gudang Sigma (lalaMove)</t>
  </si>
  <si>
    <t>Design Schedule KEI Bulan May 2024</t>
  </si>
  <si>
    <t>Print ID Card Atas 5 Nama</t>
  </si>
  <si>
    <t>Reason : Stationery &amp; supply</t>
  </si>
  <si>
    <t>Paloma FLP 1601 Flexible Hose Selang handshower hand Shower Flexible</t>
  </si>
  <si>
    <t>Design Video Untuk Ucapan Selamat Ulang Tahun Executive</t>
  </si>
  <si>
    <t>Paper - Concorde Cover A4 220 gsm White Ref. 80230, ETC</t>
  </si>
  <si>
    <t>Tutup Gelas Kertas, ETC</t>
  </si>
  <si>
    <t>Dekorasi Ramadhan, Dekorasi Idul Fitri</t>
  </si>
  <si>
    <t>Design Schedule KEI April 2024</t>
  </si>
  <si>
    <t>Air Mineral Dalam Kemasan Botol 220 ml, ETC</t>
  </si>
  <si>
    <t>Android TV Box</t>
  </si>
  <si>
    <t>TV SHARP 2T-C50AD1i LED 50 Inch Full HD, Bracket Mount NB P4 North Bayou</t>
  </si>
  <si>
    <t>Eraser - Staedtler rasoplast Art. Nr. 526 B40 (1box =12 each)</t>
  </si>
  <si>
    <t>Accomodation for emolyee period Mar 2024</t>
  </si>
  <si>
    <t>Hotel &amp; Laundry Potato Head ROH Studio 05 Mar 2024 sampai 09 Mar 2024 atas nama Fadia Fabiona</t>
  </si>
  <si>
    <t>Engineering Workstation for ENP Periode 11 April 2024 - 10 Mei 2024</t>
  </si>
  <si>
    <t>Rental Tablet For IT Operation</t>
  </si>
  <si>
    <t>Printer 7740 A3</t>
  </si>
  <si>
    <t>HP Color Laserjet M555 Black W2120A, ETC</t>
  </si>
  <si>
    <t>Hotel &amp; Laundry Potato Head ROH Studio 05 Mar 2024 sampai 09 Mar 2024 atas nama Anastasia</t>
  </si>
  <si>
    <t>Hotel &amp; Laundry Potato Head ROH Studio 05 Mar 2024 sampai 09 Mar 2024 atas nama Didi Yulistian</t>
  </si>
  <si>
    <t>Hotel &amp; Laundry Potato Head ROH Studio 05 Mar 2024 sampai 09 Mar 2024 atas nama I Made Jumiartha</t>
  </si>
  <si>
    <t>Hotel &amp; Laundry Potato Head ROH Studio 05 Mar 2024 sampai 09 Mar 2024 atas nama Didi Basuki</t>
  </si>
  <si>
    <t>Jakarta Office Parking periode May 1-31, 2024 Parkir Mei 2024</t>
  </si>
  <si>
    <t>Jasa Kurir Pengiriman Periode 1 - 31 May 2024</t>
  </si>
  <si>
    <t>Rental of Vaccum Sirena Hydrocleaner period 01- Mei -2024 to 31- Mei-2024</t>
  </si>
  <si>
    <t>Printer HP Laserjet 137fnw, ETC</t>
  </si>
  <si>
    <t>External HDD 2 TB</t>
  </si>
  <si>
    <t>Mouth Pieces For Alcohol Test Equipment</t>
  </si>
  <si>
    <t>HeadPhone Bluetooth JETE SX2 Active Noice Canceling, ETC</t>
  </si>
  <si>
    <t>Apresiasi Penghargaan pada bulan K3LL SRO</t>
  </si>
  <si>
    <t>Jakarta Office Parking Period 1 - 30 June 2024 Parkir Juni 2024</t>
  </si>
  <si>
    <t>Jasa Kurir Pengiriman Periode 1 Juni 2024 - 30 Juni 2024</t>
  </si>
  <si>
    <t>Pembayaran pinjaman &amp; simpanan wajib &amp; sukarela anggota koperasi</t>
  </si>
  <si>
    <t>Tolak Angin Cair, ETC</t>
  </si>
  <si>
    <t>Ambipur Car, ETC</t>
  </si>
  <si>
    <t>Denpo Thermo Pot DEP 858</t>
  </si>
  <si>
    <t>Galon Air Vica Royal Januari, Februari, Maret, April 2024</t>
  </si>
  <si>
    <t>Konsumsi Meeting ISO 41001 : 2018</t>
  </si>
  <si>
    <t>Design Schedule KEI Bulan Juni 2024</t>
  </si>
  <si>
    <t>Lakban Hitam Besar, ETC</t>
  </si>
  <si>
    <t>Materai DJP Stamp Duty Rp 10.000</t>
  </si>
  <si>
    <t>Kartu Parkir Berlangganan MPE Baru</t>
  </si>
  <si>
    <t>Stample Sunny (untuk Mail room)</t>
  </si>
  <si>
    <t>National safety and occupational health month event 2024</t>
  </si>
  <si>
    <t>Safety shoes and Coverall</t>
  </si>
  <si>
    <t>USB modem 4G 5G Lte 300Mbps Mobile Wifi Hotsport All Operator</t>
  </si>
  <si>
    <t>Rental of Vaccum Sirena Hydrocleaner period 01- Juni -2024 to 30- Juni-2024</t>
  </si>
  <si>
    <t>Engineering Workstation for ENP Periode 11 Mei 2024 - 10 Juni 2024</t>
  </si>
  <si>
    <t>Simfoni Development and operation period 1 May - 1 June 2024</t>
  </si>
  <si>
    <t>Samsung Galaxy A54 5G 8/256</t>
  </si>
  <si>
    <t>CCTV IP DM 2MP + Installation Services</t>
  </si>
  <si>
    <t>Cartridge Hp 955 XL Black, Cyan, Magenta, Yellow</t>
  </si>
  <si>
    <t>Renewal License Office 365 Family</t>
  </si>
  <si>
    <t>Renewal Webex Tahun 2024 Periode 08 Mei 2024 s/d 07 mei 2025</t>
  </si>
  <si>
    <t>XL - 0859 - 5479 - 4714, By -U 0851-7317-9585, By -U 0851-7120-6269</t>
  </si>
  <si>
    <t>Snack Box, Lunch Box</t>
  </si>
  <si>
    <t>Souvenir Apresiasi, Hadiah Game dan Kuis, Seragam Panitia, Sewa Peralatan game, Jasa Design Undangan Backdrop dan Presentasi, Sewa Kamera, Perlengkapan Dekorasi FM day, Koin Token Game</t>
  </si>
  <si>
    <t>Paper- paper One All Purpose Paper A4 Gr, Nescafe Classsic 90g, Kantong Sampah Kecil Klinpark, Kantong Sampah Sedanh Klinpark, Kartu Berobat (keina Asira Ariabima/anak Ibu Irma Yunita), Binder Clip Joyko No 200 1.625", Super Kifa All in  Cleaner 650 gram, Data Storage Verbatim CD -R 700 MB, Pembuatan Acrylic Nama (Arisma , Wildan Zakka Rauf, Sherin Ratna Pradita), Cetak Foto Visa Adorama (andiko Ardi Purnomo), Print ID Card (Dedi Soeharto), Smart TV Box Android 10.0 M96 Mini TV Box 4K HD Ram 2/4GB Rom 16/32 GB M96 Keyboard Video.</t>
  </si>
  <si>
    <t>Materai DJP Stamp duty Rp 10.000, Staples Max No 10 Small, Pembolong Besar Joyko No 85 B/Punch 85B, Eraser white Board WB 802 Blue, Pen Kenko K-1 Retractable Gel Blue 0.5 mm, Card KEI Business Card (Anita Karina K), paper Concorde A4 90 Gram M2 210 x 297 MM 20, Tissu Passeo Elegant Facial 280 Sheets 2 Ply, Acrylic Nama ( Muhammad Naufal Rahman), Envelove Brown F4, Clip Board Mika, Battery Alkaline AA, MacCreamer Non Dairy Creamer 500 gr, Sunlight Jeruk Nipis 100 750 ml, Swallow Kamper Toilet ball Collor 1Pcs (6 ball), Kran Sensor Otomatis Kran wastafel Cuci Tangan Otomatis Tanpa Kontak (for Plaza lt29), Acrylic Nama (ono Sutarno)</t>
  </si>
  <si>
    <t>KIKIR Besi Flat rata Tipe kasar RRT 68 Size 12 Inch, Mata Bor Nachi 7mm, Gunting Pemotong Daun/Rumput Tanaman Pagar, Souvenir Miniatur Kapal Pinisi bahan Kayu Santigi, Kunci Laci Lemari Kayu SES, Cat Picolux 1kg Abu abu, Cat Picolux 1kg Silver, Obat Fogging Seruni 100EC 500 ML, Pupuk Cair EM4 1 L, Paku kayu Ukuran 3 inch, Lem Fox Kuning 2,5kg, Back Drop " Penutupan Bulan K3 Nasional 2024 dan Fun Run" (200cm x 400cm)</t>
  </si>
  <si>
    <t>Burkert Solenoid Valve 24V P/N. 0312 C 1/8 NBR, Mata Gergaji Besi SANDFLEX BAHCO 12" (300mm) 24 TPI, Topbond Silicone Sealent 300ml (Clear), Button Hex Screw 304SS M8 x 30mm, Nut Hex 304SS M8, Plate Washer 304SS M8, Hose Clamp 1" 304 SS Full Threaded.</t>
  </si>
  <si>
    <t>MCB Schneider IK60N 220-230VAC 10 A. 1 P, MCB Schneider IK60N 220-230VAC 20 A. 1 P, Omron Limit Switch ZW7-2 125-250V 5 A, Demco D-108 Fire Alarm Manual (Call Point), Compressor Secop SC-21G. 3/4PK R-134A, Mata bor beton ukuran 5 x 90mm, Mata bor beton ukuran 8 x 90mm, Mata bor beton ukuran 10 x 90mm, Kabel roll 25mtr, Kabel roll 25mtr, Swallow ban dalam 28, Swallow ban dalam 18, IRC Band dalam 275-300 x 17, Bos belakang ukuran 36, Kabel rem belakang, Jagang per tutup, Jagang baut 3, Mangkok stir, Rem V (Aluminium), Shock Breaker.</t>
  </si>
  <si>
    <t>Bauer Mineral Oil Nabati N22138 1.ltr, Weight Belt HD-596 - Biru 150cm (Scuba Diving Accesories), Majun Lembaran (bahan katun - warna), Krisbow Screw driver philips 5 x 100mm, Krisbow Screw driver philips 5 x 200mm, Welding Rod TG S50 2.4 x 1000 mm 5kg/pack (Argon), Welding Rod TG S50 3.2 x 1000 mm 5kg/pack (Argon), Mailtank SH-388. Adapter Bor Pemotong Logam</t>
  </si>
  <si>
    <t>Besi Channel-U UNP-100 x 50 x 5mm x 6mtr, Karpet Keset Karet Antislip Jaring 1,2m x 6mm Warna Abu - Abu</t>
  </si>
  <si>
    <t>Charger for MSA Altair 4XR Multigas Detector, Gas detector Tube CO2 : 250 - 3000 ppm Gastec CAT No 2A, Gas detector Tube H2S : 0.05 - 4 ppm Gastec CAT No 4LT</t>
  </si>
  <si>
    <t>Triplek Meranti 122cm x 224cm x 5mm, Kayu Meranti 3 x 20 x 400cm, Kayu Meranti 4 x 6 x 400cm, ETC</t>
  </si>
  <si>
    <t>MSA Xcell EX Combustible Sensor Kit - 10106722, Standar Solution TDS 50 ppm CAT No EC44250BT, Standar Solution TDS 300 ppm CAT No EC442300BT, Standar Solution TDS 1000 ppm CAT No EC4421000BT, Standar Solution TDS 3000 ppm CAT No EC4423000BT</t>
  </si>
  <si>
    <t>Deker Kaki Pelindung Tulang Kering Wariors Model Kretekan, Wearpack Coverall American Drill Biru Dongker (Ukuran M = 4 ea, L= 2 ea), Penutup/Cover Main Hole Tanki Avtur, Plakat Resin SOC-SHE + box, Foto Canvas Purna Tugas (Pak Sukisdi &amp; Pak Sujana), HikVision DVR 16CH Acusense Support Audio iDS-7216HQHI, Sanji Converter Kabel VGA Male to HDMI Female With Audio Adapter, Maxline Display Port DP to HDMI Converter Adapter</t>
  </si>
  <si>
    <t>Coverall Alat Pemadam Api Ringan (APAR) 73cm x 86cm</t>
  </si>
  <si>
    <t>Sure-Flex Coupling Sleeve 5J, ETC</t>
  </si>
  <si>
    <t>Catridge Filter Bauer 057679-410 P21/P11, Fog Lamp - Lampu Kabut soro LED 12V - 2Kabel, LED Lampu Navigasi Laut 12V-24V 360deg, All-Round Lamp</t>
  </si>
  <si>
    <t>Holder Pahat Potong, Insert SMBB, Blade SPM 22mm, Hand Taps 7/16 14 TPI (3 ea/set), Iscar Insert Carbide TNMG 160408 TF, ETC</t>
  </si>
  <si>
    <t>Rod Kuningan 5/8 inch @ 1 mtr, Rod Kuningan 3/4 inch @ 1 mtr, Hexagonal Kuningan 5/8" @ 1mtr, ETC</t>
  </si>
  <si>
    <t>Kain Serat Fiber / Woven Roving 400, Alat Gosok Fiberglass</t>
  </si>
  <si>
    <t>Milamine Bening 122 x 244, Lem Fox Kuning Gallon 2,5Kg, Lem Kaca Mobil, ETC</t>
  </si>
  <si>
    <t>Fiberglass Cloth Matt-360</t>
  </si>
  <si>
    <t>Ezzer 402-MP (Safety Traffic Marketing Paint) Yellow Colour Pails Packaging @ 20 ltr's set</t>
  </si>
  <si>
    <t>Ezzer 402-MP (Safety Traffic Marking Paint) White Colour Pails Packaging @20 ltr's set</t>
  </si>
  <si>
    <t>Ezzer Thinner 402-MP. Galon Packaging @5 ltr's</t>
  </si>
  <si>
    <t>Plastik Mika Laminating Folio F4 Sakurai 100 Micron, Refill Ballpoint Snowman V5 - Biru, Map Plastik L Folio POP1 - Bening, ETC</t>
  </si>
  <si>
    <t>Sport Uniform For Pagerungan Emergency Response Team 2024, Cover Alat Pemadam Api Ringan (APAR) 73cm x 86cm</t>
  </si>
  <si>
    <t>Resin Fiber 157 (20Kg/Galon), Dempul Alfaglos (3Kg) + Hardener</t>
  </si>
  <si>
    <t>Bimetal Bandsaw Blade KEENSAW 4040 x 0.9 x 27 German Tech Band Saw, Sekrup SS-304 A2-70 M8 x 30 Desk Screw (Key-13), Schneider MCB DC 1 Phase 125V 20A.</t>
  </si>
  <si>
    <t>Hose R2 3/8" x300Cm, NU + 90deg, Silicone Hose Radiator 2" - 90 degree (L), Battery Laptop DELL LATITUDE E5510, ETC</t>
  </si>
  <si>
    <t>Metting Package for site visit at PAG for PTO Drilling Preparation period 20 - 22 May 2024</t>
  </si>
  <si>
    <t>Provide Meeting Package for 308th East and Central Java Gas Coordination Meeting 24 - 25 Juni 2024</t>
  </si>
  <si>
    <t>HP 730 Cyan 310ML, Magenta, Yellow, Black, Grey, Photo Black</t>
  </si>
  <si>
    <t>LED High Bay 200w UFO, LED TL 2 x 16w Putih CDL 13000K 120 cm IP65, Downlight 17W IP65, ETC</t>
  </si>
  <si>
    <t>Accomodation for employee period 4 - 7 February 2024</t>
  </si>
  <si>
    <t>Rental of Vaccum Sirena Hydrocleaner period 01- Juli -2024 to 31- Juni-2024</t>
  </si>
  <si>
    <t>Engineering Workstation for ENP Periode 11 Juni 2024 - 10 Juli 2024</t>
  </si>
  <si>
    <t>Simfoni Development &amp; Operation periode 1 - 31 Juli 2024</t>
  </si>
  <si>
    <t>Neurobion pink, Decolsin capsul, Pharolit, ETC</t>
  </si>
  <si>
    <t>Coverall (XL) Atas Nama : Arief Sulaiman, Safety Shoes Atas nama : Arief Sulaiman Ukuran 44</t>
  </si>
  <si>
    <t>Coverall (L) Atas Nama : Iqbal Tawakal, Safety Shoes Atas nama Iqbal Tawakal Ukuran 44.5</t>
  </si>
  <si>
    <t>Helm Kuning dengan Logo SKK Migas &amp; KEI, ETC</t>
  </si>
  <si>
    <t>Maintenance Equipment Periode 29 Desember 2023 - 28 Juni 2024</t>
  </si>
  <si>
    <t>Plantronics Poly Sinc 40 USB A Speaker Original</t>
  </si>
  <si>
    <t>Rapat Rekonsilisasi Take or Pay (TOP) KEI dengan para pembeli Gas, Business meeting &amp; Business Travel 17 - 19 January 2024</t>
  </si>
  <si>
    <t>Provide Meeting Package for PI Meeting</t>
  </si>
  <si>
    <t>KEI External Website Hosting</t>
  </si>
  <si>
    <t>Wildcard SSL</t>
  </si>
  <si>
    <t>Battery Samsung Tab &amp; Services, EZ10 True Wireless Earphone TWS mini Earbuds Putih</t>
  </si>
  <si>
    <t>Jasa Kurir Periode 1 Juli 2024 - 31 Juli 2024</t>
  </si>
  <si>
    <t>Plat tagging Ukuran Kecil (3 Cm X 15 cm), Plat tagging Ukuran Sedang (6 Cm X 15 cm)</t>
  </si>
  <si>
    <t>Monitor CCTV (Xiaomi A2 32")</t>
  </si>
  <si>
    <t>Obat cair Masuk angin (tolak angin) isi 12 Sachet, ETC</t>
  </si>
  <si>
    <t>Air Mineral Galon Periode Juni 2024</t>
  </si>
  <si>
    <t>Snack for Dry Run FM Technology 19 Juli 2024, Konsumsi Halfday Meeting for Coffee Morning FM Tech 2024</t>
  </si>
  <si>
    <t>Materai DJP Stamp Duty Rp 10.000, ETC</t>
  </si>
  <si>
    <t>Sticky Note 3M Post It note 653 (1.5 ins x 2 Ins) 3M</t>
  </si>
  <si>
    <t>Jakarta Office Parking periode July 1-31, 2024 Parkir Juli 2024</t>
  </si>
  <si>
    <t>Pembasmi Serangga Hit Aerosol, ETC</t>
  </si>
  <si>
    <t>Provide Meeting Package for GDP Meeting</t>
  </si>
  <si>
    <t>Tiket Pesawat Citilink CGK BWX 03 Jan 2024 dan 18 Jan 2024 atas nama Sunaf Februardi, ETC</t>
  </si>
  <si>
    <t>Hotel Sheraton Surabaya Premium Room 16 Feb 2024 sampai 17 Feb 2024 atas nama Irhas Handoyo</t>
  </si>
  <si>
    <t>Translator Prosedur ERP</t>
  </si>
  <si>
    <t>Pengiriman Barang Ke Gudang SIGMA, Design Schedule KEI Bulan juli 2024, Design for KEI Social Media "Tema FM Activity"</t>
  </si>
  <si>
    <t>Collier periode 01 Juli 2024 - 31 Juli 2024</t>
  </si>
  <si>
    <t>Project Data center Pagerungan</t>
  </si>
  <si>
    <t>KEI HCS FM PLR 011 IV 24 &amp; 121 VIII 24 Creamer Non dairy dll</t>
  </si>
  <si>
    <t>KEI HCS FM PLR 211 VII 24 Referensi manual ISO 41012 2017 dll</t>
  </si>
  <si>
    <t>KEI HCS FM PLR 131 VIII 24 Lampu TL 5 14 watt dll</t>
  </si>
  <si>
    <t>KEI HCS FM PLR 283 VI 24 Sapu Pengki dll</t>
  </si>
  <si>
    <t>KEI HCS FM PLR 122 VIII 24 Dokument tray dll</t>
  </si>
  <si>
    <t>KEI HCS FM PLR 262 VII 24 Laminating Film F4 Tuho dll</t>
  </si>
  <si>
    <t>KEI HCS FM PLR 264 VII 24 &amp; 065 VIII 24 Jasa Foto Management dll</t>
  </si>
  <si>
    <t>KEI HCS FM PLR 021 VIII 24 Design Schedule KEI agustus dll</t>
  </si>
  <si>
    <t>KEI HCS FM PLR 261 VII 24 Pengiriman barang dari gudang sigma ke Kei dll</t>
  </si>
  <si>
    <t xml:space="preserve">Parkir Agustus 2024 </t>
  </si>
  <si>
    <t>KEI HCS FM PLR 061 I 23 Air Purifier fool car dll</t>
  </si>
  <si>
    <t>KEI HCS FM PLR 041 I 22 Lunch Box Meeting PRGA</t>
  </si>
  <si>
    <t>KEI HCS FM PLR 181 X 23 Acrylic</t>
  </si>
  <si>
    <t>KEI HCS FM PLR 081 V 191 VI 23 Stationary 23</t>
  </si>
  <si>
    <t>KEI HCS FM PLR 204 I 22 &amp; 102 &amp; 181 IV 23 Stationary 23</t>
  </si>
  <si>
    <t>KEI HCS FM PLR 281 II 23 Stationary 23</t>
  </si>
  <si>
    <t>KEI HCS FM PLR 151 II 23 Stationary 23</t>
  </si>
  <si>
    <t>KEI HCS FM PLR 091 171 082 I IV V 23 Stationary 23</t>
  </si>
  <si>
    <t>KEI HCS FM PLR 142 II Snack box 23</t>
  </si>
  <si>
    <t>KEI HCS FM PLR 081 I 24 folding Round Stool</t>
  </si>
  <si>
    <t>KEI HCS FM PLR 032 I 24 Design Schedule Jan Feb Mar 2024</t>
  </si>
  <si>
    <t>KEI HCS FM PLR 242 VII 24 Engsel Pintu Dll</t>
  </si>
  <si>
    <t>PR 003 VII 24 jkt Site Visit Lapangan Pagerungan KEI</t>
  </si>
  <si>
    <t>Logitech R400 &amp; Jabra Speak 510 UC</t>
  </si>
  <si>
    <t>130 VIII PR IT 24 Tinta HP M555 Black</t>
  </si>
  <si>
    <t>128 VIII PR IT 24 Modem Orbit &amp; Kartu byu</t>
  </si>
  <si>
    <t>01 VIII PR IT 24 Mikrotik dan Starlink</t>
  </si>
  <si>
    <t>SHE 20240822 A2 Coverall &amp; safety Shoes Frengky &amp; Hendra</t>
  </si>
  <si>
    <t>Jasa Kurir &amp; Pengiriman Agustus 2024</t>
  </si>
  <si>
    <t>Pointer Logitech Mba indah</t>
  </si>
  <si>
    <t>159/VIII/PR/IT/2024 Advance text editor</t>
  </si>
  <si>
    <t>01/VII/PR/IT/2024 Aki Backup, Exit Button, Dll</t>
  </si>
  <si>
    <t>Collier periode 01 Agustus 2024 - 31 Agustus 2024</t>
  </si>
  <si>
    <t>SO20190098 3418 SO HR&amp;IT IX DS Workstation 10 Juli 2024 - 11 Agustus 2024</t>
  </si>
  <si>
    <t>Sewa Truck 1 banyuwang ke Bekasi</t>
  </si>
  <si>
    <t>Sewa Truck 1 banyuwang ke Bogor</t>
  </si>
  <si>
    <t>Sewa Truck 1 banyuwang ke Bogor 40 fit</t>
  </si>
  <si>
    <t>Sewa Truck 2 banyuwang ke Bogor 40 fit</t>
  </si>
  <si>
    <t>Sewa Truck 3 banyuwang ke Bogor 40 fit</t>
  </si>
  <si>
    <t>SO20230161 4184 SO PR&amp;GA XII DA 0 - FM Subscription and Simfoni Periode Agustus 2024</t>
  </si>
  <si>
    <t>Pulsa Xl &amp; ByU Pagerungan Juni</t>
  </si>
  <si>
    <t>Susiair May 24</t>
  </si>
  <si>
    <t>Susiair Juni 24</t>
  </si>
  <si>
    <t>Susiair Juli 24</t>
  </si>
  <si>
    <t>Susiair Agustus 24</t>
  </si>
  <si>
    <t>KEI HCS FM PLR 064 VIII 24 Air Mineral juli 2024</t>
  </si>
  <si>
    <t>SHE 20240722 A2 persiapan audit SIAP selamat skk migas</t>
  </si>
  <si>
    <t>SO20240136 QA QC &amp; RBI Batch 1</t>
  </si>
  <si>
    <t>SO20230183 Workshop Risk Assesment of WK3D Hilton bandung</t>
  </si>
  <si>
    <t>001 SCM PR 07 2024 Fullday Meeting Package Pra WP&amp;B 2025</t>
  </si>
  <si>
    <t>KEI HCS FM PLR 223 II 23 Teh sari wangi</t>
  </si>
  <si>
    <t>KEI HCS FM PLR 228 196 291 X XI IX 23 Zoom &amp; Google</t>
  </si>
  <si>
    <t>03 II PR IT 2024 Pulsa XL dan Pulsa byu Pag 26 Feb 24</t>
  </si>
  <si>
    <t>03 II PR IT 2024 Pulsa XL dan Pulsa byu Pag 28 Feb 24</t>
  </si>
  <si>
    <t>01 IV PR IT 2024 Pulsa byu Pag 01 April 24</t>
  </si>
  <si>
    <t>PC 066 Lampu sorot Dll 30 April 24</t>
  </si>
  <si>
    <t>PC 070 SKF cylindrical roller dll</t>
  </si>
  <si>
    <t>PC 073 Spear Swing</t>
  </si>
  <si>
    <t>PC 074 Nema 3 Contractor</t>
  </si>
  <si>
    <t>PC 075 Replaced seat valve dll</t>
  </si>
  <si>
    <t>PC 076 Elemen pemanas Air dll</t>
  </si>
  <si>
    <t>PC 077 Refair shaft for handle valve dll</t>
  </si>
  <si>
    <t>PC 078 Besi siku 50 x 50 x 5 mm 6 mtr dll</t>
  </si>
  <si>
    <t>PC 079 majun lembaran dll</t>
  </si>
  <si>
    <t>PC 067 Kaca Akrilik</t>
  </si>
  <si>
    <t>KEI HCS FM PLR 131 XII 22  13 Des  22 pengiriman barang ke gudang</t>
  </si>
  <si>
    <t>KEI HCS FM PLR 171 VI 21 27 Juni  21 Snack for Office Assistant Training</t>
  </si>
  <si>
    <t>KEI HCS FM PLR 131 V 22  13 may  22 sewa kursi &amp; kuota internet</t>
  </si>
  <si>
    <t>KEI HCS FM PLR 212 VII 23  23 Juli  23 perlengkapan dekorasi hut RI</t>
  </si>
  <si>
    <t>KEI HCS FM PLR 171 I 22  17 Januari  22 Paket data modem</t>
  </si>
  <si>
    <t xml:space="preserve">KEI HCS FM PLR 224 202  212 &amp; 222 I 22  17 Januari  22 Whatsapp Messaging service for genesis </t>
  </si>
  <si>
    <t>Jasa Kurir &amp; Pengiriman September 2024</t>
  </si>
  <si>
    <t>KEI HCS FM PLR 041 241 312 &amp; 161 XI 16 November  22 Meals for "Rapat Persiapan Lokakarya Manajemen fasilitas hulu Minyak</t>
  </si>
  <si>
    <t>KEI HCS FM PLR 073 II 2024 Tolak angin Dll</t>
  </si>
  <si>
    <t xml:space="preserve">KEI HCS FM PLR 043 &amp; 281 II &amp; III 2024 Acrylic signage </t>
  </si>
  <si>
    <t>KEI HCS FM PLR 191 VIII 2024 Acrylic save Energy</t>
  </si>
  <si>
    <t>KEI HCS FM PLR 291 VIII 2024 Sticky note pronto 6 colors</t>
  </si>
  <si>
    <t>KEI HCS FM PLR 231 VIII 2024 Lunch Box dll</t>
  </si>
  <si>
    <t>KEI HCS FM PLR 213 204 205 III XII XII 2021 Whatsapp Messaging dll</t>
  </si>
  <si>
    <t>KEI HCS FM PLR 212  II  2024 tape scoth 3M tranparan tape dll</t>
  </si>
  <si>
    <t>KEI HCS FM PLR 021  IX  2024 Pengharum Kendaraan  dll</t>
  </si>
  <si>
    <t>KEI HCS FM PLR 091 IX  2024 Schedule kei september  dll</t>
  </si>
  <si>
    <t>FM Workshop 2024 PT WCP 25 Orang</t>
  </si>
  <si>
    <t>FM Workshop 2024 PT WCP 5 Orang</t>
  </si>
  <si>
    <t>FM Workshop 2024 PT NAWAKARA 10 Orang</t>
  </si>
  <si>
    <t>FM Workshop 2024 PT Dyka Konsultan 5 Orang</t>
  </si>
  <si>
    <t>Parkir September 2024</t>
  </si>
  <si>
    <t>002 SCM PR 08 2024 Provide tiket akomodasi dan seragam dll</t>
  </si>
  <si>
    <t>Work shop Inventotory &amp; warehouse Improvement</t>
  </si>
  <si>
    <t>QA QC RBI workshop batch II</t>
  </si>
  <si>
    <t>pre retirement program atas nama didi basuki dkk</t>
  </si>
  <si>
    <t>SO20240180 Assessmwnt Audit SIAP SELAMAT workshop 23-25 sept 24</t>
  </si>
  <si>
    <t>SO20240152 Update Prosedure and workshop of permit</t>
  </si>
  <si>
    <t>collier periode 01 Sept 2024 - 31 Sept 2024</t>
  </si>
  <si>
    <t>PR20240827  Cetak safety Observation card dll</t>
  </si>
  <si>
    <t>PR20240826  Aed unit battery dll</t>
  </si>
  <si>
    <t>129 VIII PR IT 2024 Service SSD Laptop dll</t>
  </si>
  <si>
    <t>Susiair September 24</t>
  </si>
  <si>
    <t>125 VII PR IT 2024 Monitor LED Dell 27 inch</t>
  </si>
  <si>
    <t>PR 20240905 Safety Shoes Muhammad Dwikyriza</t>
  </si>
  <si>
    <t>PR 20240828 Duplikat sertifikat</t>
  </si>
  <si>
    <t>SO20230161 4184 SO PR&amp;GA XII DA 0 - FM Subscription and Simfoni Periode sept 2024</t>
  </si>
  <si>
    <t>SO20190098 3418 SO HR&amp;IT IX DS - Workstation 10 agustus 2024 - 11 Sept 2024</t>
  </si>
  <si>
    <t>SO20240097 10052 SO HR&amp;IT VIX DA - Mac book Laptop 10 Sept 2024 - 09 Okt 2024</t>
  </si>
  <si>
    <t>SO20240190 provision KEI Health day</t>
  </si>
  <si>
    <t>Sewa 3 Truck  banyuwang ke Bogor bekasi  cikarang 40 fit</t>
  </si>
  <si>
    <t>Sewa 3 Truck  banyuwang ke  cikarang 40 fit</t>
  </si>
  <si>
    <t>O ring 20 Inch dll</t>
  </si>
  <si>
    <t>PC 068 Besi Channel U UNP 100 22 April 24</t>
  </si>
  <si>
    <t>PC 069 Power Bank dll 18 April 24</t>
  </si>
  <si>
    <t>PC 072 Besi Channel U UNP 100 dll 20 April 24</t>
  </si>
  <si>
    <t>PC 071 Plat bordes dll 12 April 24</t>
  </si>
  <si>
    <t>PC 081 Honda UMR dll 11 may 24</t>
  </si>
  <si>
    <t>PC 080 ezzer 901 14 may 24</t>
  </si>
  <si>
    <t>PC 083 bekled kursi camp dll  12 may 24</t>
  </si>
  <si>
    <t>PC 082 Kikir besi dll  11 may 24</t>
  </si>
  <si>
    <t>PC 085 gas bottle, hydrogen, dll</t>
  </si>
  <si>
    <t>PC 086 Retainer, gaket oil, dll</t>
  </si>
  <si>
    <t>PC 087 Bubut Bospen Conrod, JACK bushing</t>
  </si>
  <si>
    <t>PC 088 Rewinding baldor, dll</t>
  </si>
  <si>
    <t>PC 089 SKF, C3 Exlore bearing</t>
  </si>
  <si>
    <t>PC 090 Kettler motor treadmill, dll</t>
  </si>
  <si>
    <t>PC 091 Rubber coupling, bolt, dll</t>
  </si>
  <si>
    <t>KEI HCS FM PLR 030 X 2024 jasa kurir periode oktober 2024</t>
  </si>
  <si>
    <t>Parkir periode oktober 2024</t>
  </si>
  <si>
    <t>01/VII/PR/IT/2023 CD GData Endpoint protection</t>
  </si>
  <si>
    <t>Colliers periode 1-3 oktober 2024</t>
  </si>
  <si>
    <t>SO2023161/4148/SO/PR&amp;GA/XII/DA-0 Simfoni deveplopment &amp; operation</t>
  </si>
  <si>
    <t>Engineering Workstation for ENP Periode 11 September 2024 - 10 Oktober 2024</t>
  </si>
  <si>
    <t>SO20240158/10060/SO/LGL/VIII/DP-0 Workshop Legal</t>
  </si>
  <si>
    <t>Training HAGI an dimas juliana</t>
  </si>
  <si>
    <t>Workshop of WK 3D Seismic</t>
  </si>
  <si>
    <t>Site visit to west kangean 18 - 24 Agustus 2024 for seismic</t>
  </si>
  <si>
    <t>PO20240225-0 Anydesk standard</t>
  </si>
  <si>
    <t>132/X/PR/IT/2024 Printer Epson for TWSB, Toner, dll</t>
  </si>
  <si>
    <t>134/X/PR/IT/2024 Printer Epson for pagerungan, Toner, dll</t>
  </si>
  <si>
    <t>133/X/PR/IT/2024 Pulsa Quota ByU Telkomsel - 08510339808987</t>
  </si>
  <si>
    <t>001/VIII/PR/IT/2024 Pulsa XL PAG 085954794714, Pulsa ByU 08173179585</t>
  </si>
  <si>
    <t>Penerbangan perintis rute pagerungan - sumenep periode oktober 2024</t>
  </si>
  <si>
    <t>PR 20240904 Video Animasi Safety Induction Kantor Surabaya</t>
  </si>
  <si>
    <t>PR 20241002 Safety shoes a.n aritono pirade</t>
  </si>
  <si>
    <t>PR 20241003 Mounthpiecies for alcohol test</t>
  </si>
  <si>
    <t>PR 20241001 Apresiasi pokja chsems voucher dan pin</t>
  </si>
  <si>
    <t>Dipending karna masalah kontrak</t>
  </si>
  <si>
    <t>Jilid Materi TCM &amp; OCM</t>
  </si>
  <si>
    <t>PC 098 2024 Motor Condenser fan, Hose radiator, hasston, dll</t>
  </si>
  <si>
    <t>PC 092 2024 PTFE Teflon sheet</t>
  </si>
  <si>
    <t>KEI HCS FM PLR 101 X 2024 LEM KAYU, LEM AIBON, STOP KONTAK,DLL</t>
  </si>
  <si>
    <t>KEI HCS FM PLR 103 X 2024 Obat Tolak angin cair, minyak kayu putih, dll</t>
  </si>
  <si>
    <t>KEI HCS FM PLR 102 X 2024 paper, pen, sticky, binder clip, dll</t>
  </si>
  <si>
    <t>KEI HCS FM PLR 021 X 2024 Design schedule KEI Oktober 2024</t>
  </si>
  <si>
    <t>KEI HCS FM PLR 171 X 2024 Selang, pompa, lampu, dll</t>
  </si>
  <si>
    <t>KEI HCS FM PLR 081 I 2024 Folding round stool</t>
  </si>
  <si>
    <t>KEI HCS FM PLR 111 IX 2024 air mineral, cetak id card, tissu, dll</t>
  </si>
  <si>
    <t>KEI HCS FM PLR 172 I 2024 kanebo, oksigen, kartu berobat, dll</t>
  </si>
  <si>
    <t>KEI HCS FM PLR 221 VIII 2024 Kartu berobat, sabun cuci piring, kamper toilet, dll</t>
  </si>
  <si>
    <t>Map, paper clip, lakban, dll</t>
  </si>
  <si>
    <t>Lampu LED, spare part TV, dll</t>
  </si>
  <si>
    <t>KEI HCS FM PLR 291 VIII 2024 Snack for calender 2025 coordination</t>
  </si>
  <si>
    <t>Starlink Ethernet Adapter Lan, Antena &amp; Router wifi</t>
  </si>
  <si>
    <t>01/X/PR/IT/2024 Pulsa XL PAG, PULSA BY U</t>
  </si>
  <si>
    <t>Provision of driling work on paper PTO</t>
  </si>
  <si>
    <t>Provision of risk Assesment PTO</t>
  </si>
  <si>
    <t>Small truck from citereup OMS To Cikarang (Solar alert)</t>
  </si>
  <si>
    <t>Smaller truck from TWSB to Bekasi, Smaller truck from TWSB to BSD</t>
  </si>
  <si>
    <t>Trailler truck from TWSB to Bogor</t>
  </si>
  <si>
    <t>Trailler truck from BSD (Nabor) to bogor (OMS)</t>
  </si>
  <si>
    <t>Rental and manage service of macbook M2 Laptop</t>
  </si>
  <si>
    <t>Safety shoes red caterpillar,dll</t>
  </si>
  <si>
    <t>Parkir periode november 2024</t>
  </si>
  <si>
    <t>Jasa kurir pengiriman periode 1-30 November 2024</t>
  </si>
  <si>
    <t>PC 084 2024 Pengecekan perbaikan dan sertifikasi tera tabung dll , 02 desember 2024</t>
  </si>
  <si>
    <t>PC 094 2024 Unit Work Permit dll , 02 desember 2024</t>
  </si>
  <si>
    <t>PC 095 2024 Pupuk Cair EM4 1 L dll , 02 desember 2024</t>
  </si>
  <si>
    <t>PC 096 2024 Honda UMR 435 Blade dll , 02 desember 2024</t>
  </si>
  <si>
    <t>PC 097 2024 sani Check SRB dll , 02 desember 2024</t>
  </si>
  <si>
    <t>PC 098 2024 Kayu balok Meranti dll , 02 desember 2024</t>
  </si>
  <si>
    <t>PC 099 2024 shuttle Cock Badminton dll , 02 desember 2024</t>
  </si>
  <si>
    <t>PC 100 2024 DPD free Chlorine HACH dll , 02 desember 2024</t>
  </si>
  <si>
    <t>PC 101 2024 kayu papan meranti  dll , 02 desember 2024</t>
  </si>
  <si>
    <t>PC 102 2024 Panel display dll , 02 desember 2024</t>
  </si>
  <si>
    <t>PC 103 2024 Ezzer 460 GPU Thinner dll , 02 desember 2024</t>
  </si>
  <si>
    <t>PC 104 2024 Victor Cutting Torch dll , 02 desember 2024</t>
  </si>
  <si>
    <t>PC 105 2024 Makita Impact drill 10 mm  dll , 02 desember 2024</t>
  </si>
  <si>
    <t>PC 106 2024 Eeprom  dll , 02 desember 2024</t>
  </si>
  <si>
    <t>KEI HCS FM PLR 201 II 24 Laptop Core i3 64 bit Windows 10  , 02 desember 2024</t>
  </si>
  <si>
    <t>KEI HCS FM PLR 061 &amp; 231 III &amp; V 24 Stampel Dll  , 02 desember 2024</t>
  </si>
  <si>
    <t>KEI HCS FM PLR 101 XI 24 jasa design periode juli agustus sept 24 (Payment 2023)  , 02 desember 2024</t>
  </si>
  <si>
    <t>KEI HCS FM PLR 262 IX 24 pengharusm kendaraan dll  , 02 desember 2024</t>
  </si>
  <si>
    <t>PC 107 2024 Fabrikasi Radiator   dll , 02 desember 2024</t>
  </si>
  <si>
    <t>PR 20241031 simbol she dll  , 03 desember 2024</t>
  </si>
  <si>
    <t>135 x pr it 24 Tv Changhong 50 Inch dll  , 03 desember 2024</t>
  </si>
  <si>
    <t>002 PTO IT XI 24 2 Monitor LED Dell P2723D  , 03 desember 2024</t>
  </si>
  <si>
    <t>001 PTO IT XI 24 Sewa Kamera   , 03 desember 2024</t>
  </si>
  <si>
    <t>PR 20241119 Safety shoes critiando ratag   , 03 desember 2024</t>
  </si>
  <si>
    <t xml:space="preserve"> PR 004 XI 2014 JKT Safety shoes Okky Koes, 03 desember 2024</t>
  </si>
  <si>
    <t>KEI HCS FM PLR 020 IX 24 Pen warna V 5 ballpoint dll  , 03 desember 2024</t>
  </si>
  <si>
    <t>137 X PR IT 24 Microsoft Power B1 1 Tahun dll  , 03 desember 2024</t>
  </si>
  <si>
    <t>Collier periode 01 November 2024 - 30 November 2024, 04 desember 2024</t>
  </si>
  <si>
    <t>KEI HCS FM PLR 401 XI 24 Tutup Gelas Kertas dll  , 04 desember 2024</t>
  </si>
  <si>
    <t>KEI HCS FM PLR 281 X 24 tisU pasial dll  , 04 desember 2024</t>
  </si>
  <si>
    <t>KEI HCS FM PLR 601 XI 24 Design Schedule Nov 24 dll  , 04 desember 2024</t>
  </si>
  <si>
    <t>KEI HCS FM PLR 121 XI 24 Odner A3 Landcape dll  , 04 desember 2024</t>
  </si>
  <si>
    <t>KEI HCS FM PLR 122 XI 24 Pengharum Kendaraan dll  , 04 desember 2024</t>
  </si>
  <si>
    <t>EPL 005 X 24 Sewa Small Truck &amp; trailer truck dll  , 04 desember 2024</t>
  </si>
  <si>
    <t>EPL 001 XI 24 Sewa Small Truck 20ft  , 04 desember 2024</t>
  </si>
  <si>
    <t>EPL 002 XI 24 Sewa trailler Truck 40ft  , 04 desember 2024</t>
  </si>
  <si>
    <t>EPL 003 XI 24 Request for Sosialisasi PTO  , 04 desember 2024</t>
  </si>
  <si>
    <t>EPL 004 XI 24 Smart Band dll  , 04 desember 2024</t>
  </si>
  <si>
    <t>EPL 005 XI 24  40 trailer Truck dll  , 05 desember 2024</t>
  </si>
  <si>
    <t>EPL 006 XI 24  Jasa Repair Casing 20 inch  , 05 desember 2024</t>
  </si>
  <si>
    <t>EPL 009 XI 24  o ring seal  , 05 desember 2024</t>
  </si>
  <si>
    <t>140 XI PR IT 2024 Toner W1107A Black , 05 desember 2024</t>
  </si>
  <si>
    <t>131 IX PR IT 2024 Biaya services radio , 05 desember 2024</t>
  </si>
  <si>
    <t>PR 003 XI 2024 JKT Provide meeting Package , 09 desember 2024</t>
  </si>
  <si>
    <t>PR 20241115 Dokumentasi Procedur PTO , 09 desember 2024</t>
  </si>
  <si>
    <t>004 XI PR FICOM 2024 Internal Workshop Upstream Oil and Gas Insurance , 09 desember 2024</t>
  </si>
  <si>
    <t>Workshop Finance DYKA Upstream Oil and gas Insurance,  09 Desember 2024</t>
  </si>
  <si>
    <t>Workshop Finance WCP Upstream oil and Gas insurance,  09 Desember 2024</t>
  </si>
  <si>
    <t>04 XI PR IT 2024 Residential Starlink IT pagerungan, 09 desember 2024</t>
  </si>
  <si>
    <t>FM Subscription and Simfoni Periode November 2024 , 09 desember 2024</t>
  </si>
  <si>
    <t>SO HR&amp;IT IX DS - Workstation 10 Oktober 2024 - 11 November 2024 , 09 Desember 2024</t>
  </si>
  <si>
    <t>SO HR&amp;IT VIX DA - Mac book Laptop 10 Nov 2024 - 09 Des 2024 , 09 Desember 2024</t>
  </si>
  <si>
    <t>PO20240245 0 Tape Data LTO 7 RW, 10 desember 2024</t>
  </si>
  <si>
    <t>PO20240200 0 Kalender dan Agenda 2025, 10 desember 2024</t>
  </si>
  <si>
    <t>Susiair November 24, 11 Desember 2024</t>
  </si>
  <si>
    <t>Debit</t>
  </si>
  <si>
    <t>Credit</t>
  </si>
  <si>
    <t>Description</t>
  </si>
  <si>
    <t>Invoice Number</t>
  </si>
  <si>
    <t>Date</t>
  </si>
  <si>
    <t xml:space="preserve">227/INV/TESTING/VI/2024 </t>
  </si>
  <si>
    <t xml:space="preserve">228/INV/TESTING/VI/2024 </t>
  </si>
  <si>
    <t xml:space="preserve">229/INV/TESTING/VI/2024 </t>
  </si>
  <si>
    <t xml:space="preserve">231/INV/TESTING/VI/2024 </t>
  </si>
  <si>
    <t xml:space="preserve">230/INV/TESTING/VI/2024 </t>
  </si>
  <si>
    <t xml:space="preserve">232/INV/TESTING/VI/2024 </t>
  </si>
  <si>
    <t>227/INV/TESTING/VI/2024</t>
  </si>
  <si>
    <t>228/INV/TESTING/VI/2024</t>
  </si>
  <si>
    <t>230/INV/TESTING/VI/2024</t>
  </si>
  <si>
    <t>Business Services Receivables</t>
  </si>
  <si>
    <t>Sales Receivables</t>
  </si>
  <si>
    <t>Tax Receivables</t>
  </si>
  <si>
    <t>Sales of Services</t>
  </si>
  <si>
    <t>Sale of Goods</t>
  </si>
  <si>
    <t>Output VAT Debt</t>
  </si>
  <si>
    <t>229/INV/TESTING/VI/2024</t>
  </si>
  <si>
    <t>231/INV/TESTING/VI/2024</t>
  </si>
  <si>
    <t>232/INV/TESTING/VI/2024</t>
  </si>
  <si>
    <t>233/INV/TESTING/VI/2024</t>
  </si>
  <si>
    <t>234/INV/TESTING/VI/2024</t>
  </si>
  <si>
    <t>235/INV/TESTING/VI/2024</t>
  </si>
  <si>
    <t>236/INV/TESTING/VI/2024</t>
  </si>
  <si>
    <t>237/INV/TESTING/VI/2024</t>
  </si>
  <si>
    <t>238/INV/TESTING/VI/2024</t>
  </si>
  <si>
    <t>239/INV/TESTING/VI/2024</t>
  </si>
  <si>
    <t>240/INV/TESTING/VI/2024</t>
  </si>
  <si>
    <t>241/INV/TESTING/VI/2024</t>
  </si>
  <si>
    <t>242/INV/TESTING/VI/2024</t>
  </si>
  <si>
    <t>243/INV/TESTING/VI/2024</t>
  </si>
  <si>
    <t>244/INV/TESTING/VI/2024</t>
  </si>
  <si>
    <t>245/INV/TESTING/VI/2024</t>
  </si>
  <si>
    <t>246/INV/TESTING/VI/2024</t>
  </si>
  <si>
    <t>247/INV/TESTING/VI/2024</t>
  </si>
  <si>
    <t>248/INV/TESTING/VI/2024</t>
  </si>
  <si>
    <t>249/INV/TESTING/VI/2024</t>
  </si>
  <si>
    <t>250/INV/TESTING/VI/2024</t>
  </si>
  <si>
    <t>251/INV/TESTING/VI/2024</t>
  </si>
  <si>
    <t>252/INV/TESTING/VI/2024</t>
  </si>
  <si>
    <t>253/INV/TESTING/VI/2024</t>
  </si>
  <si>
    <t>254/INV/TESTING/VI/2024</t>
  </si>
  <si>
    <t>255/INV/TESTING/VI/2024</t>
  </si>
  <si>
    <t>256/INV/TESTING/VI/2024</t>
  </si>
  <si>
    <t>257/INV/TESTING/VI/2024</t>
  </si>
  <si>
    <t>258/INV/TESTING/VI/2024</t>
  </si>
  <si>
    <t>259/INV/TESTING/VI/2024</t>
  </si>
  <si>
    <t>260/INV/TESTING/VI/2024</t>
  </si>
  <si>
    <t>261/INV/TESTING/VI/2024</t>
  </si>
  <si>
    <t>262/INV/TESTING/VI/2024</t>
  </si>
  <si>
    <t>263/INV/TESTING/VI/2024</t>
  </si>
  <si>
    <t>264/INV/TESTING/VI/2024</t>
  </si>
  <si>
    <t>265/INV/TESTING/VI/2024</t>
  </si>
  <si>
    <t>266/INV/TESTING/VI/2024</t>
  </si>
  <si>
    <t>267/INV/TESTING/VI/2024</t>
  </si>
  <si>
    <t>268/INV/TESTING/VI/2024</t>
  </si>
  <si>
    <t>269/INV/TESTING/VI/2024</t>
  </si>
  <si>
    <t>270/INV/TESTING/VI/2024</t>
  </si>
  <si>
    <t>271/INV/TESTING/VI/2024</t>
  </si>
  <si>
    <t>272/INV/TESTING/VI/2024</t>
  </si>
  <si>
    <t>273/INV/TESTING/VI/2024</t>
  </si>
  <si>
    <t>274/INV/TESTING/VI/2024</t>
  </si>
  <si>
    <t>275/INV/TESTING/VI/2024</t>
  </si>
  <si>
    <t>276/INV/TESTING/VI/2024</t>
  </si>
  <si>
    <t>277/INV/TESTING/VI/2024</t>
  </si>
  <si>
    <t>278/INV/TESTING/VI/2024</t>
  </si>
  <si>
    <t>279/INV/TESTING/VI/2024</t>
  </si>
  <si>
    <t>280/INV/TESTING/VI/2024</t>
  </si>
  <si>
    <t>281/INV/TESTING/VI/2024</t>
  </si>
  <si>
    <t>282/INV/TESTING/VI/2024</t>
  </si>
  <si>
    <t>283/INV/TESTING/VI/2024</t>
  </si>
  <si>
    <t>284/INV/TESTING/VII/2024</t>
  </si>
  <si>
    <t>285/INV/TESTING/VII/2024</t>
  </si>
  <si>
    <t>286/INV/TESTING/VII/2024</t>
  </si>
  <si>
    <t>287/INV/TESTING/VII/2024</t>
  </si>
  <si>
    <t>288/INV/TESTING/VII/2024</t>
  </si>
  <si>
    <t>289/INV/TESTING/VII/2024</t>
  </si>
  <si>
    <t>290/INV/TESTING/VII/2024</t>
  </si>
  <si>
    <t>291/INV/TESTING/VII/2024</t>
  </si>
  <si>
    <t>292/INV/TESTING/VII/2024</t>
  </si>
  <si>
    <t>293/INV/TESTING/VII/2024</t>
  </si>
  <si>
    <t>294/INV/TESTING/VII/2024</t>
  </si>
  <si>
    <t>295/INV/TESTING/VII/2024</t>
  </si>
  <si>
    <t>296/INV/TESTING/VII/2024</t>
  </si>
  <si>
    <t>297/INV/TESTING/VII/2024</t>
  </si>
  <si>
    <t>298/INV/TESTING/VII/2024</t>
  </si>
  <si>
    <t>299/INV/TESTING/VII/2024</t>
  </si>
  <si>
    <t>300/INV/TESTING/VII/2024</t>
  </si>
  <si>
    <t>301/INV/TESTING/VII/2024</t>
  </si>
  <si>
    <t>302/INV/TESTING/VII/2024</t>
  </si>
  <si>
    <t>303/INV/TESTING/VII/2024</t>
  </si>
  <si>
    <t>304/INV/TESTING/VII/2024</t>
  </si>
  <si>
    <t>305/INV/TESTING/VII/2024</t>
  </si>
  <si>
    <t>306/INV/TESTING/VII/2024</t>
  </si>
  <si>
    <t>307/INV/TESTING/VII/2024</t>
  </si>
  <si>
    <t>308/INV/TESTING/VII/2024</t>
  </si>
  <si>
    <t>309/INV/TESTING/VII/2024</t>
  </si>
  <si>
    <t>310/INV/TESTING/VII/2024</t>
  </si>
  <si>
    <t>311/INV/TESTING/VII/2024</t>
  </si>
  <si>
    <t>312/INV/TESTING/VII/2024</t>
  </si>
  <si>
    <t>313/INV/TESTING/VII/2024</t>
  </si>
  <si>
    <t>314/INV/TESTING/VII/2024</t>
  </si>
  <si>
    <t>315/INV/TESTING/VII/2024</t>
  </si>
  <si>
    <t>316/INV/TESTING/VII/2024</t>
  </si>
  <si>
    <t>317/INV/TESTING/VII/2024</t>
  </si>
  <si>
    <t>318/INV/TESTING/VII/2024</t>
  </si>
  <si>
    <t>319/INV/TESTING/VII/2024</t>
  </si>
  <si>
    <t>320/INV/TESTING/VII/2024</t>
  </si>
  <si>
    <t>321/INV/TESTING/VII/2024</t>
  </si>
  <si>
    <t>322/INV/TESTING/VII/2024</t>
  </si>
  <si>
    <t>323/INV/TESTING/VII/2024</t>
  </si>
  <si>
    <t>324/INV/TESTING/VII/2024</t>
  </si>
  <si>
    <t>325/INV/TESTING/VII/2024</t>
  </si>
  <si>
    <t>326/INV/TESTING/VII/2024</t>
  </si>
  <si>
    <t>327/INV/TESTING/VII/2024</t>
  </si>
  <si>
    <t>328/INV/TESTING/VII/2024</t>
  </si>
  <si>
    <t>329/INV/TESTING/VII/2024</t>
  </si>
  <si>
    <t>330/INV/TESTING/VII/2024</t>
  </si>
  <si>
    <t>331/INV/TESTING/VII/2024</t>
  </si>
  <si>
    <t>332/INV/TESTING/VII/2024</t>
  </si>
  <si>
    <t>333/INV/TESTING/VII/2024</t>
  </si>
  <si>
    <t>334/INV/TESTING/VII/2024</t>
  </si>
  <si>
    <t>335/INV/TESTING/VII/2024</t>
  </si>
  <si>
    <t>336/INV/TESTING/VII/2024</t>
  </si>
  <si>
    <t>337/INV/TESTING/VII/2024</t>
  </si>
  <si>
    <t>338/INV/TESTING/VII/2024</t>
  </si>
  <si>
    <t>339/INV/TESTING/VII/2024</t>
  </si>
  <si>
    <t>340/INV/TESTING/VII/2024</t>
  </si>
  <si>
    <t>341/INV/TESTING/VII/2024</t>
  </si>
  <si>
    <t>342/INV/TESTING/VII/2024</t>
  </si>
  <si>
    <t>343/INV/TESTING/VII/2024</t>
  </si>
  <si>
    <t>344/INV/TESTING/VII/2024</t>
  </si>
  <si>
    <t>345/INV/TESTING/VII/2024</t>
  </si>
  <si>
    <t>346/INV/TESTING/VII/2024</t>
  </si>
  <si>
    <t>347/INV/TESTING/VIII/2024</t>
  </si>
  <si>
    <t>348/INV/TESTING/VIII/2024</t>
  </si>
  <si>
    <t>349/INV/TESTING/VIII/2024</t>
  </si>
  <si>
    <t>350/INV/TESTING/VIII/2024</t>
  </si>
  <si>
    <t>351/INV/TESTING/VIII/2024</t>
  </si>
  <si>
    <t>352/INV/TESTING/VIII/2024</t>
  </si>
  <si>
    <t>353/INV/TESTING/VIII/2024</t>
  </si>
  <si>
    <t>354/INV/TESTING/VIII/2024</t>
  </si>
  <si>
    <t>355/INV/TESTING/VIII/2024</t>
  </si>
  <si>
    <t>356/INV/TESTING/VIII/2024</t>
  </si>
  <si>
    <t>357/INV/TESTING/VIII/2024</t>
  </si>
  <si>
    <t>358/INV/TESTING/VIII/2024</t>
  </si>
  <si>
    <t>359/INV/TESTING/VIII/2024</t>
  </si>
  <si>
    <t>360/INV/TESTING/VIII/2024</t>
  </si>
  <si>
    <t>361/INV/TESTING/VIII/2024</t>
  </si>
  <si>
    <t>362/INV/TESTING/VIII/2024</t>
  </si>
  <si>
    <t>363/INV/TESTING/VIII/2024</t>
  </si>
  <si>
    <t>364/INV/TESTING/VIII/2024</t>
  </si>
  <si>
    <t>365/INV/TESTING/VIII/2024</t>
  </si>
  <si>
    <t>366/INV/TESTING/VIII/2024</t>
  </si>
  <si>
    <t>367/INV/TESTING/VIII/2024</t>
  </si>
  <si>
    <t>368/INV/TESTING/VIII/2024</t>
  </si>
  <si>
    <t>369/INV/TESTING/VIII/2024</t>
  </si>
  <si>
    <t>370/INV/TESTING/VIII/2024</t>
  </si>
  <si>
    <t>371/INV/TESTING/VIII/2024</t>
  </si>
  <si>
    <t>372/INV/TESTING/VIII/2024</t>
  </si>
  <si>
    <t>373/INV/TESTING/VIII/2024</t>
  </si>
  <si>
    <t>374/INV/TESTING/VIII/2024</t>
  </si>
  <si>
    <t>375/INV/TESTING/VIII/2024</t>
  </si>
  <si>
    <t>376/INV/TESTING/VIII/2024</t>
  </si>
  <si>
    <t>377/INV/TESTING/IX/2024</t>
  </si>
  <si>
    <t>378/INV/TESTING/IX/2024</t>
  </si>
  <si>
    <t>379/INV/TESTING/IX/2024</t>
  </si>
  <si>
    <t>380/INV/TESTING/IX/2024</t>
  </si>
  <si>
    <t>381/INV/TESTING/IX/2024</t>
  </si>
  <si>
    <t>382/INV/TESTING/IX/2024</t>
  </si>
  <si>
    <t>383/INV/TESTING/IX/2024</t>
  </si>
  <si>
    <t>384/INV/TESTING/IX/2024</t>
  </si>
  <si>
    <t>385/INV/TESTING/IX/2024</t>
  </si>
  <si>
    <t>386/INV/TESTING/IX/2024</t>
  </si>
  <si>
    <t>387/INV/TESTING/IX/2024</t>
  </si>
  <si>
    <t>388/INV/TESTING/IX/2024</t>
  </si>
  <si>
    <t>389/INV/TESTING/IX/2024</t>
  </si>
  <si>
    <t>390/INV/TESTING/IX/2024</t>
  </si>
  <si>
    <t>391/INV/TESTING/IX/2024</t>
  </si>
  <si>
    <t>392/INV/TESTING/IX/2024</t>
  </si>
  <si>
    <t>393/INV/TESTING/IX/2024</t>
  </si>
  <si>
    <t>394/INV/TESTING/IX/2024</t>
  </si>
  <si>
    <t>395/INV/TESTING/IX/2024</t>
  </si>
  <si>
    <t>396/INV/TESTING/IX/2024</t>
  </si>
  <si>
    <t>397/INV/TESTING/IX/2024</t>
  </si>
  <si>
    <t>398/INV/TESTING/IX/2024</t>
  </si>
  <si>
    <t>399/INV/TESTING/IX/2024</t>
  </si>
  <si>
    <t>400/INV/TESTING/IX/2024</t>
  </si>
  <si>
    <t>401/INV/TESTING/IX/2024</t>
  </si>
  <si>
    <t>402/INV/TESTING/IX/2024</t>
  </si>
  <si>
    <t>403/INV/TESTING/IX/2024</t>
  </si>
  <si>
    <t>404/INV/TESTING/IX/2024</t>
  </si>
  <si>
    <t>405/INV/TESTING/IX/2024</t>
  </si>
  <si>
    <t>406/INV/TESTING/IX/2024</t>
  </si>
  <si>
    <t>407/INV/TESTING/IX/2024</t>
  </si>
  <si>
    <t>408/INV/TESTING/IX/2024</t>
  </si>
  <si>
    <t>409/INV/TESTING/IX/2024</t>
  </si>
  <si>
    <t>410/INV/TESTING/IX/2024</t>
  </si>
  <si>
    <t>411/INV/TESTING/IX/2024</t>
  </si>
  <si>
    <t>412/INV/TESTING/IX/2024</t>
  </si>
  <si>
    <t>413/INV/TESTING/IX/2024</t>
  </si>
  <si>
    <t>414/INV/TESTING/IX/2024</t>
  </si>
  <si>
    <t>415/INV/TESTING/IX/2024</t>
  </si>
  <si>
    <t>416/INV/TESTING/IX/2024</t>
  </si>
  <si>
    <t>417/INV/TESTING/IX/2024</t>
  </si>
  <si>
    <t>418/INV/TESTING/IX/2024</t>
  </si>
  <si>
    <t>419/INV/TESTING/IX/2024</t>
  </si>
  <si>
    <t>420/INV/TESTING/IX/2024</t>
  </si>
  <si>
    <t>421/INV/TESTING/IX/2024</t>
  </si>
  <si>
    <t>422/INV/TESTING/IX/2024</t>
  </si>
  <si>
    <t>423/INV/TESTING/IX/2024</t>
  </si>
  <si>
    <t>424/INV/TESTING/IX/2024</t>
  </si>
  <si>
    <t>425/INV/TESTING/IX/2024</t>
  </si>
  <si>
    <t>426/INV/TESTING/IX/2024</t>
  </si>
  <si>
    <t>427/INV/TESTING/IX/2024</t>
  </si>
  <si>
    <t>428/INV/TESTING/IX/2024</t>
  </si>
  <si>
    <t>429/INV/TESTING/IX/2024</t>
  </si>
  <si>
    <t>430/INV/TESTING/IX/2024</t>
  </si>
  <si>
    <t>431/INV/TESTING/IX/2024</t>
  </si>
  <si>
    <t>432/INV/TESTING/IX/2024</t>
  </si>
  <si>
    <t>433/INV/TESTING/IX/2024</t>
  </si>
  <si>
    <t>434/INV/TESTING/IX/2024</t>
  </si>
  <si>
    <t>435/INV/TESTING/IX/2024</t>
  </si>
  <si>
    <t>436/INV/TESTING/IX/2024</t>
  </si>
  <si>
    <t>437/INV/TESTING/IX/2024</t>
  </si>
  <si>
    <t>438/INV/TESTING/IX/2024</t>
  </si>
  <si>
    <t>439/INV/TESTING/IX/2024</t>
  </si>
  <si>
    <t>440/INV/TESTING/IX/2024</t>
  </si>
  <si>
    <t>441/INV/TESTING/IX/2024</t>
  </si>
  <si>
    <t>442/INV/TESTING/X/2024</t>
  </si>
  <si>
    <t>443/INV/TESTING/X/2024</t>
  </si>
  <si>
    <t>444/INV/TESTING/X/2024</t>
  </si>
  <si>
    <t>445/INV/TESTING/X/2024</t>
  </si>
  <si>
    <t>446/INV/TESTING/X/2024</t>
  </si>
  <si>
    <t>447/INV/TESTING/X/2024</t>
  </si>
  <si>
    <t>448/INV/TESTING/X/2024</t>
  </si>
  <si>
    <t>449/INV/TESTING/X/2024</t>
  </si>
  <si>
    <t>450/INV/TESTING/X/2024</t>
  </si>
  <si>
    <t>451/INV/TESTING/X/2024</t>
  </si>
  <si>
    <t>452/INV/TESTING/X/2024</t>
  </si>
  <si>
    <t>453/INV/TESTING/X/2024</t>
  </si>
  <si>
    <t>454/INV/TESTING/X/2024</t>
  </si>
  <si>
    <t>455/INV/TESTING/X/2024</t>
  </si>
  <si>
    <t>456/INV/TESTING/X/2024</t>
  </si>
  <si>
    <t>457/INV/TESTING/X/2024</t>
  </si>
  <si>
    <t>458/INV/TESTING/X/2024</t>
  </si>
  <si>
    <t>459/INV/TESTING/X/2024</t>
  </si>
  <si>
    <t>460/INV/TESTING/X/2024</t>
  </si>
  <si>
    <t>461/INV/TESTING/X/2024</t>
  </si>
  <si>
    <t>462/INV/TESTING/X/2024</t>
  </si>
  <si>
    <t>463/INV/TESTING/X/2024</t>
  </si>
  <si>
    <t>464/INV/TESTING/X/2024</t>
  </si>
  <si>
    <t>465/INV/TESTING/X/2024</t>
  </si>
  <si>
    <t>466/INV/TESTING/X/2024</t>
  </si>
  <si>
    <t>467/INV/TESTING/X/2024</t>
  </si>
  <si>
    <t>468/INV/TESTING/X/2024</t>
  </si>
  <si>
    <t>469/INV/TESTING/X/2024</t>
  </si>
  <si>
    <t>470/INV/TESTING/X/2024</t>
  </si>
  <si>
    <t>471/INV/TESTING/X/2024</t>
  </si>
  <si>
    <t>472/INV/TESTING/X/2024</t>
  </si>
  <si>
    <t>473/INV/TESTING/X/2024</t>
  </si>
  <si>
    <t>474/INV/TESTING/X/2024</t>
  </si>
  <si>
    <t>475/INV/TESTING/X/2024</t>
  </si>
  <si>
    <t>476/INV/TESTING/X/2024</t>
  </si>
  <si>
    <t>477/INV/TESTING/X/2024</t>
  </si>
  <si>
    <t>478/INV/TESTING/X/2024</t>
  </si>
  <si>
    <t>479/INV/TESTING/X/2024</t>
  </si>
  <si>
    <t>480/INV/TESTING/X/2024</t>
  </si>
  <si>
    <t>481/INV/TESTING/X/2024</t>
  </si>
  <si>
    <t>482/INV/TESTING/X/2024</t>
  </si>
  <si>
    <t>483/INV/TESTING/X/2024</t>
  </si>
  <si>
    <t>484/INV/TESTING/X/2024</t>
  </si>
  <si>
    <t>485/INV/TESTING/X/2024</t>
  </si>
  <si>
    <t>486/INV/TESTING/X/2024</t>
  </si>
  <si>
    <t>487/INV/TESTING/X/2024</t>
  </si>
  <si>
    <t>488/INV/TESTING/X/2024</t>
  </si>
  <si>
    <t>489/INV/TESTING/X/2024</t>
  </si>
  <si>
    <t>490/INV/TESTING/X/2024</t>
  </si>
  <si>
    <t>491/INV/TESTING/X/2024</t>
  </si>
  <si>
    <t>492/INV/TESTING/X/2024</t>
  </si>
  <si>
    <t>493/INV/TESTING/XI/2024</t>
  </si>
  <si>
    <t>494/INV/TESTING/XI/2024</t>
  </si>
  <si>
    <t>495/INV/TESTING/XI/2024</t>
  </si>
  <si>
    <t>496/INV/TESTING/XI/2024</t>
  </si>
  <si>
    <t>497/INV/TESTING/XI/2024</t>
  </si>
  <si>
    <t>498/INV/TESTING/XI/2024</t>
  </si>
  <si>
    <t>499/INV/TESTING/XI/2024</t>
  </si>
  <si>
    <t>500/INV/TESTING/XI/2024</t>
  </si>
  <si>
    <t>501/INV/TESTING/XI/2024</t>
  </si>
  <si>
    <t>502/INV/TESTING/XI/2024</t>
  </si>
  <si>
    <t>503/INV/TESTING/XI/2024</t>
  </si>
  <si>
    <t>504/INV/TESTING/XI/2024</t>
  </si>
  <si>
    <t>505/INV/TESTING/XI/2024</t>
  </si>
  <si>
    <t>506/INV/TESTING/XI/2024</t>
  </si>
  <si>
    <t>507/INV/TESTING/XI/2024</t>
  </si>
  <si>
    <t>508/INV/TESTING/XI/2024</t>
  </si>
  <si>
    <t>509/INV/TESTING/XI/2024</t>
  </si>
  <si>
    <t>510/INV/TESTING/XI/2024</t>
  </si>
  <si>
    <t>511/INV/TESTING/XI/2024</t>
  </si>
  <si>
    <t>512/INV/TESTING/XI/2024</t>
  </si>
  <si>
    <t>513/INV/TESTING/XI/2024</t>
  </si>
  <si>
    <t>514/INV/TESTING/XI/2024</t>
  </si>
  <si>
    <t>515/INV/TESTING/XI/2024</t>
  </si>
  <si>
    <t>516/INV/TESTING/XI/2024</t>
  </si>
  <si>
    <t>517/INV/TESTING/XI/2024</t>
  </si>
  <si>
    <t>518/INV/TESTING/XI/2024</t>
  </si>
  <si>
    <t>519/INV/TESTING/XI/2024</t>
  </si>
  <si>
    <t>520/INV/TESTING/XI/2024</t>
  </si>
  <si>
    <t>521/INV/TESTING/XI/2024</t>
  </si>
  <si>
    <t>522/INV/TESTING/XI/2024</t>
  </si>
  <si>
    <t>523/INV/TESTING/XI/2024</t>
  </si>
  <si>
    <t>524/INV/TESTING/XI/2024</t>
  </si>
  <si>
    <t>525/INV/TESTING/XI/2024</t>
  </si>
  <si>
    <t>526/INV/TESTING/XI/2024</t>
  </si>
  <si>
    <t>527/INV/TESTING/XI/2024</t>
  </si>
  <si>
    <t>528/INV/TESTING/XI/2024</t>
  </si>
  <si>
    <t>529/INV/TESTING/XI/2024</t>
  </si>
  <si>
    <t>530/INV/TESTING/XI/2024</t>
  </si>
  <si>
    <t>531/INV/TESTING/XI/2024</t>
  </si>
  <si>
    <t>532/INV/TESTING/XI/2024</t>
  </si>
  <si>
    <t>533/INV/TESTING/XI/2024</t>
  </si>
  <si>
    <t>534/INV/TESTING/XI/2024</t>
  </si>
  <si>
    <t>535/INV/TESTING/XI/2024</t>
  </si>
  <si>
    <t>536/INV/TESTING/XI/2024</t>
  </si>
  <si>
    <t>537/INV/TESTING/XI/2024</t>
  </si>
  <si>
    <t>538/INV/TESTING/XI/2024</t>
  </si>
  <si>
    <t>539/INV/TESTING/XI/2024</t>
  </si>
  <si>
    <t>540/INV/TESTING/XI/2024</t>
  </si>
  <si>
    <t>541/INV/TESTING/XI/2024</t>
  </si>
  <si>
    <t>542INV/TESTING/XI/2024</t>
  </si>
  <si>
    <t>543/INV/TESTING/XI/2024</t>
  </si>
  <si>
    <t>544/INV/TESTING/XI/2024</t>
  </si>
  <si>
    <t>545/INV/TESTING/XI/2024</t>
  </si>
  <si>
    <t>546/INV/TESTING/XII/2024</t>
  </si>
  <si>
    <t>547/INV/TESTING/XII/2024</t>
  </si>
  <si>
    <t>548/INV/TESTING/XII/2024</t>
  </si>
  <si>
    <t>549/INV/TESTING/XII/2024</t>
  </si>
  <si>
    <t>550/INV/TESTING/XII/2024</t>
  </si>
  <si>
    <t>551/INV/TESTING/XII/2024</t>
  </si>
  <si>
    <t>552/INV/TESTING/XII/2024</t>
  </si>
  <si>
    <t>553/INV/TESTING/XII/2024</t>
  </si>
  <si>
    <t>554/INV/TESTING/XII/2024</t>
  </si>
  <si>
    <t>555/INV/TESTING/XII/2024</t>
  </si>
  <si>
    <t>556/INV/TESTING/XII/2024</t>
  </si>
  <si>
    <t>557/INV/TESTING/XII/2024</t>
  </si>
  <si>
    <t>558/INV/TESTING/XII/2024</t>
  </si>
  <si>
    <t>559/INV/TESTING/XII/2024</t>
  </si>
  <si>
    <t>560/INV/TESTING/XII/2024</t>
  </si>
  <si>
    <t>561/INV/TESTING/XII/2024</t>
  </si>
  <si>
    <t>562/INV/TESTING/XII/2024</t>
  </si>
  <si>
    <t>563/INV/TESTING/XII/2024</t>
  </si>
  <si>
    <t>564/INV/TESTING/XII/2024</t>
  </si>
  <si>
    <t>565/INV/TESTING/XII/2024</t>
  </si>
  <si>
    <t>566/INV/TESTING/XII/2024</t>
  </si>
  <si>
    <t>567/INV/TESTING/XII/2024</t>
  </si>
  <si>
    <t>568/INV/TESTING/XII/2024</t>
  </si>
  <si>
    <t>569/INV/TESTING/XII/2024</t>
  </si>
  <si>
    <t>570/INV/TESTING/XII/2024</t>
  </si>
  <si>
    <t>571/INV/TESTING/XII/2024</t>
  </si>
  <si>
    <t>572/INV/TESTING/XII/2024</t>
  </si>
  <si>
    <t>573/INV/TESTING/XII/2024</t>
  </si>
  <si>
    <t>574/INV/TESTING/XII/2024</t>
  </si>
  <si>
    <t>575/INV/TESTING/XII/2024</t>
  </si>
  <si>
    <t>576/INV/TESTING/XII/2024</t>
  </si>
  <si>
    <t>577/INV/TESTING/XII/2024</t>
  </si>
  <si>
    <t>578/INV/TESTING/XII/2024</t>
  </si>
  <si>
    <t>579/INV/TESTING/XII/2024</t>
  </si>
  <si>
    <t>580/INV/TESTING/XII/2024</t>
  </si>
  <si>
    <t>581/INV/TESTING/XII/2024</t>
  </si>
  <si>
    <t>582/INV/TESTING/XII/2024</t>
  </si>
  <si>
    <t>583/INV/TESTING/XII/2024</t>
  </si>
  <si>
    <t>584/INV/TESTING/XII/2024</t>
  </si>
  <si>
    <t>585/INV/TESTING/XII/2024</t>
  </si>
  <si>
    <t>586/INV/TESTING/XII/2024</t>
  </si>
  <si>
    <t>587/INV/TESTING/XII/2024</t>
  </si>
  <si>
    <t>588/INV/TESTING/XII/2024</t>
  </si>
  <si>
    <t>589/INV/TESTING/XII/2024</t>
  </si>
  <si>
    <t>590/INV/TESTING/XII/2024</t>
  </si>
  <si>
    <t>591/INV/TESTING/XII/2024</t>
  </si>
  <si>
    <t>592/INV/TESTING/XII/2024</t>
  </si>
  <si>
    <t>593/INV/TESTING/XII/2024</t>
  </si>
  <si>
    <t>594/INV/TESTING/XII/2024</t>
  </si>
  <si>
    <t>595/INV/TESTING/XII/2024</t>
  </si>
  <si>
    <t>596/INV/TESTING/XII/2024</t>
  </si>
  <si>
    <t>597/INV/TESTING/XII/2024</t>
  </si>
  <si>
    <t>598/INV/TESTING/XII/2024</t>
  </si>
  <si>
    <t>599/INV/TESTING/XII/2024</t>
  </si>
  <si>
    <t>600/INV/TESTING/XII/2024</t>
  </si>
  <si>
    <t>601/INV/TESTING/XII/2024</t>
  </si>
  <si>
    <t>602/INV/TESTING/XII/2024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</si>
</sst>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d\-mmm\-yy"/>
    <numFmt numFmtId="165" formatCode="d\-mmmm\-yy"/>
    <numFmt numFmtId="166" formatCode="&quot;Rp&quot;#,##0"/>
    <numFmt numFmtId="167" formatCode="[$-13809]dd\ mmmm\ yyyy;@"/>
    <numFmt numFmtId="168" formatCode="_-&quot;Rp&quot;* #,##0_-;\-&quot;Rp&quot;* #,##0_-;_-&quot;Rp&quot;* &quot;-&quot;??_-;_-@_-"/>
  </numFmts>
  <fonts count="10">
    <font>
      <sz val="11"/>
      <color theme="1"/>
      <name val="Calibri"/>
      <family val="2"/>
      <scheme val="minor"/>
    </font>
    <font>
      <b/>
      <sz val="8"/>
      <color theme="1"/>
      <name val="Arial"/>
      <family val="2"/>
    </font>
    <font>
      <sz val="8"/>
      <color theme="1"/>
      <name val="Arial"/>
      <family val="2"/>
    </font>
    <font>
      <sz val="9"/>
      <color theme="1"/>
      <name val="Calibri"/>
      <family val="2"/>
    </font>
    <font>
      <sz val="9"/>
      <color rgb="FF000000"/>
      <name val="Calibri"/>
      <family val="2"/>
    </font>
    <font>
      <sz val="10"/>
      <color rgb="FF000000"/>
      <name val="Calibri"/>
      <family val="1"/>
      <scheme val="minor"/>
    </font>
    <font>
      <sz val="8"/>
      <color rgb="FF000000"/>
      <name val="Arial"/>
      <family val="2"/>
    </font>
    <font>
      <sz val="8"/>
      <color rgb="FF1F1F1F"/>
      <name val="Arial"/>
      <family val="2"/>
    </font>
    <font>
      <sz val="9"/>
      <color rgb="FF1F1F1F"/>
      <name val="Google Sans"/>
    </font>
    <font>
      <sz val="8"/>
      <name val="Calibri"/>
      <family val="2"/>
      <scheme val="minor"/>
    </font>
  </fonts>
  <fills count="15">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FEF8E3"/>
        <bgColor rgb="FFFEF8E3"/>
      </patternFill>
    </fill>
    <fill>
      <patternFill patternType="solid">
        <fgColor rgb="FF00FFFF"/>
        <bgColor rgb="FF00FFFF"/>
      </patternFill>
    </fill>
    <fill>
      <patternFill patternType="solid">
        <fgColor rgb="FFF7CB4D"/>
        <bgColor rgb="FFF7CB4D"/>
      </patternFill>
    </fill>
    <fill>
      <patternFill patternType="solid">
        <fgColor rgb="FFFFFF00"/>
        <bgColor rgb="FFFFFF00"/>
      </patternFill>
    </fill>
    <fill>
      <patternFill patternType="solid">
        <fgColor rgb="FFFFFF00"/>
        <bgColor rgb="FFFEF8E3"/>
      </patternFill>
    </fill>
    <fill>
      <patternFill patternType="solid">
        <fgColor rgb="FFFFFF00"/>
        <bgColor theme="0"/>
      </patternFill>
    </fill>
    <fill>
      <patternFill patternType="solid">
        <fgColor theme="0" tint="-0.14999847407452621"/>
        <bgColor indexed="64"/>
      </patternFill>
    </fill>
    <fill>
      <patternFill patternType="solid">
        <fgColor rgb="FFFFD966"/>
        <bgColor rgb="FFFFD966"/>
      </patternFill>
    </fill>
    <fill>
      <patternFill patternType="solid">
        <fgColor theme="0" tint="-0.14999847407452621"/>
        <bgColor rgb="FFFFFFFF"/>
      </patternFill>
    </fill>
    <fill>
      <patternFill patternType="solid">
        <fgColor theme="4" tint="0.59999389629810485"/>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75">
    <xf numFmtId="0" fontId="0" fillId="0" borderId="0" xfId="0"/>
    <xf numFmtId="0" fontId="1" fillId="0" borderId="0" xfId="0" applyFont="1" applyAlignment="1">
      <alignment horizontal="center" vertical="center" wrapText="1"/>
    </xf>
    <xf numFmtId="3" fontId="1" fillId="0" borderId="0" xfId="0" applyNumberFormat="1" applyFont="1" applyAlignment="1">
      <alignment horizontal="center" vertical="center"/>
    </xf>
    <xf numFmtId="0" fontId="2" fillId="2" borderId="0" xfId="0" applyFont="1" applyFill="1"/>
    <xf numFmtId="49" fontId="2" fillId="4" borderId="0" xfId="0" applyNumberFormat="1" applyFont="1" applyFill="1" applyAlignment="1">
      <alignment wrapText="1"/>
    </xf>
    <xf numFmtId="49" fontId="2" fillId="5" borderId="0" xfId="0" applyNumberFormat="1" applyFont="1" applyFill="1" applyAlignment="1">
      <alignment wrapText="1"/>
    </xf>
    <xf numFmtId="49" fontId="2" fillId="5" borderId="0" xfId="0" applyNumberFormat="1" applyFont="1" applyFill="1" applyAlignment="1">
      <alignment vertical="center" wrapText="1"/>
    </xf>
    <xf numFmtId="0" fontId="2" fillId="5" borderId="0" xfId="0" applyFont="1" applyFill="1" applyAlignment="1">
      <alignment vertical="center"/>
    </xf>
    <xf numFmtId="0" fontId="2" fillId="0" borderId="0" xfId="0" applyFont="1" applyAlignment="1">
      <alignment vertical="center"/>
    </xf>
    <xf numFmtId="0" fontId="2" fillId="6" borderId="0" xfId="0" applyFont="1" applyFill="1" applyAlignment="1">
      <alignment vertical="center"/>
    </xf>
    <xf numFmtId="49" fontId="3" fillId="0" borderId="0" xfId="0" applyNumberFormat="1" applyFont="1"/>
    <xf numFmtId="49" fontId="3" fillId="6" borderId="0" xfId="0" applyNumberFormat="1" applyFont="1" applyFill="1"/>
    <xf numFmtId="49" fontId="4" fillId="3" borderId="0" xfId="0" applyNumberFormat="1" applyFont="1" applyFill="1" applyAlignment="1">
      <alignment horizontal="left"/>
    </xf>
    <xf numFmtId="49" fontId="3" fillId="2" borderId="0" xfId="0" applyNumberFormat="1" applyFont="1" applyFill="1"/>
    <xf numFmtId="3" fontId="2" fillId="0" borderId="0" xfId="0" applyNumberFormat="1" applyFont="1" applyAlignment="1">
      <alignment horizontal="center" vertical="center"/>
    </xf>
    <xf numFmtId="3" fontId="2" fillId="3" borderId="0" xfId="0" applyNumberFormat="1" applyFont="1" applyFill="1" applyAlignment="1">
      <alignment horizontal="center" vertical="center"/>
    </xf>
    <xf numFmtId="0" fontId="1" fillId="0" borderId="0" xfId="0" applyFont="1" applyAlignment="1">
      <alignment horizontal="center" vertical="center"/>
    </xf>
    <xf numFmtId="164" fontId="2" fillId="0" borderId="0" xfId="0" applyNumberFormat="1" applyFont="1" applyAlignment="1">
      <alignment horizontal="center" vertical="center"/>
    </xf>
    <xf numFmtId="164" fontId="2" fillId="2" borderId="0" xfId="0" applyNumberFormat="1" applyFont="1" applyFill="1" applyAlignment="1">
      <alignment horizontal="center"/>
    </xf>
    <xf numFmtId="164" fontId="2" fillId="10" borderId="0" xfId="0" applyNumberFormat="1" applyFont="1" applyFill="1" applyAlignment="1">
      <alignment horizontal="center" vertical="center"/>
    </xf>
    <xf numFmtId="165" fontId="2" fillId="10" borderId="0" xfId="0" applyNumberFormat="1" applyFont="1" applyFill="1" applyAlignment="1">
      <alignment horizontal="center" vertical="center"/>
    </xf>
    <xf numFmtId="165" fontId="2" fillId="0" borderId="0" xfId="0" applyNumberFormat="1" applyFont="1" applyAlignment="1">
      <alignment horizontal="center" vertical="center"/>
    </xf>
    <xf numFmtId="165" fontId="2" fillId="3" borderId="0" xfId="0" applyNumberFormat="1" applyFont="1" applyFill="1" applyAlignment="1">
      <alignment horizontal="center" vertical="center"/>
    </xf>
    <xf numFmtId="0" fontId="2" fillId="12" borderId="0" xfId="0" applyFont="1" applyFill="1"/>
    <xf numFmtId="0" fontId="2" fillId="10" borderId="0" xfId="0" applyFont="1" applyFill="1"/>
    <xf numFmtId="0" fontId="2" fillId="3" borderId="0" xfId="0" applyFont="1" applyFill="1" applyAlignment="1">
      <alignment vertical="center"/>
    </xf>
    <xf numFmtId="0" fontId="2" fillId="0" borderId="0" xfId="0" applyFont="1"/>
    <xf numFmtId="0" fontId="7" fillId="2" borderId="0" xfId="0" applyFont="1" applyFill="1"/>
    <xf numFmtId="0" fontId="7" fillId="12" borderId="0" xfId="0" applyFont="1" applyFill="1"/>
    <xf numFmtId="0" fontId="3" fillId="0" borderId="0" xfId="0" applyFont="1"/>
    <xf numFmtId="0" fontId="3" fillId="2" borderId="0" xfId="0" applyFont="1" applyFill="1"/>
    <xf numFmtId="0" fontId="8" fillId="2" borderId="0" xfId="0" applyFont="1" applyFill="1"/>
    <xf numFmtId="0" fontId="3" fillId="7" borderId="0" xfId="0" applyFont="1" applyFill="1"/>
    <xf numFmtId="166" fontId="1" fillId="0" borderId="0" xfId="0" applyNumberFormat="1" applyFont="1" applyAlignment="1">
      <alignment horizontal="center" vertical="center"/>
    </xf>
    <xf numFmtId="166" fontId="1" fillId="11" borderId="0" xfId="0" applyNumberFormat="1" applyFont="1" applyFill="1" applyAlignment="1">
      <alignment horizontal="center" vertical="center" wrapText="1"/>
    </xf>
    <xf numFmtId="166" fontId="2" fillId="0" borderId="0" xfId="0" applyNumberFormat="1" applyFont="1" applyAlignment="1">
      <alignment vertical="center"/>
    </xf>
    <xf numFmtId="166" fontId="2" fillId="7" borderId="0" xfId="0" applyNumberFormat="1" applyFont="1" applyFill="1" applyAlignment="1">
      <alignment horizontal="center" vertical="center"/>
    </xf>
    <xf numFmtId="166" fontId="2" fillId="0" borderId="0" xfId="0" applyNumberFormat="1" applyFont="1" applyAlignment="1">
      <alignment horizontal="center" vertical="center"/>
    </xf>
    <xf numFmtId="166" fontId="2" fillId="3" borderId="0" xfId="0" applyNumberFormat="1" applyFont="1" applyFill="1" applyAlignment="1">
      <alignment vertical="center"/>
    </xf>
    <xf numFmtId="166" fontId="2" fillId="4" borderId="0" xfId="0" applyNumberFormat="1" applyFont="1" applyFill="1" applyAlignment="1">
      <alignment horizontal="center" vertical="center"/>
    </xf>
    <xf numFmtId="166" fontId="2" fillId="3" borderId="0" xfId="0" applyNumberFormat="1" applyFont="1" applyFill="1" applyAlignment="1">
      <alignment horizontal="center" vertical="center"/>
    </xf>
    <xf numFmtId="166" fontId="2" fillId="0" borderId="0" xfId="0" applyNumberFormat="1" applyFont="1" applyAlignment="1">
      <alignment horizontal="right" vertical="center"/>
    </xf>
    <xf numFmtId="166" fontId="6" fillId="0" borderId="0" xfId="0" applyNumberFormat="1" applyFont="1" applyAlignment="1">
      <alignment horizontal="right"/>
    </xf>
    <xf numFmtId="166" fontId="7" fillId="2" borderId="0" xfId="0" applyNumberFormat="1" applyFont="1" applyFill="1"/>
    <xf numFmtId="166" fontId="2" fillId="8" borderId="0" xfId="0" applyNumberFormat="1" applyFont="1" applyFill="1" applyAlignment="1">
      <alignment horizontal="center" vertical="center"/>
    </xf>
    <xf numFmtId="166" fontId="2" fillId="9" borderId="0" xfId="0" applyNumberFormat="1" applyFont="1" applyFill="1" applyAlignment="1">
      <alignment horizontal="center" vertical="center"/>
    </xf>
    <xf numFmtId="166" fontId="0" fillId="0" borderId="0" xfId="0" applyNumberFormat="1"/>
    <xf numFmtId="167" fontId="0" fillId="0" borderId="1" xfId="0" applyNumberFormat="1" applyBorder="1" applyAlignment="1">
      <alignment horizontal="center"/>
    </xf>
    <xf numFmtId="168" fontId="0" fillId="0" borderId="1" xfId="0" applyNumberFormat="1" applyBorder="1" applyAlignment="1">
      <alignment horizontal="center"/>
    </xf>
    <xf numFmtId="167" fontId="0" fillId="0" borderId="1" xfId="0" applyNumberFormat="1" applyBorder="1"/>
    <xf numFmtId="0" fontId="0" fillId="0" borderId="1" xfId="0" applyBorder="1"/>
    <xf numFmtId="168" fontId="0" fillId="0" borderId="1" xfId="0" applyNumberFormat="1" applyBorder="1"/>
    <xf numFmtId="0" fontId="0" fillId="13" borderId="1" xfId="0" applyFill="1" applyBorder="1"/>
    <xf numFmtId="168" fontId="0" fillId="13" borderId="1" xfId="0" applyNumberFormat="1" applyFill="1" applyBorder="1"/>
    <xf numFmtId="168" fontId="0" fillId="14" borderId="1" xfId="0" applyNumberFormat="1" applyFill="1" applyBorder="1"/>
    <xf numFmtId="0" fontId="0" fillId="13" borderId="2" xfId="0" applyFill="1" applyBorder="1" applyAlignment="1">
      <alignment horizontal="center" vertical="center"/>
    </xf>
    <xf numFmtId="0" fontId="0" fillId="13" borderId="3" xfId="0" applyFill="1" applyBorder="1" applyAlignment="1">
      <alignment horizontal="center" vertical="center"/>
    </xf>
    <xf numFmtId="0" fontId="0" fillId="13" borderId="4"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168" fontId="0" fillId="0" borderId="1" xfId="0" applyNumberFormat="1" applyFill="1" applyBorder="1"/>
    <xf numFmtId="167" fontId="0" fillId="13" borderId="1" xfId="0" applyNumberFormat="1" applyFill="1" applyBorder="1"/>
    <xf numFmtId="0" fontId="0" fillId="0" borderId="1" xfId="0" applyFill="1" applyBorder="1" applyAlignment="1">
      <alignment horizontal="center"/>
    </xf>
    <xf numFmtId="168" fontId="0" fillId="0" borderId="1" xfId="0" applyNumberFormat="1" applyFill="1" applyBorder="1" applyAlignment="1">
      <alignment horizont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166" fontId="1" fillId="0" borderId="1" xfId="0" applyNumberFormat="1" applyFont="1" applyBorder="1" applyAlignment="1">
      <alignment horizontal="center" vertical="center"/>
    </xf>
    <xf numFmtId="0" fontId="2" fillId="4" borderId="1" xfId="0" applyFont="1" applyFill="1" applyBorder="1" applyAlignment="1">
      <alignment wrapText="1"/>
    </xf>
    <xf numFmtId="164" fontId="2" fillId="10" borderId="1" xfId="0" applyNumberFormat="1" applyFont="1" applyFill="1" applyBorder="1" applyAlignment="1">
      <alignment horizontal="center" vertical="center"/>
    </xf>
    <xf numFmtId="166" fontId="2" fillId="0" borderId="1" xfId="0" applyNumberFormat="1" applyFont="1" applyBorder="1" applyAlignment="1">
      <alignment vertical="center"/>
    </xf>
    <xf numFmtId="166" fontId="2" fillId="7" borderId="1" xfId="0" applyNumberFormat="1" applyFont="1" applyFill="1" applyBorder="1" applyAlignment="1">
      <alignment horizontal="center" vertical="center"/>
    </xf>
    <xf numFmtId="49" fontId="2" fillId="5" borderId="1" xfId="0" applyNumberFormat="1" applyFont="1" applyFill="1" applyBorder="1" applyAlignment="1">
      <alignment wrapText="1"/>
    </xf>
    <xf numFmtId="49" fontId="2" fillId="4" borderId="1" xfId="0" applyNumberFormat="1" applyFont="1" applyFill="1" applyBorder="1" applyAlignment="1">
      <alignment wrapText="1"/>
    </xf>
    <xf numFmtId="166" fontId="2" fillId="4" borderId="1" xfId="0" applyNumberFormat="1" applyFont="1" applyFill="1" applyBorder="1" applyAlignment="1">
      <alignment horizontal="center" vertical="center"/>
    </xf>
  </cellXfs>
  <cellStyles count="1">
    <cellStyle name="Normal" xfId="0" builtinId="0"/>
  </cellStyles>
  <dxfs count="11">
    <dxf>
      <fill>
        <patternFill patternType="solid">
          <fgColor rgb="FFFFFFFF"/>
          <bgColor theme="0" tint="-0.14999847407452621"/>
        </patternFill>
      </fill>
    </dxf>
    <dxf>
      <fill>
        <patternFill patternType="solid">
          <fgColor rgb="FFFFFFFF"/>
          <bgColor theme="0" tint="-0.14999847407452621"/>
        </patternFill>
      </fill>
    </dxf>
    <dxf>
      <fill>
        <patternFill patternType="solid">
          <fgColor rgb="FFFEF8E3"/>
          <bgColor rgb="FFFEF8E3"/>
        </patternFill>
      </fill>
    </dxf>
    <dxf>
      <fill>
        <patternFill patternType="solid">
          <fgColor rgb="FFFFFFFF"/>
          <bgColor rgb="FFFFFFFF"/>
        </patternFill>
      </fill>
    </dxf>
    <dxf>
      <fill>
        <patternFill patternType="solid">
          <fgColor rgb="FFFEF8E3"/>
          <bgColor rgb="FFFEF8E3"/>
        </patternFill>
      </fill>
    </dxf>
    <dxf>
      <fill>
        <patternFill patternType="solid">
          <fgColor rgb="FFFFE6DD"/>
          <bgColor rgb="FFFFE6DD"/>
        </patternFill>
      </fill>
    </dxf>
    <dxf>
      <fill>
        <patternFill patternType="solid">
          <fgColor rgb="FFFFFFFF"/>
          <bgColor rgb="FFFFFFFF"/>
        </patternFill>
      </fill>
    </dxf>
    <dxf>
      <fill>
        <patternFill patternType="solid">
          <fgColor rgb="FFFFE6DD"/>
          <bgColor rgb="FFFFE6DD"/>
        </patternFill>
      </fill>
    </dxf>
    <dxf>
      <fill>
        <patternFill patternType="solid">
          <fgColor rgb="FFFFFFFF"/>
          <bgColor rgb="FFFFFFFF"/>
        </patternFill>
      </fill>
    </dxf>
    <dxf>
      <fill>
        <patternFill patternType="solid">
          <fgColor rgb="FFFFFFFF"/>
          <bgColor rgb="FFFFFFFF"/>
        </patternFill>
      </fill>
    </dxf>
    <dxf>
      <fill>
        <patternFill patternType="solid">
          <fgColor rgb="FFFEF8E3"/>
          <bgColor rgb="FFFEF8E3"/>
        </patternFill>
      </fill>
    </dxf>
  </dxfs>
  <tableStyles count="4" defaultTableStyle="TableStyleMedium2" defaultPivotStyle="PivotStyleLight16">
    <tableStyle name="Piutang-style 12" pivot="0" count="2" xr9:uid="{B684DE21-D596-4E6C-AB75-A2B915B91CF1}">
      <tableStyleElement type="firstRowStripe" dxfId="10"/>
      <tableStyleElement type="secondRowStripe" dxfId="9"/>
    </tableStyle>
    <tableStyle name="Piutang-style 13" pivot="0" count="2" xr9:uid="{F53B2203-24F3-465D-9865-D923781EAA3A}">
      <tableStyleElement type="firstRowStripe" dxfId="8"/>
      <tableStyleElement type="secondRowStripe" dxfId="7"/>
    </tableStyle>
    <tableStyle name="Piutang-style 14" pivot="0" count="2" xr9:uid="{348E078D-A6DC-49A0-9E7B-5FF6E94F1718}">
      <tableStyleElement type="firstRowStripe" dxfId="6"/>
      <tableStyleElement type="secondRowStripe" dxfId="5"/>
    </tableStyle>
    <tableStyle name="Piutang-style 4" pivot="0" count="3" xr9:uid="{61609A1A-C749-45E2-ACD5-998C6378C3C6}">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G:\My%20Drive\Koperasi%20Santigi\On-Going\Bikin%20Jurnal\Jurnal%20Invoice%20Juni%20-%20Desember%202024.xlsx" TargetMode="External"/><Relationship Id="rId1" Type="http://schemas.openxmlformats.org/officeDocument/2006/relationships/externalLinkPath" Target="Jurnal%20Invoice%20Juni%20-%20Desember%2020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UTASI BNI JUNI 2024"/>
      <sheetName val="COA "/>
      <sheetName val="Neraca Saldo"/>
      <sheetName val="Juni (227-283)"/>
      <sheetName val="Juli(284-346)"/>
      <sheetName val="Agustus(347-376)"/>
      <sheetName val="September(377-441)"/>
      <sheetName val="Oktober(442-492)"/>
      <sheetName val="November(493-545)"/>
      <sheetName val="Desember(546-602)"/>
    </sheetNames>
    <sheetDataSet>
      <sheetData sheetId="0"/>
      <sheetData sheetId="1"/>
      <sheetData sheetId="2">
        <row r="6">
          <cell r="B6" t="str">
            <v>1.000.000</v>
          </cell>
          <cell r="C6" t="str">
            <v xml:space="preserve">Aktiva </v>
          </cell>
          <cell r="D6">
            <v>0</v>
          </cell>
        </row>
        <row r="7">
          <cell r="B7" t="str">
            <v>1.100.000</v>
          </cell>
          <cell r="C7" t="str">
            <v>Aktiva Lancar</v>
          </cell>
          <cell r="D7">
            <v>0</v>
          </cell>
        </row>
        <row r="8">
          <cell r="B8" t="str">
            <v>1.101.000</v>
          </cell>
          <cell r="C8" t="str">
            <v>Petty Cash</v>
          </cell>
          <cell r="D8">
            <v>0</v>
          </cell>
        </row>
        <row r="9">
          <cell r="B9" t="str">
            <v>1.101.010</v>
          </cell>
          <cell r="C9" t="str">
            <v>Petty Cash Pipit</v>
          </cell>
          <cell r="D9">
            <v>0</v>
          </cell>
        </row>
        <row r="10">
          <cell r="B10" t="str">
            <v>1.101.020</v>
          </cell>
          <cell r="C10" t="str">
            <v>Petty Cash Arry</v>
          </cell>
          <cell r="D10">
            <v>0</v>
          </cell>
        </row>
        <row r="11">
          <cell r="B11">
            <v>1101030</v>
          </cell>
          <cell r="C11" t="str">
            <v>Petty Cash IR</v>
          </cell>
          <cell r="D11">
            <v>0</v>
          </cell>
        </row>
        <row r="12">
          <cell r="B12">
            <v>1101040</v>
          </cell>
          <cell r="C12" t="str">
            <v>Saldo Tokopedia</v>
          </cell>
          <cell r="D12">
            <v>0</v>
          </cell>
        </row>
        <row r="13">
          <cell r="B13" t="str">
            <v>1.102.000</v>
          </cell>
          <cell r="C13" t="str">
            <v>Bank</v>
          </cell>
          <cell r="D13">
            <v>0</v>
          </cell>
        </row>
        <row r="14">
          <cell r="B14" t="str">
            <v>1.102.010</v>
          </cell>
          <cell r="C14" t="str">
            <v>Bank BNI Rupiah</v>
          </cell>
          <cell r="D14">
            <v>0</v>
          </cell>
        </row>
        <row r="15">
          <cell r="B15" t="str">
            <v>1.102.020</v>
          </cell>
          <cell r="C15" t="str">
            <v>Bank BNI Dollar</v>
          </cell>
          <cell r="D15">
            <v>0</v>
          </cell>
        </row>
        <row r="16">
          <cell r="B16">
            <v>1103000</v>
          </cell>
          <cell r="C16" t="str">
            <v>Pajak dibayar dimuka</v>
          </cell>
          <cell r="D16">
            <v>0</v>
          </cell>
        </row>
        <row r="17">
          <cell r="B17">
            <v>1103010</v>
          </cell>
          <cell r="C17" t="str">
            <v>PPn Masukan</v>
          </cell>
          <cell r="D17">
            <v>0</v>
          </cell>
        </row>
        <row r="18">
          <cell r="B18">
            <v>1103020</v>
          </cell>
          <cell r="C18" t="str">
            <v>PPh 23 dibayar dimuka</v>
          </cell>
          <cell r="D18">
            <v>0</v>
          </cell>
        </row>
        <row r="19">
          <cell r="B19">
            <v>1103030</v>
          </cell>
          <cell r="C19" t="str">
            <v>PPh 21 dibayar dimuka</v>
          </cell>
          <cell r="D19">
            <v>0</v>
          </cell>
        </row>
        <row r="20">
          <cell r="B20" t="str">
            <v>1.300.000</v>
          </cell>
          <cell r="C20" t="str">
            <v>Persediaan</v>
          </cell>
          <cell r="D20">
            <v>0</v>
          </cell>
        </row>
        <row r="21">
          <cell r="B21" t="str">
            <v>1.301.000</v>
          </cell>
          <cell r="C21" t="str">
            <v>Persedian Dagang</v>
          </cell>
          <cell r="D21">
            <v>0</v>
          </cell>
        </row>
        <row r="22">
          <cell r="B22" t="str">
            <v>1.301.010</v>
          </cell>
          <cell r="C22" t="str">
            <v>Pagerungan</v>
          </cell>
          <cell r="D22">
            <v>0</v>
          </cell>
        </row>
        <row r="23">
          <cell r="B23">
            <v>1301020</v>
          </cell>
          <cell r="C23" t="str">
            <v>Parkir KEI</v>
          </cell>
          <cell r="D23">
            <v>0</v>
          </cell>
        </row>
        <row r="24">
          <cell r="B24">
            <v>1301030</v>
          </cell>
          <cell r="C24" t="str">
            <v>Pembelian Barang</v>
          </cell>
          <cell r="D24">
            <v>0</v>
          </cell>
        </row>
        <row r="25">
          <cell r="B25">
            <v>1301040</v>
          </cell>
          <cell r="C25" t="str">
            <v>Pembelian Jasa</v>
          </cell>
          <cell r="D25">
            <v>0</v>
          </cell>
        </row>
        <row r="26">
          <cell r="B26">
            <v>1301050</v>
          </cell>
          <cell r="C26" t="str">
            <v>Pengiriman Barang</v>
          </cell>
          <cell r="D26">
            <v>0</v>
          </cell>
        </row>
        <row r="27">
          <cell r="B27" t="str">
            <v>1.309.000</v>
          </cell>
          <cell r="C27" t="str">
            <v>Persedian Lainnya</v>
          </cell>
          <cell r="D27">
            <v>0</v>
          </cell>
        </row>
        <row r="28">
          <cell r="B28" t="str">
            <v>1.309.010</v>
          </cell>
          <cell r="C28" t="str">
            <v>Persedian Lainnya</v>
          </cell>
          <cell r="D28">
            <v>0</v>
          </cell>
        </row>
        <row r="29">
          <cell r="B29" t="str">
            <v>1.400.000</v>
          </cell>
          <cell r="C29" t="str">
            <v>Piutang</v>
          </cell>
          <cell r="D29">
            <v>0</v>
          </cell>
        </row>
        <row r="30">
          <cell r="B30" t="str">
            <v>1.401.000</v>
          </cell>
          <cell r="C30" t="str">
            <v>Piutang Usaha</v>
          </cell>
          <cell r="D30">
            <v>0</v>
          </cell>
        </row>
        <row r="31">
          <cell r="B31" t="str">
            <v>1.401.010</v>
          </cell>
          <cell r="C31" t="str">
            <v>Piutang Penjualan</v>
          </cell>
          <cell r="D31">
            <v>0</v>
          </cell>
        </row>
        <row r="32">
          <cell r="B32">
            <v>1401020</v>
          </cell>
          <cell r="C32" t="str">
            <v>Piutang Jasa Usaha</v>
          </cell>
          <cell r="D32">
            <v>0</v>
          </cell>
        </row>
        <row r="33">
          <cell r="B33">
            <v>1402000</v>
          </cell>
          <cell r="C33" t="str">
            <v>Piutang Pajak</v>
          </cell>
          <cell r="D33">
            <v>0</v>
          </cell>
        </row>
        <row r="34">
          <cell r="B34" t="str">
            <v>1.403.000</v>
          </cell>
          <cell r="C34" t="str">
            <v>Piutang Pagerungan</v>
          </cell>
          <cell r="D34">
            <v>0</v>
          </cell>
        </row>
        <row r="35">
          <cell r="B35">
            <v>1404000</v>
          </cell>
          <cell r="C35" t="str">
            <v>Piutang Anggota</v>
          </cell>
          <cell r="D35">
            <v>0</v>
          </cell>
        </row>
        <row r="36">
          <cell r="B36" t="str">
            <v>1.409.090</v>
          </cell>
          <cell r="C36" t="str">
            <v>Piutang Lainnya</v>
          </cell>
          <cell r="D36">
            <v>0</v>
          </cell>
        </row>
        <row r="37">
          <cell r="B37" t="str">
            <v>1.600.000</v>
          </cell>
          <cell r="C37" t="str">
            <v>Aktiva Tetap</v>
          </cell>
          <cell r="D37">
            <v>0</v>
          </cell>
        </row>
        <row r="38">
          <cell r="B38" t="str">
            <v>1.601.000</v>
          </cell>
          <cell r="C38" t="str">
            <v>Tanah</v>
          </cell>
          <cell r="D38">
            <v>0</v>
          </cell>
        </row>
        <row r="39">
          <cell r="B39" t="str">
            <v>1.601.010</v>
          </cell>
          <cell r="C39" t="str">
            <v>Tanah ….</v>
          </cell>
          <cell r="D39">
            <v>0</v>
          </cell>
        </row>
        <row r="40">
          <cell r="B40" t="str">
            <v>1.602.000</v>
          </cell>
          <cell r="C40" t="str">
            <v>Bangunan</v>
          </cell>
          <cell r="D40">
            <v>0</v>
          </cell>
        </row>
        <row r="41">
          <cell r="B41" t="str">
            <v>1.602.010</v>
          </cell>
          <cell r="C41" t="str">
            <v>Bangunan ….</v>
          </cell>
          <cell r="D41">
            <v>0</v>
          </cell>
        </row>
        <row r="42">
          <cell r="B42" t="str">
            <v>1.603.000</v>
          </cell>
          <cell r="C42" t="str">
            <v>Kendaraan</v>
          </cell>
          <cell r="D42">
            <v>0</v>
          </cell>
        </row>
        <row r="43">
          <cell r="B43" t="str">
            <v>1.603.010</v>
          </cell>
          <cell r="C43" t="str">
            <v>Kendaraan ….</v>
          </cell>
          <cell r="D43">
            <v>0</v>
          </cell>
        </row>
        <row r="44">
          <cell r="B44" t="str">
            <v>1.604.000</v>
          </cell>
          <cell r="C44" t="str">
            <v>Peralatan Kantor</v>
          </cell>
          <cell r="D44">
            <v>0</v>
          </cell>
        </row>
        <row r="45">
          <cell r="B45" t="str">
            <v>1.604.010</v>
          </cell>
          <cell r="C45" t="str">
            <v>Peralatan Kantor</v>
          </cell>
          <cell r="D45">
            <v>0</v>
          </cell>
        </row>
        <row r="46">
          <cell r="B46" t="str">
            <v>1.605.000</v>
          </cell>
          <cell r="C46" t="str">
            <v>Perlengkapan Kantor</v>
          </cell>
          <cell r="D46">
            <v>0</v>
          </cell>
        </row>
        <row r="47">
          <cell r="B47" t="str">
            <v>1.605.010</v>
          </cell>
          <cell r="C47" t="str">
            <v>Perlengkapan Kantor</v>
          </cell>
          <cell r="D47">
            <v>0</v>
          </cell>
        </row>
        <row r="48">
          <cell r="B48" t="str">
            <v>1.609.000</v>
          </cell>
          <cell r="C48" t="str">
            <v>Ak. Penyusutan Aktiva</v>
          </cell>
          <cell r="D48">
            <v>0</v>
          </cell>
        </row>
        <row r="49">
          <cell r="B49" t="str">
            <v>1.609.010</v>
          </cell>
          <cell r="C49" t="str">
            <v>Ak. Penyusutan Aktiva - Aset Koperasi</v>
          </cell>
          <cell r="D49">
            <v>0</v>
          </cell>
        </row>
        <row r="50">
          <cell r="B50" t="str">
            <v>1.609.010</v>
          </cell>
          <cell r="C50" t="str">
            <v>Ak. Penyusutan Aktiva - Rental KEI</v>
          </cell>
          <cell r="D50">
            <v>0</v>
          </cell>
        </row>
        <row r="51">
          <cell r="B51" t="str">
            <v>1.700.000</v>
          </cell>
          <cell r="C51" t="str">
            <v>Inv Jk Panjang</v>
          </cell>
          <cell r="D51">
            <v>0</v>
          </cell>
        </row>
        <row r="52">
          <cell r="B52" t="str">
            <v>1.701.000</v>
          </cell>
          <cell r="C52" t="str">
            <v>Inv Jk Panjang</v>
          </cell>
          <cell r="D52">
            <v>0</v>
          </cell>
        </row>
        <row r="53">
          <cell r="B53" t="str">
            <v>1.701.010</v>
          </cell>
          <cell r="C53" t="str">
            <v>Inv Jk Panjang</v>
          </cell>
          <cell r="D53">
            <v>0</v>
          </cell>
        </row>
        <row r="54">
          <cell r="B54" t="str">
            <v>1.800.000</v>
          </cell>
          <cell r="C54" t="str">
            <v>Dana Cadangan</v>
          </cell>
          <cell r="D54">
            <v>0</v>
          </cell>
        </row>
        <row r="55">
          <cell r="B55" t="str">
            <v>1.801.000</v>
          </cell>
          <cell r="C55" t="str">
            <v>Dana Cadangan</v>
          </cell>
          <cell r="D55">
            <v>0</v>
          </cell>
        </row>
        <row r="56">
          <cell r="B56" t="str">
            <v>1.801.010</v>
          </cell>
          <cell r="C56" t="str">
            <v>Dana Cadangan</v>
          </cell>
          <cell r="D56">
            <v>0</v>
          </cell>
        </row>
        <row r="57">
          <cell r="B57" t="str">
            <v>1.900.000</v>
          </cell>
          <cell r="C57" t="str">
            <v>Aktiva Lainnya</v>
          </cell>
          <cell r="D57">
            <v>0</v>
          </cell>
        </row>
        <row r="58">
          <cell r="B58" t="str">
            <v>1.901.000</v>
          </cell>
          <cell r="C58" t="str">
            <v>Aktiva Lainnya</v>
          </cell>
          <cell r="D58">
            <v>0</v>
          </cell>
        </row>
        <row r="59">
          <cell r="B59" t="str">
            <v>1.901.010</v>
          </cell>
          <cell r="C59" t="str">
            <v>Pajak Dibayar di Muka</v>
          </cell>
          <cell r="D59">
            <v>0</v>
          </cell>
        </row>
        <row r="60">
          <cell r="B60">
            <v>1901020</v>
          </cell>
          <cell r="C60" t="str">
            <v>Bank Garansi BNI</v>
          </cell>
          <cell r="D60">
            <v>0</v>
          </cell>
        </row>
        <row r="61">
          <cell r="B61">
            <v>1901030</v>
          </cell>
          <cell r="C61" t="str">
            <v>Reksa Dana</v>
          </cell>
          <cell r="D61">
            <v>0</v>
          </cell>
        </row>
        <row r="62">
          <cell r="B62" t="str">
            <v>2.000.000</v>
          </cell>
          <cell r="C62" t="str">
            <v>Hutang</v>
          </cell>
          <cell r="E62">
            <v>0</v>
          </cell>
        </row>
        <row r="63">
          <cell r="B63" t="str">
            <v>2.100.000</v>
          </cell>
          <cell r="C63" t="str">
            <v>Hutang Jk. Pendek</v>
          </cell>
          <cell r="E63">
            <v>0</v>
          </cell>
        </row>
        <row r="64">
          <cell r="B64" t="str">
            <v>2.101.000</v>
          </cell>
          <cell r="C64" t="str">
            <v>Hutang Dagang</v>
          </cell>
          <cell r="E64">
            <v>0</v>
          </cell>
        </row>
        <row r="65">
          <cell r="B65" t="str">
            <v>2.101.010</v>
          </cell>
          <cell r="C65" t="str">
            <v>Hutang Dagang</v>
          </cell>
          <cell r="E65">
            <v>0</v>
          </cell>
        </row>
        <row r="66">
          <cell r="B66" t="str">
            <v>2.102.000</v>
          </cell>
          <cell r="C66" t="str">
            <v>Hutang PPn</v>
          </cell>
          <cell r="E66">
            <v>0</v>
          </cell>
        </row>
        <row r="67">
          <cell r="B67" t="str">
            <v>2.102.010</v>
          </cell>
          <cell r="C67" t="str">
            <v>Hutang PPn Keluaran</v>
          </cell>
          <cell r="E67">
            <v>0</v>
          </cell>
        </row>
        <row r="68">
          <cell r="B68" t="str">
            <v>2.102.020</v>
          </cell>
          <cell r="C68" t="str">
            <v>Hutang PPn (11%)</v>
          </cell>
          <cell r="E68">
            <v>0</v>
          </cell>
        </row>
        <row r="69">
          <cell r="B69" t="str">
            <v>2.103.000</v>
          </cell>
          <cell r="C69" t="str">
            <v>Hutang PPh</v>
          </cell>
          <cell r="E69">
            <v>0</v>
          </cell>
        </row>
        <row r="70">
          <cell r="B70" t="str">
            <v>2.103.010</v>
          </cell>
          <cell r="C70" t="str">
            <v>Hutang PPh Ps.4(2)</v>
          </cell>
          <cell r="E70">
            <v>0</v>
          </cell>
        </row>
        <row r="71">
          <cell r="B71" t="str">
            <v>2.103.020</v>
          </cell>
          <cell r="C71" t="str">
            <v xml:space="preserve">Hutang PPh Ps.21 </v>
          </cell>
          <cell r="E71">
            <v>0</v>
          </cell>
        </row>
        <row r="72">
          <cell r="B72" t="str">
            <v>2.103.030</v>
          </cell>
          <cell r="C72" t="str">
            <v>Hutang PPh Ps.23</v>
          </cell>
          <cell r="E72">
            <v>0</v>
          </cell>
        </row>
        <row r="73">
          <cell r="B73" t="str">
            <v>2.103.040</v>
          </cell>
          <cell r="C73" t="str">
            <v>Hutang PPh Ps.25</v>
          </cell>
          <cell r="E73">
            <v>0</v>
          </cell>
        </row>
        <row r="74">
          <cell r="B74" t="str">
            <v>2.103.050</v>
          </cell>
          <cell r="C74" t="str">
            <v>Hutang PPh Ps.26</v>
          </cell>
          <cell r="E74">
            <v>0</v>
          </cell>
        </row>
        <row r="75">
          <cell r="B75" t="str">
            <v>2.103.060</v>
          </cell>
          <cell r="C75" t="str">
            <v>Hutang PPh Ps.29 Badan</v>
          </cell>
          <cell r="E75">
            <v>0</v>
          </cell>
        </row>
        <row r="76">
          <cell r="B76">
            <v>2104000</v>
          </cell>
          <cell r="C76" t="str">
            <v>Hutang Pagerungan</v>
          </cell>
          <cell r="E76">
            <v>0</v>
          </cell>
        </row>
        <row r="77">
          <cell r="B77">
            <v>2200000</v>
          </cell>
          <cell r="C77" t="str">
            <v>Hutang Asuransi</v>
          </cell>
          <cell r="E77">
            <v>0</v>
          </cell>
        </row>
        <row r="78">
          <cell r="B78">
            <v>2201000</v>
          </cell>
          <cell r="C78" t="str">
            <v>Hutang BPJS Kesehatan</v>
          </cell>
          <cell r="E78">
            <v>0</v>
          </cell>
        </row>
        <row r="79">
          <cell r="B79">
            <v>2202000</v>
          </cell>
          <cell r="C79" t="str">
            <v>Hutang BPJSTK</v>
          </cell>
          <cell r="E79">
            <v>0</v>
          </cell>
        </row>
        <row r="80">
          <cell r="B80">
            <v>2300000</v>
          </cell>
          <cell r="C80" t="str">
            <v>Hutang Jk. Panjang</v>
          </cell>
          <cell r="E80">
            <v>0</v>
          </cell>
        </row>
        <row r="81">
          <cell r="B81">
            <v>2301000</v>
          </cell>
          <cell r="C81" t="str">
            <v>Hutang Bank</v>
          </cell>
          <cell r="E81">
            <v>0</v>
          </cell>
        </row>
        <row r="82">
          <cell r="B82">
            <v>2301010</v>
          </cell>
          <cell r="C82" t="str">
            <v>Hutang Bank</v>
          </cell>
          <cell r="E82">
            <v>0</v>
          </cell>
        </row>
        <row r="83">
          <cell r="B83" t="str">
            <v>3.000.000</v>
          </cell>
          <cell r="C83" t="str">
            <v>Ekuitas Dana</v>
          </cell>
          <cell r="E83">
            <v>0</v>
          </cell>
        </row>
        <row r="84">
          <cell r="B84" t="str">
            <v>3.100.000</v>
          </cell>
          <cell r="C84" t="str">
            <v>Ekuitas Dana Lancar</v>
          </cell>
          <cell r="E84">
            <v>0</v>
          </cell>
        </row>
        <row r="85">
          <cell r="B85" t="str">
            <v>3.101.000</v>
          </cell>
          <cell r="C85" t="str">
            <v>Modal Anggota</v>
          </cell>
          <cell r="E85">
            <v>0</v>
          </cell>
        </row>
        <row r="86">
          <cell r="B86" t="str">
            <v>3.102.000</v>
          </cell>
          <cell r="C86" t="str">
            <v>Simpanan Anggota</v>
          </cell>
          <cell r="E86">
            <v>0</v>
          </cell>
        </row>
        <row r="87">
          <cell r="B87" t="str">
            <v>3.102.010</v>
          </cell>
          <cell r="C87" t="str">
            <v>Simpanan Pokok</v>
          </cell>
          <cell r="E87">
            <v>0</v>
          </cell>
        </row>
        <row r="88">
          <cell r="B88">
            <v>3102020</v>
          </cell>
          <cell r="C88" t="str">
            <v>Simpanan Wajib</v>
          </cell>
          <cell r="E88">
            <v>0</v>
          </cell>
        </row>
        <row r="89">
          <cell r="B89" t="str">
            <v>3.102.030</v>
          </cell>
          <cell r="C89" t="str">
            <v>Simpanan Sukarela</v>
          </cell>
          <cell r="E89">
            <v>0</v>
          </cell>
        </row>
        <row r="90">
          <cell r="B90">
            <v>3103000</v>
          </cell>
          <cell r="C90" t="str">
            <v>Modal Sumbangan</v>
          </cell>
          <cell r="E90">
            <v>0</v>
          </cell>
        </row>
        <row r="91">
          <cell r="B91">
            <v>3103010</v>
          </cell>
          <cell r="C91" t="str">
            <v>Modal Sumbangan</v>
          </cell>
          <cell r="E91">
            <v>0</v>
          </cell>
        </row>
        <row r="92">
          <cell r="B92" t="str">
            <v>3.105.000</v>
          </cell>
          <cell r="C92" t="str">
            <v>SHU belum dibagi</v>
          </cell>
          <cell r="E92">
            <v>0</v>
          </cell>
        </row>
        <row r="93">
          <cell r="B93" t="str">
            <v>3.105.010</v>
          </cell>
          <cell r="C93" t="str">
            <v>SHU belum dibagi</v>
          </cell>
          <cell r="E93">
            <v>0</v>
          </cell>
        </row>
        <row r="94">
          <cell r="B94" t="str">
            <v>3.200.000</v>
          </cell>
          <cell r="C94" t="str">
            <v>Ekuitas Dana Investasi</v>
          </cell>
          <cell r="E94">
            <v>0</v>
          </cell>
        </row>
        <row r="95">
          <cell r="B95" t="str">
            <v>3.201.000</v>
          </cell>
          <cell r="C95" t="str">
            <v>Ekuitas Dana Investasi</v>
          </cell>
          <cell r="E95">
            <v>0</v>
          </cell>
        </row>
        <row r="96">
          <cell r="B96" t="str">
            <v>3.201.010</v>
          </cell>
          <cell r="C96" t="str">
            <v>Ekuitas Dana Investasi</v>
          </cell>
          <cell r="E96">
            <v>0</v>
          </cell>
        </row>
        <row r="97">
          <cell r="B97" t="str">
            <v>3.300.000</v>
          </cell>
          <cell r="C97" t="str">
            <v>Ekuitas Dana Cadangan</v>
          </cell>
          <cell r="E97">
            <v>0</v>
          </cell>
        </row>
        <row r="98">
          <cell r="B98" t="str">
            <v>3.301.000</v>
          </cell>
          <cell r="C98" t="str">
            <v>Ekuitas Dana Sosial</v>
          </cell>
          <cell r="E98">
            <v>0</v>
          </cell>
        </row>
        <row r="99">
          <cell r="B99" t="str">
            <v>3.301.010</v>
          </cell>
          <cell r="C99" t="str">
            <v>Ekuitas Dana Sosial</v>
          </cell>
          <cell r="E99">
            <v>0</v>
          </cell>
        </row>
        <row r="100">
          <cell r="B100" t="str">
            <v>4.000.000</v>
          </cell>
          <cell r="C100" t="str">
            <v>Pendapatan</v>
          </cell>
          <cell r="D100">
            <v>0</v>
          </cell>
        </row>
        <row r="101">
          <cell r="B101" t="str">
            <v>4.100.000</v>
          </cell>
          <cell r="C101" t="str">
            <v>Pendapatan Penjualan</v>
          </cell>
          <cell r="D101">
            <v>0</v>
          </cell>
        </row>
        <row r="102">
          <cell r="B102" t="str">
            <v>4.101.000</v>
          </cell>
          <cell r="C102" t="str">
            <v>Pendapatan Penjualan</v>
          </cell>
          <cell r="D102">
            <v>0</v>
          </cell>
        </row>
        <row r="103">
          <cell r="B103" t="str">
            <v>4.102.000</v>
          </cell>
          <cell r="C103" t="str">
            <v>Pendapatan Jasa Usaha</v>
          </cell>
          <cell r="D103">
            <v>0</v>
          </cell>
        </row>
        <row r="104">
          <cell r="B104">
            <v>4103000</v>
          </cell>
          <cell r="C104" t="str">
            <v>Pendapatan Pagerungan</v>
          </cell>
          <cell r="D104">
            <v>0</v>
          </cell>
        </row>
        <row r="105">
          <cell r="B105" t="str">
            <v>4.201.000</v>
          </cell>
          <cell r="C105" t="str">
            <v>Pendapatan Penyewaan</v>
          </cell>
          <cell r="D105">
            <v>0</v>
          </cell>
        </row>
        <row r="106">
          <cell r="B106" t="str">
            <v>4.201.010</v>
          </cell>
          <cell r="C106" t="str">
            <v>Pendapatan Penyewaan</v>
          </cell>
          <cell r="D106">
            <v>0</v>
          </cell>
        </row>
        <row r="107">
          <cell r="B107">
            <v>4301000</v>
          </cell>
          <cell r="C107" t="str">
            <v>Pendapatan Margin Pinjaman Anggota</v>
          </cell>
          <cell r="D107">
            <v>0</v>
          </cell>
        </row>
        <row r="108">
          <cell r="B108">
            <v>4401000</v>
          </cell>
          <cell r="C108" t="str">
            <v>Pendapatan Bunga</v>
          </cell>
          <cell r="D108">
            <v>0</v>
          </cell>
        </row>
        <row r="109">
          <cell r="B109">
            <v>4401010</v>
          </cell>
          <cell r="C109" t="str">
            <v>Pendapatan Bunga Bank BNI Rupiah</v>
          </cell>
          <cell r="D109">
            <v>0</v>
          </cell>
        </row>
        <row r="110">
          <cell r="B110">
            <v>4401020</v>
          </cell>
          <cell r="C110" t="str">
            <v>Pendapatan Bunga Bank BNI Dollar</v>
          </cell>
          <cell r="D110">
            <v>0</v>
          </cell>
        </row>
        <row r="111">
          <cell r="B111">
            <v>4409000</v>
          </cell>
          <cell r="C111" t="str">
            <v>Pendapatan Lainnya</v>
          </cell>
          <cell r="D111">
            <v>0</v>
          </cell>
        </row>
        <row r="112">
          <cell r="B112">
            <v>4409010</v>
          </cell>
          <cell r="C112" t="str">
            <v>Pendapatan Lainnya</v>
          </cell>
          <cell r="D112">
            <v>0</v>
          </cell>
        </row>
        <row r="113">
          <cell r="B113">
            <v>4409020</v>
          </cell>
          <cell r="C113" t="str">
            <v>Pendapatan Jasa Giro Rupiah</v>
          </cell>
          <cell r="D113">
            <v>0</v>
          </cell>
        </row>
        <row r="114">
          <cell r="B114">
            <v>4409030</v>
          </cell>
          <cell r="C114" t="str">
            <v>Pendapatan Jasa Giro Dollar</v>
          </cell>
          <cell r="D114">
            <v>0</v>
          </cell>
        </row>
        <row r="115">
          <cell r="B115">
            <v>4500000</v>
          </cell>
          <cell r="C115" t="str">
            <v>Penjualan</v>
          </cell>
          <cell r="D115">
            <v>0</v>
          </cell>
        </row>
        <row r="116">
          <cell r="B116">
            <v>4501000</v>
          </cell>
          <cell r="C116" t="str">
            <v>Penjualan Barang</v>
          </cell>
          <cell r="D116">
            <v>0</v>
          </cell>
        </row>
        <row r="117">
          <cell r="B117">
            <v>4502000</v>
          </cell>
          <cell r="C117" t="str">
            <v>Penjualan Jasa</v>
          </cell>
          <cell r="D117">
            <v>0</v>
          </cell>
        </row>
        <row r="118">
          <cell r="B118" t="str">
            <v>5.000.000</v>
          </cell>
          <cell r="C118" t="str">
            <v>Beban</v>
          </cell>
          <cell r="E118">
            <v>0</v>
          </cell>
        </row>
        <row r="119">
          <cell r="B119" t="str">
            <v>5.100.000</v>
          </cell>
          <cell r="C119" t="str">
            <v>Beban Operasional</v>
          </cell>
          <cell r="E119">
            <v>0</v>
          </cell>
        </row>
        <row r="120">
          <cell r="B120" t="str">
            <v>5.101.000</v>
          </cell>
          <cell r="C120" t="str">
            <v>Beban Gaji</v>
          </cell>
          <cell r="E120">
            <v>0</v>
          </cell>
        </row>
        <row r="121">
          <cell r="B121" t="str">
            <v>5.101.010</v>
          </cell>
          <cell r="C121" t="str">
            <v>Beban Gaji</v>
          </cell>
          <cell r="E121">
            <v>0</v>
          </cell>
        </row>
        <row r="122">
          <cell r="B122" t="str">
            <v>5.101.020</v>
          </cell>
          <cell r="C122" t="str">
            <v>Beban BPJSTK</v>
          </cell>
          <cell r="E122">
            <v>0</v>
          </cell>
        </row>
        <row r="123">
          <cell r="B123" t="str">
            <v>5.101.030</v>
          </cell>
          <cell r="C123" t="str">
            <v>Beban BPJS</v>
          </cell>
          <cell r="E123">
            <v>0</v>
          </cell>
        </row>
        <row r="124">
          <cell r="B124" t="str">
            <v>5.101.040</v>
          </cell>
          <cell r="C124" t="str">
            <v>Beban PPH 21</v>
          </cell>
          <cell r="E124">
            <v>0</v>
          </cell>
        </row>
        <row r="125">
          <cell r="B125">
            <v>5101050</v>
          </cell>
          <cell r="C125" t="str">
            <v>Pinjaman Karyawan</v>
          </cell>
          <cell r="E125">
            <v>0</v>
          </cell>
        </row>
        <row r="126">
          <cell r="B126">
            <v>5101060</v>
          </cell>
          <cell r="C126" t="str">
            <v>Tunjangan Lembur</v>
          </cell>
          <cell r="E126">
            <v>0</v>
          </cell>
        </row>
        <row r="127">
          <cell r="B127">
            <v>5101070</v>
          </cell>
          <cell r="C127" t="str">
            <v>Tunjangan Transportasi</v>
          </cell>
          <cell r="E127">
            <v>0</v>
          </cell>
        </row>
        <row r="128">
          <cell r="B128">
            <v>5102000</v>
          </cell>
          <cell r="C128" t="str">
            <v>Beban ATK</v>
          </cell>
          <cell r="E128">
            <v>0</v>
          </cell>
        </row>
        <row r="129">
          <cell r="B129">
            <v>5103000</v>
          </cell>
          <cell r="C129" t="str">
            <v>Beban Pulsa &amp; Internet</v>
          </cell>
          <cell r="E129">
            <v>0</v>
          </cell>
        </row>
        <row r="130">
          <cell r="B130">
            <v>5104000</v>
          </cell>
          <cell r="C130" t="str">
            <v>Beban Parkir</v>
          </cell>
          <cell r="D130">
            <v>0</v>
          </cell>
        </row>
        <row r="131">
          <cell r="B131">
            <v>5105000</v>
          </cell>
          <cell r="C131" t="str">
            <v>Beban Keperluan Kantor</v>
          </cell>
          <cell r="D131">
            <v>0</v>
          </cell>
        </row>
        <row r="132">
          <cell r="B132">
            <v>5106000</v>
          </cell>
          <cell r="C132" t="str">
            <v>Biaya Lainnya</v>
          </cell>
          <cell r="E132">
            <v>0</v>
          </cell>
        </row>
        <row r="133">
          <cell r="B133">
            <v>5106010</v>
          </cell>
          <cell r="C133" t="str">
            <v>Biaya Transfer Bank</v>
          </cell>
          <cell r="E133">
            <v>0</v>
          </cell>
        </row>
        <row r="134">
          <cell r="B134">
            <v>5200000</v>
          </cell>
          <cell r="C134" t="str">
            <v>Biaya Non Operasional</v>
          </cell>
          <cell r="E134">
            <v>0</v>
          </cell>
        </row>
        <row r="135">
          <cell r="B135" t="str">
            <v>5.201.000</v>
          </cell>
          <cell r="C135" t="str">
            <v>Biaya Non Operasional</v>
          </cell>
          <cell r="E135">
            <v>0</v>
          </cell>
        </row>
        <row r="136">
          <cell r="B136" t="str">
            <v>5.201.010</v>
          </cell>
          <cell r="C136" t="str">
            <v>Biaya Non Operasional</v>
          </cell>
          <cell r="E136">
            <v>0</v>
          </cell>
        </row>
      </sheetData>
      <sheetData sheetId="3"/>
      <sheetData sheetId="4"/>
      <sheetData sheetId="5"/>
      <sheetData sheetId="6"/>
      <sheetData sheetId="7"/>
      <sheetData sheetId="8"/>
      <sheetData sheetId="9"/>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B9AE411-19E9-4F1F-9E16-F41BE0E0E598}" name="Table_21" displayName="Table_21" ref="A324:B334" headerRowCount="0">
  <tableColumns count="2">
    <tableColumn id="1" xr3:uid="{2C7BAD9A-049C-412E-9224-71EF1FCC53D2}" name="Column1"/>
    <tableColumn id="2" xr3:uid="{BA52FE4A-487A-4FC0-9625-7E227ED9FA9E}" name="Column2" dataDxfId="1"/>
  </tableColumns>
  <tableStyleInfo name="Piutang-style 13"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91E4EA4-A9A6-42A5-8999-EC35004E712F}" name="Table_22" displayName="Table_22" ref="A348:B348" headerRowCount="0">
  <tableColumns count="2">
    <tableColumn id="1" xr3:uid="{AA3E6987-C1F7-471E-AC10-87ADB8DFA9AB}" name="Column1"/>
    <tableColumn id="2" xr3:uid="{B542745C-489F-475C-AD0F-CE811D19AE6C}" name="Column2" dataDxfId="0"/>
  </tableColumns>
  <tableStyleInfo name="Piutang-style 14"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06787-8C72-4D5B-AD1B-09D0636B8376}">
  <dimension ref="A1:N377"/>
  <sheetViews>
    <sheetView tabSelected="1" topLeftCell="A326" workbookViewId="0">
      <selection activeCell="A19" sqref="A19"/>
    </sheetView>
  </sheetViews>
  <sheetFormatPr defaultRowHeight="15"/>
  <cols>
    <col min="1" max="1" width="20.5703125" bestFit="1" customWidth="1"/>
    <col min="2" max="2" width="28" customWidth="1"/>
    <col min="3" max="3" width="12.5703125" bestFit="1" customWidth="1"/>
    <col min="5" max="5" width="11.42578125" style="46" bestFit="1" customWidth="1"/>
    <col min="6" max="6" width="10.5703125" style="46" bestFit="1" customWidth="1"/>
    <col min="7" max="7" width="11.42578125" style="46" bestFit="1" customWidth="1"/>
    <col min="8" max="8" width="9.28515625" style="46" bestFit="1" customWidth="1"/>
    <col min="9" max="10" width="11.42578125" style="46" bestFit="1" customWidth="1"/>
  </cols>
  <sheetData>
    <row r="1" spans="1:14" ht="22.5">
      <c r="A1" s="1" t="s">
        <v>0</v>
      </c>
      <c r="B1" s="16" t="s">
        <v>14</v>
      </c>
      <c r="C1" s="16" t="s">
        <v>12</v>
      </c>
      <c r="D1" s="2" t="s">
        <v>1</v>
      </c>
      <c r="E1" s="33" t="s">
        <v>2</v>
      </c>
      <c r="F1" s="33" t="s">
        <v>3</v>
      </c>
      <c r="G1" s="33" t="s">
        <v>13</v>
      </c>
      <c r="H1" s="34" t="s">
        <v>15</v>
      </c>
      <c r="I1" s="33" t="s">
        <v>2</v>
      </c>
      <c r="J1" s="33" t="s">
        <v>16</v>
      </c>
      <c r="K1" s="8"/>
      <c r="L1" s="8"/>
      <c r="M1" s="8"/>
      <c r="N1" s="8"/>
    </row>
    <row r="2" spans="1:14">
      <c r="A2" s="4" t="s">
        <v>401</v>
      </c>
      <c r="B2" s="23" t="s">
        <v>17</v>
      </c>
      <c r="C2" s="18">
        <v>45446</v>
      </c>
      <c r="D2" s="14" t="s">
        <v>5</v>
      </c>
      <c r="E2" s="35">
        <v>65975900</v>
      </c>
      <c r="F2" s="36">
        <f>(E2*11%)</f>
        <v>7257349</v>
      </c>
      <c r="G2" s="35">
        <f t="array" ref="G2:G377">IF(E2:E1004="","",F2:F1004+E2:E1004)</f>
        <v>73233249</v>
      </c>
      <c r="H2" s="37">
        <v>45478</v>
      </c>
      <c r="I2" s="35">
        <v>65975900</v>
      </c>
      <c r="J2" s="35">
        <f t="array" ref="J2:J377">IF(H2:H1004="",E2:E1004,0)</f>
        <v>0</v>
      </c>
      <c r="K2" s="8"/>
      <c r="L2" s="8"/>
      <c r="M2" s="8"/>
      <c r="N2" s="8"/>
    </row>
    <row r="3" spans="1:14">
      <c r="A3" s="4" t="s">
        <v>402</v>
      </c>
      <c r="B3" s="23" t="s">
        <v>18</v>
      </c>
      <c r="C3" s="18">
        <v>45446</v>
      </c>
      <c r="D3" s="14" t="s">
        <v>5</v>
      </c>
      <c r="E3" s="35">
        <v>62489000</v>
      </c>
      <c r="F3" s="36">
        <f>(E3*11%)</f>
        <v>6873790</v>
      </c>
      <c r="G3" s="35">
        <v>69362790</v>
      </c>
      <c r="H3" s="37">
        <v>45478</v>
      </c>
      <c r="I3" s="35">
        <v>62489000</v>
      </c>
      <c r="J3" s="35">
        <v>0</v>
      </c>
      <c r="K3" s="8"/>
      <c r="L3" s="8"/>
      <c r="M3" s="8"/>
      <c r="N3" s="8"/>
    </row>
    <row r="4" spans="1:14">
      <c r="A4" s="4" t="s">
        <v>410</v>
      </c>
      <c r="B4" s="23" t="s">
        <v>19</v>
      </c>
      <c r="C4" s="18">
        <v>45446</v>
      </c>
      <c r="D4" s="14" t="s">
        <v>5</v>
      </c>
      <c r="E4" s="35">
        <v>7919475</v>
      </c>
      <c r="F4" s="39">
        <f>(E4*11%)</f>
        <v>871142.25</v>
      </c>
      <c r="G4" s="35">
        <v>8790617.25</v>
      </c>
      <c r="H4" s="37">
        <v>45477</v>
      </c>
      <c r="I4" s="35">
        <v>7919475</v>
      </c>
      <c r="J4" s="35">
        <v>0</v>
      </c>
      <c r="K4" s="8"/>
      <c r="L4" s="8"/>
      <c r="M4" s="8"/>
      <c r="N4" s="8"/>
    </row>
    <row r="5" spans="1:14">
      <c r="A5" s="4" t="s">
        <v>403</v>
      </c>
      <c r="B5" s="23" t="s">
        <v>20</v>
      </c>
      <c r="C5" s="18">
        <v>45446</v>
      </c>
      <c r="D5" s="14" t="s">
        <v>5</v>
      </c>
      <c r="E5" s="35">
        <v>7700000</v>
      </c>
      <c r="F5" s="39">
        <f>(E5*11%)</f>
        <v>847000</v>
      </c>
      <c r="G5" s="35">
        <v>8547000</v>
      </c>
      <c r="H5" s="37">
        <v>45462</v>
      </c>
      <c r="I5" s="35">
        <v>7700000</v>
      </c>
      <c r="J5" s="35">
        <v>0</v>
      </c>
      <c r="K5" s="8"/>
      <c r="L5" s="8"/>
      <c r="M5" s="8"/>
      <c r="N5" s="8"/>
    </row>
    <row r="6" spans="1:14">
      <c r="A6" s="5" t="s">
        <v>411</v>
      </c>
      <c r="B6" s="23" t="s">
        <v>21</v>
      </c>
      <c r="C6" s="17">
        <v>45474</v>
      </c>
      <c r="D6" s="14" t="s">
        <v>6</v>
      </c>
      <c r="E6" s="35">
        <v>17200000</v>
      </c>
      <c r="F6" s="36">
        <f>(E6*11%)</f>
        <v>1892000</v>
      </c>
      <c r="G6" s="35">
        <v>19092000</v>
      </c>
      <c r="H6" s="37">
        <v>45495</v>
      </c>
      <c r="I6" s="35">
        <v>17200000</v>
      </c>
      <c r="J6" s="35">
        <v>0</v>
      </c>
      <c r="K6" s="8"/>
      <c r="L6" s="8"/>
      <c r="M6" s="8"/>
      <c r="N6" s="8"/>
    </row>
    <row r="7" spans="1:14">
      <c r="A7" s="4" t="s">
        <v>412</v>
      </c>
      <c r="B7" s="23" t="s">
        <v>22</v>
      </c>
      <c r="C7" s="18">
        <v>45446</v>
      </c>
      <c r="D7" s="14" t="s">
        <v>5</v>
      </c>
      <c r="E7" s="35">
        <v>7294450</v>
      </c>
      <c r="F7" s="39">
        <f>(E7*11%)-1</f>
        <v>802388.5</v>
      </c>
      <c r="G7" s="35">
        <v>8096838.5</v>
      </c>
      <c r="H7" s="37">
        <v>45477</v>
      </c>
      <c r="I7" s="35">
        <v>7294450</v>
      </c>
      <c r="J7" s="35">
        <v>0</v>
      </c>
      <c r="K7" s="8"/>
      <c r="L7" s="8"/>
      <c r="M7" s="8"/>
      <c r="N7" s="8"/>
    </row>
    <row r="8" spans="1:14">
      <c r="A8" s="4" t="s">
        <v>413</v>
      </c>
      <c r="B8" s="23" t="s">
        <v>23</v>
      </c>
      <c r="C8" s="18">
        <v>45446</v>
      </c>
      <c r="D8" s="14" t="s">
        <v>5</v>
      </c>
      <c r="E8" s="35">
        <v>1074900</v>
      </c>
      <c r="F8" s="39">
        <f t="shared" ref="F8:F33" si="0">(E8*11%)</f>
        <v>118239</v>
      </c>
      <c r="G8" s="35">
        <v>1193139</v>
      </c>
      <c r="H8" s="37">
        <v>45477</v>
      </c>
      <c r="I8" s="35">
        <v>1074900</v>
      </c>
      <c r="J8" s="35">
        <v>0</v>
      </c>
      <c r="K8" s="8"/>
      <c r="L8" s="8"/>
      <c r="M8" s="8"/>
      <c r="N8" s="8"/>
    </row>
    <row r="9" spans="1:14">
      <c r="A9" s="4" t="s">
        <v>414</v>
      </c>
      <c r="B9" s="23" t="s">
        <v>24</v>
      </c>
      <c r="C9" s="18">
        <v>45446</v>
      </c>
      <c r="D9" s="14" t="s">
        <v>5</v>
      </c>
      <c r="E9" s="35">
        <v>36366600</v>
      </c>
      <c r="F9" s="36">
        <f t="shared" si="0"/>
        <v>4000326</v>
      </c>
      <c r="G9" s="35">
        <v>40366926</v>
      </c>
      <c r="H9" s="37">
        <v>45477</v>
      </c>
      <c r="I9" s="35">
        <v>36366600</v>
      </c>
      <c r="J9" s="35">
        <v>0</v>
      </c>
      <c r="K9" s="8"/>
      <c r="L9" s="8"/>
      <c r="M9" s="8"/>
      <c r="N9" s="8"/>
    </row>
    <row r="10" spans="1:14">
      <c r="A10" s="4" t="s">
        <v>415</v>
      </c>
      <c r="B10" s="23" t="s">
        <v>25</v>
      </c>
      <c r="C10" s="18">
        <v>45446</v>
      </c>
      <c r="D10" s="14" t="s">
        <v>5</v>
      </c>
      <c r="E10" s="35">
        <v>1980000</v>
      </c>
      <c r="F10" s="39">
        <f t="shared" si="0"/>
        <v>217800</v>
      </c>
      <c r="G10" s="35">
        <v>2197800</v>
      </c>
      <c r="H10" s="37">
        <v>45477</v>
      </c>
      <c r="I10" s="35">
        <v>1980000</v>
      </c>
      <c r="J10" s="35">
        <v>0</v>
      </c>
      <c r="K10" s="8"/>
      <c r="L10" s="8"/>
      <c r="M10" s="8"/>
      <c r="N10" s="8"/>
    </row>
    <row r="11" spans="1:14">
      <c r="A11" s="4" t="s">
        <v>416</v>
      </c>
      <c r="B11" s="23" t="s">
        <v>26</v>
      </c>
      <c r="C11" s="18">
        <v>45446</v>
      </c>
      <c r="D11" s="14" t="s">
        <v>5</v>
      </c>
      <c r="E11" s="35">
        <v>1250000</v>
      </c>
      <c r="F11" s="39">
        <f t="shared" si="0"/>
        <v>137500</v>
      </c>
      <c r="G11" s="35">
        <v>1387500</v>
      </c>
      <c r="H11" s="37">
        <v>45477</v>
      </c>
      <c r="I11" s="35">
        <v>1250000</v>
      </c>
      <c r="J11" s="35">
        <v>0</v>
      </c>
      <c r="K11" s="8"/>
      <c r="L11" s="8"/>
      <c r="M11" s="8"/>
      <c r="N11" s="8"/>
    </row>
    <row r="12" spans="1:14">
      <c r="A12" s="4" t="s">
        <v>417</v>
      </c>
      <c r="B12" s="23" t="s">
        <v>27</v>
      </c>
      <c r="C12" s="18">
        <v>45446</v>
      </c>
      <c r="D12" s="14" t="s">
        <v>5</v>
      </c>
      <c r="E12" s="35">
        <v>1235000</v>
      </c>
      <c r="F12" s="39">
        <f t="shared" si="0"/>
        <v>135850</v>
      </c>
      <c r="G12" s="35">
        <v>1370850</v>
      </c>
      <c r="H12" s="37">
        <v>45477</v>
      </c>
      <c r="I12" s="35">
        <v>1235000</v>
      </c>
      <c r="J12" s="35">
        <v>0</v>
      </c>
      <c r="K12" s="8"/>
      <c r="L12" s="8"/>
      <c r="M12" s="8"/>
      <c r="N12" s="8"/>
    </row>
    <row r="13" spans="1:14">
      <c r="A13" s="4" t="s">
        <v>418</v>
      </c>
      <c r="B13" s="23" t="s">
        <v>28</v>
      </c>
      <c r="C13" s="18">
        <v>45446</v>
      </c>
      <c r="D13" s="14" t="s">
        <v>5</v>
      </c>
      <c r="E13" s="35">
        <v>400000</v>
      </c>
      <c r="F13" s="39">
        <f t="shared" si="0"/>
        <v>44000</v>
      </c>
      <c r="G13" s="35">
        <v>444000</v>
      </c>
      <c r="H13" s="37">
        <v>45477</v>
      </c>
      <c r="I13" s="35">
        <v>400000</v>
      </c>
      <c r="J13" s="35">
        <v>0</v>
      </c>
      <c r="K13" s="8"/>
      <c r="L13" s="8"/>
      <c r="M13" s="8"/>
      <c r="N13" s="8"/>
    </row>
    <row r="14" spans="1:14">
      <c r="A14" s="4" t="s">
        <v>419</v>
      </c>
      <c r="B14" s="23" t="s">
        <v>29</v>
      </c>
      <c r="C14" s="18">
        <v>45446</v>
      </c>
      <c r="D14" s="14" t="s">
        <v>5</v>
      </c>
      <c r="E14" s="35">
        <v>938400</v>
      </c>
      <c r="F14" s="39">
        <f t="shared" si="0"/>
        <v>103224</v>
      </c>
      <c r="G14" s="35">
        <v>1041624</v>
      </c>
      <c r="H14" s="37">
        <v>45470</v>
      </c>
      <c r="I14" s="35">
        <v>938400</v>
      </c>
      <c r="J14" s="35">
        <v>0</v>
      </c>
      <c r="K14" s="8"/>
      <c r="L14" s="8"/>
      <c r="M14" s="8"/>
      <c r="N14" s="8"/>
    </row>
    <row r="15" spans="1:14">
      <c r="A15" s="4" t="s">
        <v>420</v>
      </c>
      <c r="B15" s="23" t="s">
        <v>30</v>
      </c>
      <c r="C15" s="18">
        <v>45446</v>
      </c>
      <c r="D15" s="14" t="s">
        <v>5</v>
      </c>
      <c r="E15" s="35">
        <v>6900000</v>
      </c>
      <c r="F15" s="39">
        <f t="shared" si="0"/>
        <v>759000</v>
      </c>
      <c r="G15" s="35">
        <v>7659000</v>
      </c>
      <c r="H15" s="37">
        <v>45462</v>
      </c>
      <c r="I15" s="35">
        <v>6900000</v>
      </c>
      <c r="J15" s="35">
        <v>0</v>
      </c>
      <c r="K15" s="8"/>
      <c r="L15" s="8"/>
      <c r="M15" s="8"/>
      <c r="N15" s="8"/>
    </row>
    <row r="16" spans="1:14">
      <c r="A16" s="5" t="s">
        <v>421</v>
      </c>
      <c r="B16" s="23" t="s">
        <v>31</v>
      </c>
      <c r="C16" s="18">
        <v>45527</v>
      </c>
      <c r="D16" s="14" t="s">
        <v>8</v>
      </c>
      <c r="E16" s="35">
        <v>251019729</v>
      </c>
      <c r="F16" s="36">
        <f t="shared" si="0"/>
        <v>27612170.190000001</v>
      </c>
      <c r="G16" s="35">
        <v>278631899.19</v>
      </c>
      <c r="H16" s="37">
        <v>45546</v>
      </c>
      <c r="I16" s="35">
        <v>251019729</v>
      </c>
      <c r="J16" s="35">
        <v>0</v>
      </c>
      <c r="K16" s="8"/>
      <c r="L16" s="8"/>
      <c r="M16" s="8"/>
      <c r="N16" s="8"/>
    </row>
    <row r="17" spans="1:14">
      <c r="A17" s="5" t="s">
        <v>422</v>
      </c>
      <c r="B17" s="24" t="s">
        <v>32</v>
      </c>
      <c r="C17" s="17">
        <v>45483</v>
      </c>
      <c r="D17" s="14" t="s">
        <v>6</v>
      </c>
      <c r="E17" s="35">
        <v>50400000</v>
      </c>
      <c r="F17" s="36">
        <f t="shared" si="0"/>
        <v>5544000</v>
      </c>
      <c r="G17" s="35">
        <v>55944000</v>
      </c>
      <c r="H17" s="37">
        <v>45495</v>
      </c>
      <c r="I17" s="35">
        <v>50400000</v>
      </c>
      <c r="J17" s="35">
        <v>0</v>
      </c>
      <c r="K17" s="8"/>
      <c r="L17" s="8"/>
      <c r="M17" s="8"/>
      <c r="N17" s="8"/>
    </row>
    <row r="18" spans="1:14">
      <c r="A18" s="4" t="s">
        <v>423</v>
      </c>
      <c r="B18" s="23" t="s">
        <v>33</v>
      </c>
      <c r="C18" s="18">
        <v>45446</v>
      </c>
      <c r="D18" s="14" t="s">
        <v>5</v>
      </c>
      <c r="E18" s="35">
        <v>7360000</v>
      </c>
      <c r="F18" s="39">
        <f t="shared" si="0"/>
        <v>809600</v>
      </c>
      <c r="G18" s="35">
        <v>8169600</v>
      </c>
      <c r="H18" s="37">
        <v>45477</v>
      </c>
      <c r="I18" s="35">
        <v>7360000</v>
      </c>
      <c r="J18" s="35">
        <v>0</v>
      </c>
      <c r="K18" s="8"/>
      <c r="L18" s="8"/>
      <c r="M18" s="8"/>
      <c r="N18" s="8"/>
    </row>
    <row r="19" spans="1:14">
      <c r="A19" s="5" t="s">
        <v>424</v>
      </c>
      <c r="B19" s="23" t="s">
        <v>34</v>
      </c>
      <c r="C19" s="18">
        <v>45446</v>
      </c>
      <c r="D19" s="14" t="s">
        <v>5</v>
      </c>
      <c r="E19" s="35">
        <v>16666667</v>
      </c>
      <c r="F19" s="36">
        <f t="shared" si="0"/>
        <v>1833333.37</v>
      </c>
      <c r="G19" s="35">
        <v>18500000.370000001</v>
      </c>
      <c r="H19" s="37">
        <v>45471</v>
      </c>
      <c r="I19" s="35">
        <v>16666667</v>
      </c>
      <c r="J19" s="35">
        <v>0</v>
      </c>
      <c r="K19" s="8"/>
      <c r="L19" s="8"/>
      <c r="M19" s="8"/>
      <c r="N19" s="8"/>
    </row>
    <row r="20" spans="1:14">
      <c r="A20" s="5" t="s">
        <v>425</v>
      </c>
      <c r="B20" s="23" t="s">
        <v>35</v>
      </c>
      <c r="C20" s="18">
        <v>45530</v>
      </c>
      <c r="D20" s="14" t="s">
        <v>8</v>
      </c>
      <c r="E20" s="35">
        <v>34500000</v>
      </c>
      <c r="F20" s="36">
        <f t="shared" si="0"/>
        <v>3795000</v>
      </c>
      <c r="G20" s="35">
        <v>38295000</v>
      </c>
      <c r="H20" s="37">
        <v>45541</v>
      </c>
      <c r="I20" s="35">
        <v>34500000</v>
      </c>
      <c r="J20" s="35">
        <v>0</v>
      </c>
      <c r="K20" s="8"/>
      <c r="L20" s="8"/>
      <c r="M20" s="8"/>
      <c r="N20" s="8"/>
    </row>
    <row r="21" spans="1:14">
      <c r="A21" s="4" t="s">
        <v>426</v>
      </c>
      <c r="B21" s="23" t="s">
        <v>36</v>
      </c>
      <c r="C21" s="17">
        <v>45483</v>
      </c>
      <c r="D21" s="14" t="s">
        <v>6</v>
      </c>
      <c r="E21" s="35">
        <v>3691500</v>
      </c>
      <c r="F21" s="39">
        <f t="shared" si="0"/>
        <v>406065</v>
      </c>
      <c r="G21" s="35">
        <v>4097565</v>
      </c>
      <c r="H21" s="37">
        <v>45495</v>
      </c>
      <c r="I21" s="35">
        <v>3691500</v>
      </c>
      <c r="J21" s="35">
        <v>0</v>
      </c>
      <c r="K21" s="8"/>
      <c r="L21" s="8"/>
      <c r="M21" s="8"/>
      <c r="N21" s="8"/>
    </row>
    <row r="22" spans="1:14">
      <c r="A22" s="5" t="s">
        <v>427</v>
      </c>
      <c r="B22" s="23" t="s">
        <v>37</v>
      </c>
      <c r="C22" s="18">
        <v>45446</v>
      </c>
      <c r="D22" s="14" t="s">
        <v>5</v>
      </c>
      <c r="E22" s="35">
        <v>9890000</v>
      </c>
      <c r="F22" s="36">
        <f t="shared" si="0"/>
        <v>1087900</v>
      </c>
      <c r="G22" s="35">
        <v>10977900</v>
      </c>
      <c r="H22" s="37">
        <v>45477</v>
      </c>
      <c r="I22" s="35">
        <v>9890000</v>
      </c>
      <c r="J22" s="35">
        <v>0</v>
      </c>
      <c r="K22" s="8"/>
      <c r="L22" s="8"/>
      <c r="M22" s="8"/>
      <c r="N22" s="8"/>
    </row>
    <row r="23" spans="1:14">
      <c r="A23" s="4" t="s">
        <v>428</v>
      </c>
      <c r="B23" s="23" t="s">
        <v>38</v>
      </c>
      <c r="C23" s="18">
        <v>45446</v>
      </c>
      <c r="D23" s="14" t="s">
        <v>5</v>
      </c>
      <c r="E23" s="35">
        <v>1092000</v>
      </c>
      <c r="F23" s="39">
        <f t="shared" si="0"/>
        <v>120120</v>
      </c>
      <c r="G23" s="35">
        <v>1212120</v>
      </c>
      <c r="H23" s="37">
        <v>45477</v>
      </c>
      <c r="I23" s="35">
        <v>1092000</v>
      </c>
      <c r="J23" s="35">
        <v>0</v>
      </c>
      <c r="K23" s="8"/>
      <c r="L23" s="8"/>
      <c r="M23" s="8"/>
      <c r="N23" s="8"/>
    </row>
    <row r="24" spans="1:14">
      <c r="A24" s="4" t="s">
        <v>429</v>
      </c>
      <c r="B24" s="23" t="s">
        <v>39</v>
      </c>
      <c r="C24" s="18">
        <v>45446</v>
      </c>
      <c r="D24" s="14" t="s">
        <v>5</v>
      </c>
      <c r="E24" s="35">
        <v>2231000</v>
      </c>
      <c r="F24" s="39">
        <f t="shared" si="0"/>
        <v>245410</v>
      </c>
      <c r="G24" s="35">
        <v>2476410</v>
      </c>
      <c r="H24" s="37">
        <v>45477</v>
      </c>
      <c r="I24" s="35">
        <v>2231000</v>
      </c>
      <c r="J24" s="35">
        <v>0</v>
      </c>
      <c r="K24" s="8"/>
      <c r="L24" s="8"/>
      <c r="M24" s="8"/>
      <c r="N24" s="8"/>
    </row>
    <row r="25" spans="1:14">
      <c r="A25" s="4" t="s">
        <v>430</v>
      </c>
      <c r="B25" s="23" t="s">
        <v>40</v>
      </c>
      <c r="C25" s="18">
        <v>45446</v>
      </c>
      <c r="D25" s="14" t="s">
        <v>5</v>
      </c>
      <c r="E25" s="35">
        <v>601000</v>
      </c>
      <c r="F25" s="39">
        <f t="shared" si="0"/>
        <v>66110</v>
      </c>
      <c r="G25" s="35">
        <v>667110</v>
      </c>
      <c r="H25" s="37">
        <v>45477</v>
      </c>
      <c r="I25" s="35">
        <v>601000</v>
      </c>
      <c r="J25" s="35">
        <v>0</v>
      </c>
      <c r="K25" s="8"/>
      <c r="L25" s="8"/>
      <c r="M25" s="8"/>
      <c r="N25" s="8"/>
    </row>
    <row r="26" spans="1:14">
      <c r="A26" s="4" t="s">
        <v>431</v>
      </c>
      <c r="B26" s="23" t="s">
        <v>41</v>
      </c>
      <c r="C26" s="18">
        <v>45446</v>
      </c>
      <c r="D26" s="14" t="s">
        <v>5</v>
      </c>
      <c r="E26" s="35">
        <v>1376000</v>
      </c>
      <c r="F26" s="39">
        <f t="shared" si="0"/>
        <v>151360</v>
      </c>
      <c r="G26" s="35">
        <v>1527360</v>
      </c>
      <c r="H26" s="37">
        <v>45477</v>
      </c>
      <c r="I26" s="35">
        <v>1376000</v>
      </c>
      <c r="J26" s="35">
        <v>0</v>
      </c>
      <c r="K26" s="8"/>
      <c r="L26" s="8"/>
      <c r="M26" s="8"/>
      <c r="N26" s="8"/>
    </row>
    <row r="27" spans="1:14">
      <c r="A27" s="4" t="s">
        <v>432</v>
      </c>
      <c r="B27" s="23" t="s">
        <v>42</v>
      </c>
      <c r="C27" s="18">
        <v>45446</v>
      </c>
      <c r="D27" s="14" t="s">
        <v>5</v>
      </c>
      <c r="E27" s="35">
        <v>296700</v>
      </c>
      <c r="F27" s="39">
        <f t="shared" si="0"/>
        <v>32637</v>
      </c>
      <c r="G27" s="35">
        <v>329337</v>
      </c>
      <c r="H27" s="37">
        <v>45477</v>
      </c>
      <c r="I27" s="35">
        <v>296700</v>
      </c>
      <c r="J27" s="35">
        <v>0</v>
      </c>
      <c r="K27" s="8"/>
      <c r="L27" s="8"/>
      <c r="M27" s="8"/>
      <c r="N27" s="8"/>
    </row>
    <row r="28" spans="1:14">
      <c r="A28" s="4" t="s">
        <v>433</v>
      </c>
      <c r="B28" s="23" t="s">
        <v>43</v>
      </c>
      <c r="C28" s="18">
        <v>45446</v>
      </c>
      <c r="D28" s="14" t="s">
        <v>5</v>
      </c>
      <c r="E28" s="35">
        <v>591100</v>
      </c>
      <c r="F28" s="39">
        <f t="shared" si="0"/>
        <v>65021</v>
      </c>
      <c r="G28" s="35">
        <v>656121</v>
      </c>
      <c r="H28" s="37">
        <v>45477</v>
      </c>
      <c r="I28" s="35">
        <v>591100</v>
      </c>
      <c r="J28" s="35">
        <v>0</v>
      </c>
      <c r="K28" s="8"/>
      <c r="L28" s="8"/>
      <c r="M28" s="8"/>
      <c r="N28" s="8"/>
    </row>
    <row r="29" spans="1:14">
      <c r="A29" s="4" t="s">
        <v>434</v>
      </c>
      <c r="B29" s="23" t="s">
        <v>44</v>
      </c>
      <c r="C29" s="18">
        <v>45446</v>
      </c>
      <c r="D29" s="14" t="s">
        <v>5</v>
      </c>
      <c r="E29" s="35">
        <v>125000</v>
      </c>
      <c r="F29" s="39">
        <f t="shared" si="0"/>
        <v>13750</v>
      </c>
      <c r="G29" s="35">
        <v>138750</v>
      </c>
      <c r="H29" s="37">
        <v>45477</v>
      </c>
      <c r="I29" s="35">
        <v>125000</v>
      </c>
      <c r="J29" s="35">
        <v>0</v>
      </c>
      <c r="K29" s="8"/>
      <c r="L29" s="8"/>
      <c r="M29" s="8"/>
      <c r="N29" s="8"/>
    </row>
    <row r="30" spans="1:14">
      <c r="A30" s="4" t="s">
        <v>435</v>
      </c>
      <c r="B30" s="23" t="s">
        <v>45</v>
      </c>
      <c r="C30" s="18">
        <v>45446</v>
      </c>
      <c r="D30" s="14" t="s">
        <v>5</v>
      </c>
      <c r="E30" s="35">
        <v>300000</v>
      </c>
      <c r="F30" s="39">
        <f t="shared" si="0"/>
        <v>33000</v>
      </c>
      <c r="G30" s="35">
        <v>333000</v>
      </c>
      <c r="H30" s="37">
        <v>45477</v>
      </c>
      <c r="I30" s="35">
        <v>300000</v>
      </c>
      <c r="J30" s="35">
        <v>0</v>
      </c>
      <c r="K30" s="8"/>
      <c r="L30" s="8"/>
      <c r="M30" s="8"/>
      <c r="N30" s="8"/>
    </row>
    <row r="31" spans="1:14">
      <c r="A31" s="4" t="s">
        <v>436</v>
      </c>
      <c r="B31" s="23" t="s">
        <v>46</v>
      </c>
      <c r="C31" s="18">
        <v>45446</v>
      </c>
      <c r="D31" s="14" t="s">
        <v>5</v>
      </c>
      <c r="E31" s="35">
        <v>230000</v>
      </c>
      <c r="F31" s="39">
        <f t="shared" si="0"/>
        <v>25300</v>
      </c>
      <c r="G31" s="35">
        <v>255300</v>
      </c>
      <c r="H31" s="37">
        <v>45477</v>
      </c>
      <c r="I31" s="35">
        <v>230000</v>
      </c>
      <c r="J31" s="35">
        <v>0</v>
      </c>
      <c r="K31" s="8"/>
      <c r="L31" s="8"/>
      <c r="M31" s="8"/>
      <c r="N31" s="8"/>
    </row>
    <row r="32" spans="1:14">
      <c r="A32" s="4" t="s">
        <v>437</v>
      </c>
      <c r="B32" s="23" t="s">
        <v>47</v>
      </c>
      <c r="C32" s="18">
        <v>45446</v>
      </c>
      <c r="D32" s="14" t="s">
        <v>5</v>
      </c>
      <c r="E32" s="35">
        <v>2415000</v>
      </c>
      <c r="F32" s="39">
        <f t="shared" si="0"/>
        <v>265650</v>
      </c>
      <c r="G32" s="35">
        <v>2680650</v>
      </c>
      <c r="H32" s="37">
        <v>45477</v>
      </c>
      <c r="I32" s="35">
        <v>2415000</v>
      </c>
      <c r="J32" s="35">
        <v>0</v>
      </c>
      <c r="K32" s="8"/>
      <c r="L32" s="8"/>
      <c r="M32" s="8"/>
      <c r="N32" s="8"/>
    </row>
    <row r="33" spans="1:14">
      <c r="A33" s="4" t="s">
        <v>438</v>
      </c>
      <c r="B33" s="23" t="s">
        <v>48</v>
      </c>
      <c r="C33" s="18">
        <v>45446</v>
      </c>
      <c r="D33" s="14" t="s">
        <v>5</v>
      </c>
      <c r="E33" s="35">
        <v>1644500</v>
      </c>
      <c r="F33" s="39">
        <f t="shared" si="0"/>
        <v>180895</v>
      </c>
      <c r="G33" s="35">
        <v>1825395</v>
      </c>
      <c r="H33" s="37">
        <v>45477</v>
      </c>
      <c r="I33" s="35">
        <v>1644500</v>
      </c>
      <c r="J33" s="35">
        <v>0</v>
      </c>
      <c r="K33" s="8"/>
      <c r="L33" s="8"/>
      <c r="M33" s="8"/>
      <c r="N33" s="8"/>
    </row>
    <row r="34" spans="1:14">
      <c r="A34" s="4" t="s">
        <v>439</v>
      </c>
      <c r="B34" s="23" t="s">
        <v>49</v>
      </c>
      <c r="C34" s="18">
        <v>45446</v>
      </c>
      <c r="D34" s="14" t="s">
        <v>5</v>
      </c>
      <c r="E34" s="35">
        <v>355350</v>
      </c>
      <c r="F34" s="39">
        <f>(E34*11%)-1</f>
        <v>39087.5</v>
      </c>
      <c r="G34" s="35">
        <v>394437.5</v>
      </c>
      <c r="H34" s="37">
        <v>45477</v>
      </c>
      <c r="I34" s="35">
        <v>355350</v>
      </c>
      <c r="J34" s="35">
        <v>0</v>
      </c>
      <c r="K34" s="8"/>
      <c r="L34" s="8"/>
      <c r="M34" s="8"/>
      <c r="N34" s="8"/>
    </row>
    <row r="35" spans="1:14">
      <c r="A35" s="4" t="s">
        <v>440</v>
      </c>
      <c r="B35" s="23" t="s">
        <v>50</v>
      </c>
      <c r="C35" s="18">
        <v>45446</v>
      </c>
      <c r="D35" s="14" t="s">
        <v>5</v>
      </c>
      <c r="E35" s="35">
        <v>1118000</v>
      </c>
      <c r="F35" s="39">
        <f>(E35*11%)</f>
        <v>122980</v>
      </c>
      <c r="G35" s="35">
        <v>1240980</v>
      </c>
      <c r="H35" s="37">
        <v>45477</v>
      </c>
      <c r="I35" s="35">
        <v>1118000</v>
      </c>
      <c r="J35" s="35">
        <v>0</v>
      </c>
      <c r="K35" s="8"/>
      <c r="L35" s="8"/>
      <c r="M35" s="8"/>
      <c r="N35" s="8"/>
    </row>
    <row r="36" spans="1:14">
      <c r="A36" s="4" t="s">
        <v>441</v>
      </c>
      <c r="B36" s="23" t="s">
        <v>51</v>
      </c>
      <c r="C36" s="18">
        <v>45446</v>
      </c>
      <c r="D36" s="14" t="s">
        <v>5</v>
      </c>
      <c r="E36" s="35">
        <v>550000</v>
      </c>
      <c r="F36" s="39">
        <f>(E36*11%)</f>
        <v>60500</v>
      </c>
      <c r="G36" s="35">
        <v>610500</v>
      </c>
      <c r="H36" s="37">
        <v>45477</v>
      </c>
      <c r="I36" s="35">
        <v>550000</v>
      </c>
      <c r="J36" s="35">
        <v>0</v>
      </c>
      <c r="K36" s="8"/>
      <c r="L36" s="8"/>
      <c r="M36" s="8"/>
      <c r="N36" s="8"/>
    </row>
    <row r="37" spans="1:14">
      <c r="A37" s="4" t="s">
        <v>442</v>
      </c>
      <c r="B37" s="23" t="s">
        <v>52</v>
      </c>
      <c r="C37" s="18">
        <v>45446</v>
      </c>
      <c r="D37" s="14" t="s">
        <v>5</v>
      </c>
      <c r="E37" s="35">
        <v>776000</v>
      </c>
      <c r="F37" s="39">
        <f>(E37*11%)</f>
        <v>85360</v>
      </c>
      <c r="G37" s="35">
        <v>861360</v>
      </c>
      <c r="H37" s="37">
        <v>45477</v>
      </c>
      <c r="I37" s="35">
        <v>776000</v>
      </c>
      <c r="J37" s="35">
        <v>0</v>
      </c>
      <c r="K37" s="8"/>
      <c r="L37" s="8"/>
      <c r="M37" s="8"/>
      <c r="N37" s="8"/>
    </row>
    <row r="38" spans="1:14">
      <c r="A38" s="4" t="s">
        <v>443</v>
      </c>
      <c r="B38" s="23" t="s">
        <v>53</v>
      </c>
      <c r="C38" s="18">
        <v>45446</v>
      </c>
      <c r="D38" s="14" t="s">
        <v>5</v>
      </c>
      <c r="E38" s="35">
        <v>701000</v>
      </c>
      <c r="F38" s="39">
        <f>(E38*11%)</f>
        <v>77110</v>
      </c>
      <c r="G38" s="35">
        <v>778110</v>
      </c>
      <c r="H38" s="37">
        <v>45477</v>
      </c>
      <c r="I38" s="35">
        <v>701000</v>
      </c>
      <c r="J38" s="35">
        <v>0</v>
      </c>
      <c r="K38" s="8"/>
      <c r="L38" s="8"/>
      <c r="M38" s="8"/>
      <c r="N38" s="8"/>
    </row>
    <row r="39" spans="1:14">
      <c r="A39" s="4" t="s">
        <v>444</v>
      </c>
      <c r="B39" s="23" t="s">
        <v>54</v>
      </c>
      <c r="C39" s="18">
        <v>45446</v>
      </c>
      <c r="D39" s="14" t="s">
        <v>5</v>
      </c>
      <c r="E39" s="35">
        <v>5045880</v>
      </c>
      <c r="F39" s="39">
        <f>(E39*11%)-1</f>
        <v>555045.80000000005</v>
      </c>
      <c r="G39" s="35">
        <v>5600925.7999999998</v>
      </c>
      <c r="H39" s="37">
        <v>45477</v>
      </c>
      <c r="I39" s="35">
        <v>5045880</v>
      </c>
      <c r="J39" s="35">
        <v>0</v>
      </c>
      <c r="K39" s="8"/>
      <c r="L39" s="8"/>
      <c r="M39" s="8"/>
      <c r="N39" s="8"/>
    </row>
    <row r="40" spans="1:14">
      <c r="A40" s="4" t="s">
        <v>445</v>
      </c>
      <c r="B40" s="23" t="s">
        <v>55</v>
      </c>
      <c r="C40" s="18">
        <v>45446</v>
      </c>
      <c r="D40" s="14" t="s">
        <v>5</v>
      </c>
      <c r="E40" s="35">
        <v>5382500</v>
      </c>
      <c r="F40" s="39">
        <f>(E40*11%)</f>
        <v>592075</v>
      </c>
      <c r="G40" s="35">
        <v>5974575</v>
      </c>
      <c r="H40" s="37">
        <v>45477</v>
      </c>
      <c r="I40" s="35">
        <v>5382500</v>
      </c>
      <c r="J40" s="35">
        <v>0</v>
      </c>
      <c r="K40" s="8"/>
      <c r="L40" s="8"/>
      <c r="M40" s="8"/>
      <c r="N40" s="8"/>
    </row>
    <row r="41" spans="1:14">
      <c r="A41" s="5" t="s">
        <v>446</v>
      </c>
      <c r="B41" s="24" t="s">
        <v>56</v>
      </c>
      <c r="C41" s="17">
        <v>45483</v>
      </c>
      <c r="D41" s="14" t="s">
        <v>6</v>
      </c>
      <c r="E41" s="35">
        <v>127367373</v>
      </c>
      <c r="F41" s="36">
        <f>(E41*11%)-1</f>
        <v>14010410.029999999</v>
      </c>
      <c r="G41" s="35">
        <v>141377783.03</v>
      </c>
      <c r="H41" s="37">
        <v>45503</v>
      </c>
      <c r="I41" s="35">
        <v>127367373</v>
      </c>
      <c r="J41" s="35">
        <v>0</v>
      </c>
      <c r="K41" s="8"/>
      <c r="L41" s="8"/>
      <c r="M41" s="8"/>
      <c r="N41" s="8"/>
    </row>
    <row r="42" spans="1:14">
      <c r="A42" s="5" t="s">
        <v>447</v>
      </c>
      <c r="B42" s="23" t="s">
        <v>57</v>
      </c>
      <c r="C42" s="18">
        <v>45539</v>
      </c>
      <c r="D42" s="14" t="s">
        <v>4</v>
      </c>
      <c r="E42" s="35">
        <v>11040000</v>
      </c>
      <c r="F42" s="36">
        <f>(E42*11%)</f>
        <v>1214400</v>
      </c>
      <c r="G42" s="35">
        <v>12254400</v>
      </c>
      <c r="H42" s="37">
        <v>45548</v>
      </c>
      <c r="I42" s="35">
        <v>11040000</v>
      </c>
      <c r="J42" s="35">
        <v>0</v>
      </c>
      <c r="K42" s="8"/>
      <c r="L42" s="8"/>
      <c r="M42" s="8"/>
      <c r="N42" s="8"/>
    </row>
    <row r="43" spans="1:14">
      <c r="A43" s="4" t="s">
        <v>448</v>
      </c>
      <c r="B43" s="23" t="s">
        <v>58</v>
      </c>
      <c r="C43" s="18">
        <v>45447</v>
      </c>
      <c r="D43" s="14" t="s">
        <v>5</v>
      </c>
      <c r="E43" s="35">
        <v>13960000</v>
      </c>
      <c r="F43" s="36">
        <f>(E43*11%)</f>
        <v>1535600</v>
      </c>
      <c r="G43" s="35">
        <v>15495600</v>
      </c>
      <c r="H43" s="37">
        <v>45476</v>
      </c>
      <c r="I43" s="35">
        <v>13960000</v>
      </c>
      <c r="J43" s="35">
        <v>0</v>
      </c>
      <c r="K43" s="8"/>
      <c r="L43" s="8"/>
      <c r="M43" s="8"/>
      <c r="N43" s="8"/>
    </row>
    <row r="44" spans="1:14">
      <c r="A44" s="4" t="s">
        <v>449</v>
      </c>
      <c r="B44" s="23" t="s">
        <v>59</v>
      </c>
      <c r="C44" s="18">
        <v>45447</v>
      </c>
      <c r="D44" s="14" t="s">
        <v>5</v>
      </c>
      <c r="E44" s="35">
        <v>2124000</v>
      </c>
      <c r="F44" s="39">
        <f>(E44*11%)</f>
        <v>233640</v>
      </c>
      <c r="G44" s="35">
        <v>2357640</v>
      </c>
      <c r="H44" s="37">
        <v>45476</v>
      </c>
      <c r="I44" s="35">
        <v>2124000</v>
      </c>
      <c r="J44" s="35">
        <v>0</v>
      </c>
      <c r="K44" s="8"/>
      <c r="L44" s="8"/>
      <c r="M44" s="8"/>
      <c r="N44" s="8"/>
    </row>
    <row r="45" spans="1:14">
      <c r="A45" s="4" t="s">
        <v>450</v>
      </c>
      <c r="B45" s="24" t="s">
        <v>60</v>
      </c>
      <c r="C45" s="17">
        <v>45483</v>
      </c>
      <c r="D45" s="14" t="s">
        <v>6</v>
      </c>
      <c r="E45" s="35">
        <v>6037500</v>
      </c>
      <c r="F45" s="39">
        <f>(E45*11%)</f>
        <v>664125</v>
      </c>
      <c r="G45" s="35">
        <v>6701625</v>
      </c>
      <c r="H45" s="37">
        <v>45495</v>
      </c>
      <c r="I45" s="35">
        <v>6037500</v>
      </c>
      <c r="J45" s="35">
        <v>0</v>
      </c>
      <c r="K45" s="8"/>
      <c r="L45" s="8"/>
      <c r="M45" s="8"/>
      <c r="N45" s="8"/>
    </row>
    <row r="46" spans="1:14">
      <c r="A46" s="4" t="s">
        <v>451</v>
      </c>
      <c r="B46" s="23" t="s">
        <v>61</v>
      </c>
      <c r="C46" s="18">
        <v>45447</v>
      </c>
      <c r="D46" s="14" t="s">
        <v>5</v>
      </c>
      <c r="E46" s="35">
        <v>43560000</v>
      </c>
      <c r="F46" s="36">
        <f>(E46*11%)</f>
        <v>4791600</v>
      </c>
      <c r="G46" s="35">
        <v>48351600</v>
      </c>
      <c r="H46" s="37">
        <v>45477</v>
      </c>
      <c r="I46" s="35">
        <v>43560000</v>
      </c>
      <c r="J46" s="35">
        <v>0</v>
      </c>
      <c r="K46" s="8"/>
      <c r="L46" s="8"/>
      <c r="M46" s="8"/>
      <c r="N46" s="8"/>
    </row>
    <row r="47" spans="1:14">
      <c r="A47" s="5" t="s">
        <v>452</v>
      </c>
      <c r="B47" s="23" t="s">
        <v>62</v>
      </c>
      <c r="C47" s="18">
        <v>45448</v>
      </c>
      <c r="D47" s="14" t="s">
        <v>5</v>
      </c>
      <c r="E47" s="35">
        <v>11654069</v>
      </c>
      <c r="F47" s="36">
        <f>(E47*11%)-1</f>
        <v>1281946.5900000001</v>
      </c>
      <c r="G47" s="35">
        <v>12936015.59</v>
      </c>
      <c r="H47" s="37">
        <v>45470</v>
      </c>
      <c r="I47" s="35">
        <v>11654069</v>
      </c>
      <c r="J47" s="35">
        <v>0</v>
      </c>
      <c r="K47" s="8"/>
      <c r="L47" s="8"/>
      <c r="M47" s="8"/>
      <c r="N47" s="8"/>
    </row>
    <row r="48" spans="1:14">
      <c r="A48" s="4" t="s">
        <v>453</v>
      </c>
      <c r="B48" s="23" t="s">
        <v>63</v>
      </c>
      <c r="C48" s="18">
        <v>45449</v>
      </c>
      <c r="D48" s="14" t="s">
        <v>5</v>
      </c>
      <c r="E48" s="35">
        <v>11534122</v>
      </c>
      <c r="F48" s="36">
        <f>(E48*11%)</f>
        <v>1268753.42</v>
      </c>
      <c r="G48" s="35">
        <v>12802875.42</v>
      </c>
      <c r="H48" s="37">
        <v>45477</v>
      </c>
      <c r="I48" s="35">
        <v>11534122</v>
      </c>
      <c r="J48" s="35">
        <v>0</v>
      </c>
      <c r="K48" s="8"/>
      <c r="L48" s="8"/>
      <c r="M48" s="8"/>
      <c r="N48" s="8"/>
    </row>
    <row r="49" spans="1:14">
      <c r="A49" s="4" t="s">
        <v>454</v>
      </c>
      <c r="B49" s="23" t="s">
        <v>64</v>
      </c>
      <c r="C49" s="18">
        <v>45448</v>
      </c>
      <c r="D49" s="14" t="s">
        <v>5</v>
      </c>
      <c r="E49" s="35">
        <v>8732238</v>
      </c>
      <c r="F49" s="39">
        <f>(E49*11%)</f>
        <v>960546.18</v>
      </c>
      <c r="G49" s="35">
        <v>9692784.1799999997</v>
      </c>
      <c r="H49" s="37">
        <v>45470</v>
      </c>
      <c r="I49" s="35">
        <v>8732238</v>
      </c>
      <c r="J49" s="35">
        <v>0</v>
      </c>
      <c r="K49" s="8"/>
      <c r="L49" s="8"/>
      <c r="M49" s="8"/>
      <c r="N49" s="8"/>
    </row>
    <row r="50" spans="1:14">
      <c r="A50" s="5" t="s">
        <v>455</v>
      </c>
      <c r="B50" s="23" t="s">
        <v>65</v>
      </c>
      <c r="C50" s="18">
        <v>45446</v>
      </c>
      <c r="D50" s="14" t="s">
        <v>5</v>
      </c>
      <c r="E50" s="35">
        <v>17009037</v>
      </c>
      <c r="F50" s="36">
        <f>(E50*11%)</f>
        <v>1870994.07</v>
      </c>
      <c r="G50" s="35">
        <v>18880031.07</v>
      </c>
      <c r="H50" s="37">
        <v>45470</v>
      </c>
      <c r="I50" s="35">
        <v>17009037</v>
      </c>
      <c r="J50" s="35">
        <v>0</v>
      </c>
      <c r="K50" s="8"/>
      <c r="L50" s="8"/>
      <c r="M50" s="8"/>
      <c r="N50" s="8"/>
    </row>
    <row r="51" spans="1:14">
      <c r="A51" s="4" t="s">
        <v>456</v>
      </c>
      <c r="B51" s="23" t="s">
        <v>66</v>
      </c>
      <c r="C51" s="18">
        <v>45509</v>
      </c>
      <c r="D51" s="14" t="s">
        <v>8</v>
      </c>
      <c r="E51" s="35">
        <v>62680250</v>
      </c>
      <c r="F51" s="36">
        <f>(E51*11%)-1</f>
        <v>6894826.5</v>
      </c>
      <c r="G51" s="35">
        <v>69575076.5</v>
      </c>
      <c r="H51" s="37">
        <v>45478</v>
      </c>
      <c r="I51" s="35">
        <v>62680250</v>
      </c>
      <c r="J51" s="35">
        <v>0</v>
      </c>
      <c r="K51" s="8"/>
      <c r="L51" s="8"/>
      <c r="M51" s="8"/>
      <c r="N51" s="8"/>
    </row>
    <row r="52" spans="1:14">
      <c r="A52" s="5" t="s">
        <v>457</v>
      </c>
      <c r="B52" s="23" t="s">
        <v>67</v>
      </c>
      <c r="C52" s="17">
        <v>45475</v>
      </c>
      <c r="D52" s="14" t="s">
        <v>6</v>
      </c>
      <c r="E52" s="35">
        <v>15570077</v>
      </c>
      <c r="F52" s="36">
        <f>(E52*11%)</f>
        <v>1712708.47</v>
      </c>
      <c r="G52" s="35">
        <v>17282785.469999999</v>
      </c>
      <c r="H52" s="37">
        <v>45498</v>
      </c>
      <c r="I52" s="35">
        <v>15570077</v>
      </c>
      <c r="J52" s="35">
        <v>0</v>
      </c>
      <c r="K52" s="8"/>
      <c r="L52" s="8"/>
      <c r="M52" s="8"/>
      <c r="N52" s="8"/>
    </row>
    <row r="53" spans="1:14">
      <c r="A53" s="4" t="s">
        <v>458</v>
      </c>
      <c r="B53" s="23" t="s">
        <v>68</v>
      </c>
      <c r="C53" s="18">
        <v>45448</v>
      </c>
      <c r="D53" s="14" t="s">
        <v>5</v>
      </c>
      <c r="E53" s="35">
        <v>4665000</v>
      </c>
      <c r="F53" s="39">
        <f>(E53*11%)</f>
        <v>513150</v>
      </c>
      <c r="G53" s="35">
        <v>5178150</v>
      </c>
      <c r="H53" s="37">
        <v>45489</v>
      </c>
      <c r="I53" s="35">
        <v>4665000</v>
      </c>
      <c r="J53" s="35">
        <v>0</v>
      </c>
      <c r="K53" s="8"/>
      <c r="L53" s="8"/>
      <c r="M53" s="8"/>
      <c r="N53" s="8"/>
    </row>
    <row r="54" spans="1:14">
      <c r="A54" s="5" t="s">
        <v>459</v>
      </c>
      <c r="B54" s="23" t="s">
        <v>69</v>
      </c>
      <c r="C54" s="18">
        <v>45450</v>
      </c>
      <c r="D54" s="14" t="s">
        <v>5</v>
      </c>
      <c r="E54" s="35">
        <v>11557500</v>
      </c>
      <c r="F54" s="36">
        <f>(E54*11%)</f>
        <v>1271325</v>
      </c>
      <c r="G54" s="35">
        <v>12828825</v>
      </c>
      <c r="H54" s="37">
        <v>45477</v>
      </c>
      <c r="I54" s="35">
        <v>11557500</v>
      </c>
      <c r="J54" s="35">
        <v>0</v>
      </c>
      <c r="K54" s="8"/>
      <c r="L54" s="8"/>
      <c r="M54" s="8"/>
      <c r="N54" s="8"/>
    </row>
    <row r="55" spans="1:14">
      <c r="A55" s="4" t="s">
        <v>460</v>
      </c>
      <c r="B55" s="24" t="s">
        <v>70</v>
      </c>
      <c r="C55" s="17">
        <v>45483</v>
      </c>
      <c r="D55" s="14" t="s">
        <v>6</v>
      </c>
      <c r="E55" s="35">
        <v>1380000</v>
      </c>
      <c r="F55" s="39">
        <f>(E55*11%)</f>
        <v>151800</v>
      </c>
      <c r="G55" s="35">
        <v>1531800</v>
      </c>
      <c r="H55" s="37">
        <v>45495</v>
      </c>
      <c r="I55" s="35">
        <v>1380000</v>
      </c>
      <c r="J55" s="35">
        <v>0</v>
      </c>
      <c r="K55" s="8"/>
      <c r="L55" s="8"/>
      <c r="M55" s="8"/>
      <c r="N55" s="8"/>
    </row>
    <row r="56" spans="1:14">
      <c r="A56" s="4" t="s">
        <v>461</v>
      </c>
      <c r="B56" s="23" t="s">
        <v>71</v>
      </c>
      <c r="C56" s="18">
        <v>45450</v>
      </c>
      <c r="D56" s="14" t="s">
        <v>5</v>
      </c>
      <c r="E56" s="35">
        <v>620000</v>
      </c>
      <c r="F56" s="39">
        <f>(E56*11%)</f>
        <v>68200</v>
      </c>
      <c r="G56" s="35">
        <v>688200</v>
      </c>
      <c r="H56" s="37">
        <v>45462</v>
      </c>
      <c r="I56" s="35">
        <v>620000</v>
      </c>
      <c r="J56" s="35">
        <v>0</v>
      </c>
      <c r="K56" s="8"/>
      <c r="L56" s="8"/>
      <c r="M56" s="8"/>
      <c r="N56" s="8"/>
    </row>
    <row r="57" spans="1:14">
      <c r="A57" s="5" t="s">
        <v>462</v>
      </c>
      <c r="B57" s="23" t="s">
        <v>72</v>
      </c>
      <c r="C57" s="18">
        <v>45450</v>
      </c>
      <c r="D57" s="14" t="s">
        <v>5</v>
      </c>
      <c r="E57" s="35">
        <v>17051625</v>
      </c>
      <c r="F57" s="36">
        <f>(E57*11%)-1</f>
        <v>1875677.75</v>
      </c>
      <c r="G57" s="35">
        <v>18927302.75</v>
      </c>
      <c r="H57" s="37">
        <v>45470</v>
      </c>
      <c r="I57" s="35">
        <v>17051625</v>
      </c>
      <c r="J57" s="35">
        <v>0</v>
      </c>
      <c r="K57" s="8"/>
      <c r="L57" s="8"/>
      <c r="M57" s="8"/>
      <c r="N57" s="8"/>
    </row>
    <row r="58" spans="1:14">
      <c r="A58" s="4" t="s">
        <v>463</v>
      </c>
      <c r="B58" s="23" t="s">
        <v>73</v>
      </c>
      <c r="C58" s="18">
        <v>45450</v>
      </c>
      <c r="D58" s="14" t="s">
        <v>5</v>
      </c>
      <c r="E58" s="35">
        <v>5759200</v>
      </c>
      <c r="F58" s="39">
        <f>(E58*11%)</f>
        <v>633512</v>
      </c>
      <c r="G58" s="35">
        <v>6392712</v>
      </c>
      <c r="H58" s="37">
        <v>45470</v>
      </c>
      <c r="I58" s="35">
        <v>5759200</v>
      </c>
      <c r="J58" s="35">
        <v>0</v>
      </c>
      <c r="K58" s="8"/>
      <c r="L58" s="8"/>
      <c r="M58" s="8"/>
      <c r="N58" s="8"/>
    </row>
    <row r="59" spans="1:14">
      <c r="A59" s="5" t="s">
        <v>464</v>
      </c>
      <c r="B59" s="26" t="s">
        <v>74</v>
      </c>
      <c r="C59" s="19">
        <v>45475</v>
      </c>
      <c r="D59" s="14" t="s">
        <v>6</v>
      </c>
      <c r="E59" s="35">
        <v>62682650</v>
      </c>
      <c r="F59" s="36">
        <f>(E59*11%)-1</f>
        <v>6895090.5</v>
      </c>
      <c r="G59" s="35">
        <v>69577740.5</v>
      </c>
      <c r="H59" s="37">
        <v>45504</v>
      </c>
      <c r="I59" s="35">
        <v>62682650</v>
      </c>
      <c r="J59" s="35">
        <v>0</v>
      </c>
      <c r="K59" s="8"/>
      <c r="L59" s="8"/>
      <c r="M59" s="8"/>
      <c r="N59" s="8"/>
    </row>
    <row r="60" spans="1:14">
      <c r="A60" s="5" t="s">
        <v>465</v>
      </c>
      <c r="B60" s="3" t="s">
        <v>75</v>
      </c>
      <c r="C60" s="19">
        <v>45475</v>
      </c>
      <c r="D60" s="14" t="s">
        <v>6</v>
      </c>
      <c r="E60" s="35">
        <v>10252627</v>
      </c>
      <c r="F60" s="36">
        <f>(E60*11%)-1</f>
        <v>1127787.97</v>
      </c>
      <c r="G60" s="35">
        <v>11380414.970000001</v>
      </c>
      <c r="H60" s="37">
        <v>45498</v>
      </c>
      <c r="I60" s="35">
        <v>10252627</v>
      </c>
      <c r="J60" s="35">
        <v>0</v>
      </c>
      <c r="K60" s="8"/>
      <c r="L60" s="8"/>
      <c r="M60" s="8"/>
      <c r="N60" s="8"/>
    </row>
    <row r="61" spans="1:14">
      <c r="A61" s="4" t="s">
        <v>466</v>
      </c>
      <c r="B61" s="26" t="s">
        <v>76</v>
      </c>
      <c r="C61" s="19">
        <v>45475</v>
      </c>
      <c r="D61" s="14" t="s">
        <v>6</v>
      </c>
      <c r="E61" s="35">
        <v>1144640</v>
      </c>
      <c r="F61" s="39">
        <f>(E61*11%)-1</f>
        <v>125909.4</v>
      </c>
      <c r="G61" s="35">
        <v>1270549.3999999999</v>
      </c>
      <c r="H61" s="37">
        <v>45498</v>
      </c>
      <c r="I61" s="35">
        <v>1144640</v>
      </c>
      <c r="J61" s="35">
        <v>0</v>
      </c>
      <c r="K61" s="8"/>
      <c r="L61" s="8"/>
      <c r="M61" s="8"/>
      <c r="N61" s="8"/>
    </row>
    <row r="62" spans="1:14">
      <c r="A62" s="4" t="s">
        <v>467</v>
      </c>
      <c r="B62" s="3" t="s">
        <v>77</v>
      </c>
      <c r="C62" s="19">
        <v>45476</v>
      </c>
      <c r="D62" s="14" t="s">
        <v>6</v>
      </c>
      <c r="E62" s="35">
        <v>2016500</v>
      </c>
      <c r="F62" s="39">
        <f t="shared" ref="F62:F77" si="1">(E62*11%)</f>
        <v>221815</v>
      </c>
      <c r="G62" s="35">
        <v>2238315</v>
      </c>
      <c r="H62" s="37">
        <v>45516</v>
      </c>
      <c r="I62" s="35">
        <v>2016500</v>
      </c>
      <c r="J62" s="35">
        <v>0</v>
      </c>
      <c r="K62" s="8"/>
      <c r="L62" s="8"/>
      <c r="M62" s="8"/>
      <c r="N62" s="8"/>
    </row>
    <row r="63" spans="1:14">
      <c r="A63" s="4" t="s">
        <v>468</v>
      </c>
      <c r="B63" s="3" t="s">
        <v>78</v>
      </c>
      <c r="C63" s="19">
        <v>45476</v>
      </c>
      <c r="D63" s="14" t="s">
        <v>6</v>
      </c>
      <c r="E63" s="35">
        <v>1752000</v>
      </c>
      <c r="F63" s="39">
        <f t="shared" si="1"/>
        <v>192720</v>
      </c>
      <c r="G63" s="35">
        <v>1944720</v>
      </c>
      <c r="H63" s="37">
        <v>45516</v>
      </c>
      <c r="I63" s="35">
        <v>1752000</v>
      </c>
      <c r="J63" s="35">
        <v>0</v>
      </c>
      <c r="K63" s="8"/>
      <c r="L63" s="8"/>
      <c r="M63" s="8"/>
      <c r="N63" s="8"/>
    </row>
    <row r="64" spans="1:14">
      <c r="A64" s="4" t="s">
        <v>469</v>
      </c>
      <c r="B64" s="3" t="s">
        <v>79</v>
      </c>
      <c r="C64" s="19">
        <v>45476</v>
      </c>
      <c r="D64" s="14" t="s">
        <v>6</v>
      </c>
      <c r="E64" s="35">
        <v>638000</v>
      </c>
      <c r="F64" s="39">
        <f t="shared" si="1"/>
        <v>70180</v>
      </c>
      <c r="G64" s="35">
        <v>708180</v>
      </c>
      <c r="H64" s="37">
        <v>45516</v>
      </c>
      <c r="I64" s="35">
        <v>638000</v>
      </c>
      <c r="J64" s="35">
        <v>0</v>
      </c>
      <c r="K64" s="8"/>
      <c r="L64" s="8"/>
      <c r="M64" s="8"/>
      <c r="N64" s="8"/>
    </row>
    <row r="65" spans="1:14">
      <c r="A65" s="5" t="s">
        <v>470</v>
      </c>
      <c r="B65" s="3" t="s">
        <v>80</v>
      </c>
      <c r="C65" s="19">
        <v>45476</v>
      </c>
      <c r="D65" s="14" t="s">
        <v>6</v>
      </c>
      <c r="E65" s="35">
        <v>11710500</v>
      </c>
      <c r="F65" s="36">
        <f t="shared" si="1"/>
        <v>1288155</v>
      </c>
      <c r="G65" s="35">
        <v>12998655</v>
      </c>
      <c r="H65" s="37">
        <v>45516</v>
      </c>
      <c r="I65" s="35">
        <v>11710500</v>
      </c>
      <c r="J65" s="35">
        <v>0</v>
      </c>
      <c r="K65" s="8"/>
      <c r="L65" s="8"/>
      <c r="M65" s="8"/>
      <c r="N65" s="8"/>
    </row>
    <row r="66" spans="1:14">
      <c r="A66" s="4" t="s">
        <v>471</v>
      </c>
      <c r="B66" s="3" t="s">
        <v>81</v>
      </c>
      <c r="C66" s="20">
        <v>45513</v>
      </c>
      <c r="D66" s="14" t="s">
        <v>8</v>
      </c>
      <c r="E66" s="35">
        <v>583000</v>
      </c>
      <c r="F66" s="39">
        <f t="shared" si="1"/>
        <v>64130</v>
      </c>
      <c r="G66" s="35">
        <v>647130</v>
      </c>
      <c r="H66" s="37">
        <v>45533</v>
      </c>
      <c r="I66" s="35">
        <v>583000</v>
      </c>
      <c r="J66" s="35">
        <v>0</v>
      </c>
      <c r="K66" s="8"/>
      <c r="L66" s="8"/>
      <c r="M66" s="8"/>
      <c r="N66" s="8"/>
    </row>
    <row r="67" spans="1:14">
      <c r="A67" s="4" t="s">
        <v>472</v>
      </c>
      <c r="B67" s="3" t="s">
        <v>82</v>
      </c>
      <c r="C67" s="19">
        <v>45476</v>
      </c>
      <c r="D67" s="14" t="s">
        <v>6</v>
      </c>
      <c r="E67" s="35">
        <v>600000</v>
      </c>
      <c r="F67" s="39">
        <f t="shared" si="1"/>
        <v>66000</v>
      </c>
      <c r="G67" s="35">
        <v>666000</v>
      </c>
      <c r="H67" s="37">
        <v>45516</v>
      </c>
      <c r="I67" s="35">
        <v>600000</v>
      </c>
      <c r="J67" s="35">
        <v>0</v>
      </c>
      <c r="K67" s="8"/>
      <c r="L67" s="8"/>
      <c r="M67" s="8"/>
      <c r="N67" s="8"/>
    </row>
    <row r="68" spans="1:14">
      <c r="A68" s="4" t="s">
        <v>473</v>
      </c>
      <c r="B68" s="3" t="s">
        <v>83</v>
      </c>
      <c r="C68" s="19">
        <v>45476</v>
      </c>
      <c r="D68" s="14" t="s">
        <v>6</v>
      </c>
      <c r="E68" s="35">
        <v>4854000</v>
      </c>
      <c r="F68" s="39">
        <f t="shared" si="1"/>
        <v>533940</v>
      </c>
      <c r="G68" s="35">
        <v>5387940</v>
      </c>
      <c r="H68" s="37">
        <v>45516</v>
      </c>
      <c r="I68" s="35">
        <v>4854000</v>
      </c>
      <c r="J68" s="35">
        <v>0</v>
      </c>
      <c r="K68" s="8"/>
      <c r="L68" s="8"/>
      <c r="M68" s="8"/>
      <c r="N68" s="8"/>
    </row>
    <row r="69" spans="1:14">
      <c r="A69" s="4" t="s">
        <v>474</v>
      </c>
      <c r="B69" s="3" t="s">
        <v>84</v>
      </c>
      <c r="C69" s="19">
        <v>45476</v>
      </c>
      <c r="D69" s="14" t="s">
        <v>6</v>
      </c>
      <c r="E69" s="35">
        <v>1746000</v>
      </c>
      <c r="F69" s="39">
        <f t="shared" si="1"/>
        <v>192060</v>
      </c>
      <c r="G69" s="35">
        <v>1938060</v>
      </c>
      <c r="H69" s="37">
        <v>45516</v>
      </c>
      <c r="I69" s="35">
        <v>1746000</v>
      </c>
      <c r="J69" s="35">
        <v>0</v>
      </c>
      <c r="K69" s="8"/>
      <c r="L69" s="8"/>
      <c r="M69" s="8"/>
      <c r="N69" s="8"/>
    </row>
    <row r="70" spans="1:14">
      <c r="A70" s="4" t="s">
        <v>475</v>
      </c>
      <c r="B70" s="3" t="s">
        <v>85</v>
      </c>
      <c r="C70" s="19">
        <v>45476</v>
      </c>
      <c r="D70" s="14" t="s">
        <v>6</v>
      </c>
      <c r="E70" s="35">
        <v>300000</v>
      </c>
      <c r="F70" s="39">
        <f t="shared" si="1"/>
        <v>33000</v>
      </c>
      <c r="G70" s="35">
        <v>333000</v>
      </c>
      <c r="H70" s="37">
        <v>45516</v>
      </c>
      <c r="I70" s="35">
        <v>300000</v>
      </c>
      <c r="J70" s="35">
        <v>0</v>
      </c>
      <c r="K70" s="8"/>
      <c r="L70" s="8"/>
      <c r="M70" s="8"/>
      <c r="N70" s="8"/>
    </row>
    <row r="71" spans="1:14">
      <c r="A71" s="4" t="s">
        <v>476</v>
      </c>
      <c r="B71" s="3" t="s">
        <v>86</v>
      </c>
      <c r="C71" s="19">
        <v>45476</v>
      </c>
      <c r="D71" s="14" t="s">
        <v>6</v>
      </c>
      <c r="E71" s="35">
        <v>1116000</v>
      </c>
      <c r="F71" s="39">
        <f t="shared" si="1"/>
        <v>122760</v>
      </c>
      <c r="G71" s="35">
        <v>1238760</v>
      </c>
      <c r="H71" s="37">
        <v>45516</v>
      </c>
      <c r="I71" s="35">
        <v>1116000</v>
      </c>
      <c r="J71" s="35">
        <v>0</v>
      </c>
      <c r="K71" s="8"/>
      <c r="L71" s="8"/>
      <c r="M71" s="8"/>
      <c r="N71" s="8"/>
    </row>
    <row r="72" spans="1:14">
      <c r="A72" s="4" t="s">
        <v>477</v>
      </c>
      <c r="B72" s="26" t="s">
        <v>21</v>
      </c>
      <c r="C72" s="19">
        <v>45476</v>
      </c>
      <c r="D72" s="14" t="s">
        <v>6</v>
      </c>
      <c r="E72" s="35">
        <v>5217600</v>
      </c>
      <c r="F72" s="39">
        <f t="shared" si="1"/>
        <v>573936</v>
      </c>
      <c r="G72" s="35">
        <v>5791536</v>
      </c>
      <c r="H72" s="37">
        <v>45495</v>
      </c>
      <c r="I72" s="35">
        <v>5217600</v>
      </c>
      <c r="J72" s="35">
        <v>0</v>
      </c>
      <c r="K72" s="8"/>
      <c r="L72" s="8"/>
      <c r="M72" s="8"/>
      <c r="N72" s="8"/>
    </row>
    <row r="73" spans="1:14">
      <c r="A73" s="5" t="s">
        <v>478</v>
      </c>
      <c r="B73" s="26" t="s">
        <v>87</v>
      </c>
      <c r="C73" s="19">
        <v>45476</v>
      </c>
      <c r="D73" s="14" t="s">
        <v>6</v>
      </c>
      <c r="E73" s="35">
        <v>42480000</v>
      </c>
      <c r="F73" s="36">
        <f t="shared" si="1"/>
        <v>4672800</v>
      </c>
      <c r="G73" s="35">
        <v>47152800</v>
      </c>
      <c r="H73" s="37">
        <v>45498</v>
      </c>
      <c r="I73" s="35">
        <v>42480000</v>
      </c>
      <c r="J73" s="35">
        <v>0</v>
      </c>
      <c r="K73" s="8"/>
      <c r="L73" s="8"/>
      <c r="M73" s="8"/>
      <c r="N73" s="8"/>
    </row>
    <row r="74" spans="1:14">
      <c r="A74" s="5" t="s">
        <v>479</v>
      </c>
      <c r="B74" s="26" t="s">
        <v>88</v>
      </c>
      <c r="C74" s="19">
        <v>45476</v>
      </c>
      <c r="D74" s="14" t="s">
        <v>6</v>
      </c>
      <c r="E74" s="35">
        <v>12939600</v>
      </c>
      <c r="F74" s="36">
        <f t="shared" si="1"/>
        <v>1423356</v>
      </c>
      <c r="G74" s="35">
        <v>14362956</v>
      </c>
      <c r="H74" s="37">
        <v>45495</v>
      </c>
      <c r="I74" s="35">
        <v>12939600</v>
      </c>
      <c r="J74" s="35">
        <v>0</v>
      </c>
      <c r="K74" s="8"/>
      <c r="L74" s="8"/>
      <c r="M74" s="8"/>
      <c r="N74" s="8"/>
    </row>
    <row r="75" spans="1:14">
      <c r="A75" s="4" t="s">
        <v>480</v>
      </c>
      <c r="B75" s="3" t="s">
        <v>89</v>
      </c>
      <c r="C75" s="19">
        <v>45518</v>
      </c>
      <c r="D75" s="14" t="s">
        <v>8</v>
      </c>
      <c r="E75" s="35">
        <v>706200</v>
      </c>
      <c r="F75" s="39">
        <f t="shared" si="1"/>
        <v>77682</v>
      </c>
      <c r="G75" s="35">
        <v>783882</v>
      </c>
      <c r="H75" s="37">
        <v>45533</v>
      </c>
      <c r="I75" s="35">
        <v>706200</v>
      </c>
      <c r="J75" s="35">
        <v>0</v>
      </c>
      <c r="K75" s="8"/>
      <c r="L75" s="8"/>
      <c r="M75" s="8"/>
      <c r="N75" s="8"/>
    </row>
    <row r="76" spans="1:14">
      <c r="A76" s="4" t="s">
        <v>481</v>
      </c>
      <c r="B76" s="3" t="s">
        <v>90</v>
      </c>
      <c r="C76" s="19">
        <v>45546</v>
      </c>
      <c r="D76" s="14" t="s">
        <v>4</v>
      </c>
      <c r="E76" s="35">
        <v>4665000</v>
      </c>
      <c r="F76" s="39">
        <f t="shared" si="1"/>
        <v>513150</v>
      </c>
      <c r="G76" s="35">
        <v>5178150</v>
      </c>
      <c r="H76" s="37">
        <v>45531</v>
      </c>
      <c r="I76" s="35">
        <v>4665000</v>
      </c>
      <c r="J76" s="35">
        <v>0</v>
      </c>
      <c r="K76" s="8"/>
      <c r="L76" s="8"/>
      <c r="M76" s="8"/>
      <c r="N76" s="8"/>
    </row>
    <row r="77" spans="1:14">
      <c r="A77" s="5" t="s">
        <v>482</v>
      </c>
      <c r="B77" s="3" t="s">
        <v>91</v>
      </c>
      <c r="C77" s="19">
        <v>45509</v>
      </c>
      <c r="D77" s="14" t="s">
        <v>8</v>
      </c>
      <c r="E77" s="35">
        <v>13960000</v>
      </c>
      <c r="F77" s="36">
        <f t="shared" si="1"/>
        <v>1535600</v>
      </c>
      <c r="G77" s="35">
        <v>15495600</v>
      </c>
      <c r="H77" s="37">
        <v>45527</v>
      </c>
      <c r="I77" s="35">
        <v>13960000</v>
      </c>
      <c r="J77" s="35">
        <v>0</v>
      </c>
      <c r="K77" s="8"/>
      <c r="L77" s="8"/>
      <c r="M77" s="8"/>
      <c r="N77" s="8"/>
    </row>
    <row r="78" spans="1:14">
      <c r="A78" s="5" t="s">
        <v>483</v>
      </c>
      <c r="B78" s="26" t="s">
        <v>92</v>
      </c>
      <c r="C78" s="19">
        <v>45477</v>
      </c>
      <c r="D78" s="14" t="s">
        <v>6</v>
      </c>
      <c r="E78" s="35">
        <v>33333334</v>
      </c>
      <c r="F78" s="36">
        <f>(E78*11%)-1</f>
        <v>3666665.74</v>
      </c>
      <c r="G78" s="35">
        <v>36999999.740000002</v>
      </c>
      <c r="H78" s="37">
        <v>45504</v>
      </c>
      <c r="I78" s="35">
        <v>33333334</v>
      </c>
      <c r="J78" s="35">
        <v>0</v>
      </c>
      <c r="K78" s="8"/>
      <c r="L78" s="8"/>
      <c r="M78" s="8"/>
      <c r="N78" s="8"/>
    </row>
    <row r="79" spans="1:14">
      <c r="A79" s="4" t="s">
        <v>484</v>
      </c>
      <c r="B79" s="3" t="s">
        <v>93</v>
      </c>
      <c r="C79" s="19">
        <v>45518</v>
      </c>
      <c r="D79" s="14" t="s">
        <v>8</v>
      </c>
      <c r="E79" s="35">
        <v>6600000</v>
      </c>
      <c r="F79" s="39">
        <f t="shared" ref="F79:F91" si="2">(E79*11%)</f>
        <v>726000</v>
      </c>
      <c r="G79" s="35">
        <v>7326000</v>
      </c>
      <c r="H79" s="37">
        <v>45548</v>
      </c>
      <c r="I79" s="35">
        <v>6600000</v>
      </c>
      <c r="J79" s="35">
        <v>0</v>
      </c>
      <c r="K79" s="8"/>
      <c r="L79" s="8"/>
      <c r="M79" s="8"/>
      <c r="N79" s="8"/>
    </row>
    <row r="80" spans="1:14">
      <c r="A80" s="4" t="s">
        <v>485</v>
      </c>
      <c r="B80" s="3" t="s">
        <v>94</v>
      </c>
      <c r="C80" s="19">
        <v>45477</v>
      </c>
      <c r="D80" s="14" t="s">
        <v>6</v>
      </c>
      <c r="E80" s="35">
        <v>6210000</v>
      </c>
      <c r="F80" s="39">
        <f t="shared" si="2"/>
        <v>683100</v>
      </c>
      <c r="G80" s="35">
        <v>6893100</v>
      </c>
      <c r="H80" s="37">
        <v>45512</v>
      </c>
      <c r="I80" s="35">
        <v>6210000</v>
      </c>
      <c r="J80" s="35">
        <v>0</v>
      </c>
      <c r="K80" s="8"/>
      <c r="L80" s="8"/>
      <c r="M80" s="8"/>
      <c r="N80" s="8"/>
    </row>
    <row r="81" spans="1:14">
      <c r="A81" s="4" t="s">
        <v>486</v>
      </c>
      <c r="B81" s="3" t="s">
        <v>95</v>
      </c>
      <c r="C81" s="19">
        <v>45537</v>
      </c>
      <c r="D81" s="14" t="s">
        <v>4</v>
      </c>
      <c r="E81" s="35">
        <v>6732000</v>
      </c>
      <c r="F81" s="39">
        <f t="shared" si="2"/>
        <v>740520</v>
      </c>
      <c r="G81" s="35">
        <v>7472520</v>
      </c>
      <c r="H81" s="37">
        <v>45548</v>
      </c>
      <c r="I81" s="35">
        <v>6732000</v>
      </c>
      <c r="J81" s="35">
        <v>0</v>
      </c>
      <c r="K81" s="8"/>
      <c r="L81" s="8"/>
      <c r="M81" s="8"/>
      <c r="N81" s="8"/>
    </row>
    <row r="82" spans="1:14">
      <c r="A82" s="4" t="s">
        <v>487</v>
      </c>
      <c r="B82" s="3" t="s">
        <v>96</v>
      </c>
      <c r="C82" s="19">
        <v>45477</v>
      </c>
      <c r="D82" s="14" t="s">
        <v>6</v>
      </c>
      <c r="E82" s="35">
        <v>1552500</v>
      </c>
      <c r="F82" s="39">
        <f t="shared" si="2"/>
        <v>170775</v>
      </c>
      <c r="G82" s="35">
        <v>1723275</v>
      </c>
      <c r="H82" s="37">
        <v>45512</v>
      </c>
      <c r="I82" s="35">
        <v>1552500</v>
      </c>
      <c r="J82" s="35">
        <v>0</v>
      </c>
      <c r="K82" s="8"/>
      <c r="L82" s="8"/>
      <c r="M82" s="8"/>
      <c r="N82" s="8"/>
    </row>
    <row r="83" spans="1:14">
      <c r="A83" s="5" t="s">
        <v>488</v>
      </c>
      <c r="B83" s="3" t="s">
        <v>97</v>
      </c>
      <c r="C83" s="19">
        <v>45518</v>
      </c>
      <c r="D83" s="14" t="s">
        <v>8</v>
      </c>
      <c r="E83" s="35">
        <v>22275500</v>
      </c>
      <c r="F83" s="36">
        <f t="shared" si="2"/>
        <v>2450305</v>
      </c>
      <c r="G83" s="35">
        <v>24725805</v>
      </c>
      <c r="H83" s="37">
        <v>45539</v>
      </c>
      <c r="I83" s="35">
        <v>22275500</v>
      </c>
      <c r="J83" s="35">
        <v>0</v>
      </c>
      <c r="K83" s="8"/>
      <c r="L83" s="8"/>
      <c r="M83" s="8"/>
      <c r="N83" s="8"/>
    </row>
    <row r="84" spans="1:14">
      <c r="A84" s="4" t="s">
        <v>489</v>
      </c>
      <c r="B84" s="27" t="s">
        <v>98</v>
      </c>
      <c r="C84" s="19">
        <v>45518</v>
      </c>
      <c r="D84" s="14" t="s">
        <v>8</v>
      </c>
      <c r="E84" s="35">
        <v>2875000</v>
      </c>
      <c r="F84" s="39">
        <f t="shared" si="2"/>
        <v>316250</v>
      </c>
      <c r="G84" s="35">
        <v>3191250</v>
      </c>
      <c r="H84" s="37">
        <v>45533</v>
      </c>
      <c r="I84" s="35">
        <v>2875000</v>
      </c>
      <c r="J84" s="35">
        <v>0</v>
      </c>
      <c r="K84" s="8"/>
      <c r="L84" s="8"/>
      <c r="M84" s="8"/>
      <c r="N84" s="8"/>
    </row>
    <row r="85" spans="1:14">
      <c r="A85" s="5" t="s">
        <v>490</v>
      </c>
      <c r="B85" s="3" t="s">
        <v>99</v>
      </c>
      <c r="C85" s="19">
        <v>45482</v>
      </c>
      <c r="D85" s="14" t="s">
        <v>6</v>
      </c>
      <c r="E85" s="35">
        <v>24250000</v>
      </c>
      <c r="F85" s="36">
        <f t="shared" si="2"/>
        <v>2667500</v>
      </c>
      <c r="G85" s="35">
        <v>26917500</v>
      </c>
      <c r="H85" s="37">
        <v>45516</v>
      </c>
      <c r="I85" s="35">
        <v>24250000</v>
      </c>
      <c r="J85" s="35">
        <v>0</v>
      </c>
      <c r="K85" s="8"/>
      <c r="L85" s="8"/>
      <c r="M85" s="8"/>
      <c r="N85" s="8"/>
    </row>
    <row r="86" spans="1:14">
      <c r="A86" s="5" t="s">
        <v>491</v>
      </c>
      <c r="B86" s="3" t="s">
        <v>100</v>
      </c>
      <c r="C86" s="19">
        <v>45513</v>
      </c>
      <c r="D86" s="14" t="s">
        <v>8</v>
      </c>
      <c r="E86" s="35">
        <v>49565000</v>
      </c>
      <c r="F86" s="36">
        <f t="shared" si="2"/>
        <v>5452150</v>
      </c>
      <c r="G86" s="35">
        <v>55017150</v>
      </c>
      <c r="H86" s="37">
        <v>45533</v>
      </c>
      <c r="I86" s="35">
        <v>49565000</v>
      </c>
      <c r="J86" s="35">
        <v>0</v>
      </c>
      <c r="K86" s="8"/>
      <c r="L86" s="8"/>
      <c r="M86" s="8"/>
      <c r="N86" s="8"/>
    </row>
    <row r="87" spans="1:14">
      <c r="A87" s="4" t="s">
        <v>492</v>
      </c>
      <c r="B87" s="3" t="s">
        <v>99</v>
      </c>
      <c r="C87" s="19">
        <v>45482</v>
      </c>
      <c r="D87" s="14" t="s">
        <v>6</v>
      </c>
      <c r="E87" s="35">
        <v>825000</v>
      </c>
      <c r="F87" s="39">
        <f t="shared" si="2"/>
        <v>90750</v>
      </c>
      <c r="G87" s="35">
        <v>915750</v>
      </c>
      <c r="H87" s="37">
        <v>45516</v>
      </c>
      <c r="I87" s="35">
        <v>825000</v>
      </c>
      <c r="J87" s="35">
        <v>0</v>
      </c>
      <c r="K87" s="8"/>
      <c r="L87" s="8"/>
      <c r="M87" s="8"/>
      <c r="N87" s="8"/>
    </row>
    <row r="88" spans="1:14">
      <c r="A88" s="4" t="s">
        <v>493</v>
      </c>
      <c r="B88" s="3" t="s">
        <v>99</v>
      </c>
      <c r="C88" s="19">
        <v>45482</v>
      </c>
      <c r="D88" s="14" t="s">
        <v>6</v>
      </c>
      <c r="E88" s="35">
        <v>1200000</v>
      </c>
      <c r="F88" s="39">
        <f t="shared" si="2"/>
        <v>132000</v>
      </c>
      <c r="G88" s="35">
        <v>1332000</v>
      </c>
      <c r="H88" s="37">
        <v>45516</v>
      </c>
      <c r="I88" s="35">
        <v>1200000</v>
      </c>
      <c r="J88" s="35">
        <v>0</v>
      </c>
      <c r="K88" s="8"/>
      <c r="L88" s="8"/>
      <c r="M88" s="8"/>
      <c r="N88" s="8"/>
    </row>
    <row r="89" spans="1:14">
      <c r="A89" s="5" t="s">
        <v>494</v>
      </c>
      <c r="B89" s="3" t="s">
        <v>101</v>
      </c>
      <c r="C89" s="19">
        <v>45482</v>
      </c>
      <c r="D89" s="14" t="s">
        <v>6</v>
      </c>
      <c r="E89" s="35">
        <v>11700000</v>
      </c>
      <c r="F89" s="36">
        <f t="shared" si="2"/>
        <v>1287000</v>
      </c>
      <c r="G89" s="35">
        <v>12987000</v>
      </c>
      <c r="H89" s="37">
        <v>45516</v>
      </c>
      <c r="I89" s="35">
        <v>11700000</v>
      </c>
      <c r="J89" s="35">
        <v>0</v>
      </c>
      <c r="K89" s="8"/>
      <c r="L89" s="8"/>
      <c r="M89" s="8"/>
      <c r="N89" s="8"/>
    </row>
    <row r="90" spans="1:14">
      <c r="A90" s="4" t="s">
        <v>495</v>
      </c>
      <c r="B90" s="3" t="s">
        <v>102</v>
      </c>
      <c r="C90" s="19">
        <v>45482</v>
      </c>
      <c r="D90" s="14" t="s">
        <v>6</v>
      </c>
      <c r="E90" s="35">
        <v>7915200</v>
      </c>
      <c r="F90" s="39">
        <f t="shared" si="2"/>
        <v>870672</v>
      </c>
      <c r="G90" s="35">
        <v>8785872</v>
      </c>
      <c r="H90" s="37">
        <v>45516</v>
      </c>
      <c r="I90" s="35">
        <v>7915200</v>
      </c>
      <c r="J90" s="35">
        <v>0</v>
      </c>
      <c r="K90" s="8"/>
      <c r="L90" s="8"/>
      <c r="M90" s="8"/>
      <c r="N90" s="8"/>
    </row>
    <row r="91" spans="1:14">
      <c r="A91" s="5" t="s">
        <v>496</v>
      </c>
      <c r="B91" s="27" t="s">
        <v>103</v>
      </c>
      <c r="C91" s="19">
        <v>45482</v>
      </c>
      <c r="D91" s="14" t="s">
        <v>6</v>
      </c>
      <c r="E91" s="35">
        <v>16572075</v>
      </c>
      <c r="F91" s="36">
        <f t="shared" si="2"/>
        <v>1822928.25</v>
      </c>
      <c r="G91" s="35">
        <v>18395003.25</v>
      </c>
      <c r="H91" s="37">
        <v>45512</v>
      </c>
      <c r="I91" s="35">
        <v>16572075</v>
      </c>
      <c r="J91" s="35">
        <v>0</v>
      </c>
      <c r="K91" s="8"/>
      <c r="L91" s="8"/>
      <c r="M91" s="8"/>
      <c r="N91" s="8"/>
    </row>
    <row r="92" spans="1:14">
      <c r="A92" s="4" t="s">
        <v>497</v>
      </c>
      <c r="B92" s="27" t="s">
        <v>104</v>
      </c>
      <c r="C92" s="19">
        <v>45482</v>
      </c>
      <c r="D92" s="14" t="s">
        <v>6</v>
      </c>
      <c r="E92" s="35">
        <v>17261550</v>
      </c>
      <c r="F92" s="36">
        <f>(E92*11%)-1</f>
        <v>1898769.5</v>
      </c>
      <c r="G92" s="35">
        <v>19160319.5</v>
      </c>
      <c r="H92" s="37">
        <v>45512</v>
      </c>
      <c r="I92" s="35">
        <v>17261550</v>
      </c>
      <c r="J92" s="35">
        <v>0</v>
      </c>
      <c r="K92" s="8"/>
      <c r="L92" s="8"/>
      <c r="M92" s="8"/>
      <c r="N92" s="8"/>
    </row>
    <row r="93" spans="1:14">
      <c r="A93" s="5" t="s">
        <v>498</v>
      </c>
      <c r="B93" s="27" t="s">
        <v>105</v>
      </c>
      <c r="C93" s="19">
        <v>45482</v>
      </c>
      <c r="D93" s="14" t="s">
        <v>6</v>
      </c>
      <c r="E93" s="35">
        <v>13727550</v>
      </c>
      <c r="F93" s="36">
        <f>(E93*11%)-1</f>
        <v>1510029.5</v>
      </c>
      <c r="G93" s="35">
        <v>15237579.5</v>
      </c>
      <c r="H93" s="37">
        <v>45512</v>
      </c>
      <c r="I93" s="35">
        <v>13727550</v>
      </c>
      <c r="J93" s="35">
        <v>0</v>
      </c>
      <c r="K93" s="8"/>
      <c r="L93" s="8"/>
      <c r="M93" s="8"/>
      <c r="N93" s="8"/>
    </row>
    <row r="94" spans="1:14">
      <c r="A94" s="5" t="s">
        <v>499</v>
      </c>
      <c r="B94" s="3" t="s">
        <v>106</v>
      </c>
      <c r="C94" s="19">
        <v>45482</v>
      </c>
      <c r="D94" s="14" t="s">
        <v>6</v>
      </c>
      <c r="E94" s="35">
        <v>17817575</v>
      </c>
      <c r="F94" s="36">
        <f>(E94*11%)</f>
        <v>1959933.25</v>
      </c>
      <c r="G94" s="35">
        <v>19777508.25</v>
      </c>
      <c r="H94" s="37">
        <v>45512</v>
      </c>
      <c r="I94" s="35">
        <v>17817575</v>
      </c>
      <c r="J94" s="35">
        <v>0</v>
      </c>
      <c r="K94" s="8"/>
      <c r="L94" s="8"/>
      <c r="M94" s="8"/>
      <c r="N94" s="8"/>
    </row>
    <row r="95" spans="1:14">
      <c r="A95" s="5" t="s">
        <v>500</v>
      </c>
      <c r="B95" s="3" t="s">
        <v>107</v>
      </c>
      <c r="C95" s="19">
        <v>45481</v>
      </c>
      <c r="D95" s="14" t="s">
        <v>6</v>
      </c>
      <c r="E95" s="35">
        <v>17454125</v>
      </c>
      <c r="F95" s="36">
        <f>(E95*11%)-1</f>
        <v>1919952.75</v>
      </c>
      <c r="G95" s="35">
        <v>19374077.75</v>
      </c>
      <c r="H95" s="37">
        <v>45512</v>
      </c>
      <c r="I95" s="35">
        <v>17454125</v>
      </c>
      <c r="J95" s="35">
        <v>0</v>
      </c>
      <c r="K95" s="8"/>
      <c r="L95" s="8"/>
      <c r="M95" s="8"/>
      <c r="N95" s="8"/>
    </row>
    <row r="96" spans="1:14">
      <c r="A96" s="5" t="s">
        <v>501</v>
      </c>
      <c r="B96" s="27" t="s">
        <v>108</v>
      </c>
      <c r="C96" s="19">
        <v>45481</v>
      </c>
      <c r="D96" s="14" t="s">
        <v>6</v>
      </c>
      <c r="E96" s="35">
        <v>14720575</v>
      </c>
      <c r="F96" s="36">
        <f>(E96*11%)</f>
        <v>1619263.25</v>
      </c>
      <c r="G96" s="35">
        <v>16339838.25</v>
      </c>
      <c r="H96" s="37">
        <v>45512</v>
      </c>
      <c r="I96" s="35">
        <v>14720575</v>
      </c>
      <c r="J96" s="35">
        <v>0</v>
      </c>
      <c r="K96" s="8"/>
      <c r="L96" s="8"/>
      <c r="M96" s="8"/>
      <c r="N96" s="8"/>
    </row>
    <row r="97" spans="1:14">
      <c r="A97" s="5" t="s">
        <v>502</v>
      </c>
      <c r="B97" s="27" t="s">
        <v>109</v>
      </c>
      <c r="C97" s="19">
        <v>45482</v>
      </c>
      <c r="D97" s="14" t="s">
        <v>6</v>
      </c>
      <c r="E97" s="35">
        <v>17537215</v>
      </c>
      <c r="F97" s="36">
        <f>(E97*11%)-1</f>
        <v>1929092.65</v>
      </c>
      <c r="G97" s="35">
        <v>19466307.649999999</v>
      </c>
      <c r="H97" s="37">
        <v>45512</v>
      </c>
      <c r="I97" s="35">
        <v>17537215</v>
      </c>
      <c r="J97" s="35">
        <v>0</v>
      </c>
      <c r="K97" s="8"/>
      <c r="L97" s="8"/>
      <c r="M97" s="8"/>
      <c r="N97" s="8"/>
    </row>
    <row r="98" spans="1:14">
      <c r="A98" s="5" t="s">
        <v>503</v>
      </c>
      <c r="B98" s="27" t="s">
        <v>110</v>
      </c>
      <c r="C98" s="19">
        <v>45482</v>
      </c>
      <c r="D98" s="14" t="s">
        <v>6</v>
      </c>
      <c r="E98" s="35">
        <v>17715750</v>
      </c>
      <c r="F98" s="36">
        <f>(E98*11%)-1</f>
        <v>1948731.5</v>
      </c>
      <c r="G98" s="35">
        <v>19664481.5</v>
      </c>
      <c r="H98" s="37">
        <v>45512</v>
      </c>
      <c r="I98" s="35">
        <v>17715750</v>
      </c>
      <c r="J98" s="35">
        <v>0</v>
      </c>
      <c r="K98" s="8"/>
      <c r="L98" s="8"/>
      <c r="M98" s="8"/>
      <c r="N98" s="8"/>
    </row>
    <row r="99" spans="1:14">
      <c r="A99" s="4" t="s">
        <v>504</v>
      </c>
      <c r="B99" s="27" t="s">
        <v>111</v>
      </c>
      <c r="C99" s="19">
        <v>45482</v>
      </c>
      <c r="D99" s="14" t="s">
        <v>6</v>
      </c>
      <c r="E99" s="35">
        <v>17829730</v>
      </c>
      <c r="F99" s="36">
        <f>(E99*11%)</f>
        <v>1961270.3</v>
      </c>
      <c r="G99" s="35">
        <v>19791000.300000001</v>
      </c>
      <c r="H99" s="37">
        <v>45512</v>
      </c>
      <c r="I99" s="35">
        <v>17829730</v>
      </c>
      <c r="J99" s="35">
        <v>0</v>
      </c>
      <c r="K99" s="8"/>
      <c r="L99" s="8"/>
      <c r="M99" s="8"/>
      <c r="N99" s="8"/>
    </row>
    <row r="100" spans="1:14">
      <c r="A100" s="5" t="s">
        <v>505</v>
      </c>
      <c r="B100" s="3" t="s">
        <v>112</v>
      </c>
      <c r="C100" s="19">
        <v>45482</v>
      </c>
      <c r="D100" s="14" t="s">
        <v>6</v>
      </c>
      <c r="E100" s="35">
        <v>17655000</v>
      </c>
      <c r="F100" s="36">
        <f>(E100*11%)</f>
        <v>1942050</v>
      </c>
      <c r="G100" s="35">
        <v>19597050</v>
      </c>
      <c r="H100" s="37">
        <v>45512</v>
      </c>
      <c r="I100" s="35">
        <v>17655000</v>
      </c>
      <c r="J100" s="35">
        <v>0</v>
      </c>
      <c r="K100" s="8"/>
      <c r="L100" s="8"/>
      <c r="M100" s="8"/>
      <c r="N100" s="8"/>
    </row>
    <row r="101" spans="1:14">
      <c r="A101" s="5" t="s">
        <v>506</v>
      </c>
      <c r="B101" s="27" t="s">
        <v>113</v>
      </c>
      <c r="C101" s="19">
        <v>45482</v>
      </c>
      <c r="D101" s="14" t="s">
        <v>6</v>
      </c>
      <c r="E101" s="35">
        <v>17416177</v>
      </c>
      <c r="F101" s="36">
        <f>(E101*11%)</f>
        <v>1915779.47</v>
      </c>
      <c r="G101" s="35">
        <v>19331956.469999999</v>
      </c>
      <c r="H101" s="37">
        <v>45512</v>
      </c>
      <c r="I101" s="35">
        <v>17416177</v>
      </c>
      <c r="J101" s="35">
        <v>0</v>
      </c>
      <c r="K101" s="8"/>
      <c r="L101" s="8"/>
      <c r="M101" s="8"/>
      <c r="N101" s="8"/>
    </row>
    <row r="102" spans="1:14">
      <c r="A102" s="5" t="s">
        <v>507</v>
      </c>
      <c r="B102" s="3" t="s">
        <v>114</v>
      </c>
      <c r="C102" s="19">
        <v>45482</v>
      </c>
      <c r="D102" s="14" t="s">
        <v>6</v>
      </c>
      <c r="E102" s="35">
        <v>17813000</v>
      </c>
      <c r="F102" s="36">
        <f>(E102*11%)</f>
        <v>1959430</v>
      </c>
      <c r="G102" s="35">
        <v>19772430</v>
      </c>
      <c r="H102" s="37">
        <v>45512</v>
      </c>
      <c r="I102" s="35">
        <v>17813000</v>
      </c>
      <c r="J102" s="35">
        <v>0</v>
      </c>
      <c r="K102" s="8"/>
      <c r="L102" s="8"/>
      <c r="M102" s="8"/>
      <c r="N102" s="8"/>
    </row>
    <row r="103" spans="1:14">
      <c r="A103" s="5" t="s">
        <v>508</v>
      </c>
      <c r="B103" s="27" t="s">
        <v>115</v>
      </c>
      <c r="C103" s="19">
        <v>45482</v>
      </c>
      <c r="D103" s="14" t="s">
        <v>6</v>
      </c>
      <c r="E103" s="35">
        <v>17498405</v>
      </c>
      <c r="F103" s="36">
        <f>(E103*11%)-1</f>
        <v>1924823.55</v>
      </c>
      <c r="G103" s="35">
        <v>19423228.550000001</v>
      </c>
      <c r="H103" s="37">
        <v>45512</v>
      </c>
      <c r="I103" s="35">
        <v>17498405</v>
      </c>
      <c r="J103" s="35">
        <v>0</v>
      </c>
      <c r="K103" s="8"/>
      <c r="L103" s="8"/>
      <c r="M103" s="8"/>
      <c r="N103" s="8"/>
    </row>
    <row r="104" spans="1:14">
      <c r="A104" s="5" t="s">
        <v>509</v>
      </c>
      <c r="B104" s="27" t="s">
        <v>116</v>
      </c>
      <c r="C104" s="19">
        <v>45482</v>
      </c>
      <c r="D104" s="14" t="s">
        <v>6</v>
      </c>
      <c r="E104" s="35">
        <v>18009000</v>
      </c>
      <c r="F104" s="36">
        <f>(E104*11%)</f>
        <v>1980990</v>
      </c>
      <c r="G104" s="35">
        <v>19989990</v>
      </c>
      <c r="H104" s="37">
        <v>45512</v>
      </c>
      <c r="I104" s="35">
        <v>18009000</v>
      </c>
      <c r="J104" s="35">
        <v>0</v>
      </c>
      <c r="K104" s="8"/>
      <c r="L104" s="8"/>
      <c r="M104" s="8"/>
      <c r="N104" s="8"/>
    </row>
    <row r="105" spans="1:14">
      <c r="A105" s="5" t="s">
        <v>510</v>
      </c>
      <c r="B105" s="27" t="s">
        <v>117</v>
      </c>
      <c r="C105" s="19">
        <v>45482</v>
      </c>
      <c r="D105" s="14" t="s">
        <v>6</v>
      </c>
      <c r="E105" s="35">
        <v>17635250</v>
      </c>
      <c r="F105" s="36">
        <f>(E105*11%)-1</f>
        <v>1939876.5</v>
      </c>
      <c r="G105" s="35">
        <v>19575126.5</v>
      </c>
      <c r="H105" s="37">
        <v>45512</v>
      </c>
      <c r="I105" s="35">
        <v>17635250</v>
      </c>
      <c r="J105" s="35">
        <v>0</v>
      </c>
      <c r="K105" s="8"/>
      <c r="L105" s="8"/>
      <c r="M105" s="8"/>
      <c r="N105" s="8"/>
    </row>
    <row r="106" spans="1:14">
      <c r="A106" s="5" t="s">
        <v>511</v>
      </c>
      <c r="B106" s="27" t="s">
        <v>118</v>
      </c>
      <c r="C106" s="19">
        <v>45482</v>
      </c>
      <c r="D106" s="14" t="s">
        <v>6</v>
      </c>
      <c r="E106" s="35">
        <v>17853750</v>
      </c>
      <c r="F106" s="36">
        <f>(E106*11%)-1</f>
        <v>1963911.5</v>
      </c>
      <c r="G106" s="35">
        <v>19817661.5</v>
      </c>
      <c r="H106" s="37">
        <v>45512</v>
      </c>
      <c r="I106" s="35">
        <v>17853750</v>
      </c>
      <c r="J106" s="35">
        <v>0</v>
      </c>
      <c r="K106" s="8"/>
      <c r="L106" s="8"/>
      <c r="M106" s="8"/>
      <c r="N106" s="8"/>
    </row>
    <row r="107" spans="1:14">
      <c r="A107" s="5" t="s">
        <v>512</v>
      </c>
      <c r="B107" s="27" t="s">
        <v>119</v>
      </c>
      <c r="C107" s="19">
        <v>45482</v>
      </c>
      <c r="D107" s="14" t="s">
        <v>6</v>
      </c>
      <c r="E107" s="35">
        <v>17227000</v>
      </c>
      <c r="F107" s="36">
        <f t="shared" ref="F107:F112" si="3">(E107*11%)</f>
        <v>1894970</v>
      </c>
      <c r="G107" s="35">
        <v>19121970</v>
      </c>
      <c r="H107" s="37">
        <v>45512</v>
      </c>
      <c r="I107" s="35">
        <v>17227000</v>
      </c>
      <c r="J107" s="35">
        <v>0</v>
      </c>
      <c r="K107" s="8"/>
      <c r="L107" s="8"/>
      <c r="M107" s="8"/>
      <c r="N107" s="8"/>
    </row>
    <row r="108" spans="1:14">
      <c r="A108" s="5" t="s">
        <v>513</v>
      </c>
      <c r="B108" s="27" t="s">
        <v>120</v>
      </c>
      <c r="C108" s="19">
        <v>45481</v>
      </c>
      <c r="D108" s="14" t="s">
        <v>6</v>
      </c>
      <c r="E108" s="35">
        <v>18011320</v>
      </c>
      <c r="F108" s="36">
        <f t="shared" si="3"/>
        <v>1981245.2</v>
      </c>
      <c r="G108" s="35">
        <v>19992565.199999999</v>
      </c>
      <c r="H108" s="37">
        <v>45512</v>
      </c>
      <c r="I108" s="35">
        <v>18011320</v>
      </c>
      <c r="J108" s="35">
        <v>0</v>
      </c>
      <c r="K108" s="8"/>
      <c r="L108" s="8"/>
      <c r="M108" s="8"/>
      <c r="N108" s="8"/>
    </row>
    <row r="109" spans="1:14">
      <c r="A109" s="5" t="s">
        <v>514</v>
      </c>
      <c r="B109" s="27" t="s">
        <v>121</v>
      </c>
      <c r="C109" s="19">
        <v>45482</v>
      </c>
      <c r="D109" s="14" t="s">
        <v>6</v>
      </c>
      <c r="E109" s="35">
        <v>18011320</v>
      </c>
      <c r="F109" s="36">
        <f t="shared" si="3"/>
        <v>1981245.2</v>
      </c>
      <c r="G109" s="35">
        <v>19992565.199999999</v>
      </c>
      <c r="H109" s="37">
        <v>45512</v>
      </c>
      <c r="I109" s="35">
        <v>18011320</v>
      </c>
      <c r="J109" s="35">
        <v>0</v>
      </c>
      <c r="K109" s="8"/>
      <c r="L109" s="8"/>
      <c r="M109" s="8"/>
      <c r="N109" s="8"/>
    </row>
    <row r="110" spans="1:14">
      <c r="A110" s="4" t="s">
        <v>515</v>
      </c>
      <c r="B110" s="27" t="s">
        <v>122</v>
      </c>
      <c r="C110" s="19">
        <v>45482</v>
      </c>
      <c r="D110" s="14" t="s">
        <v>6</v>
      </c>
      <c r="E110" s="35">
        <v>6382500</v>
      </c>
      <c r="F110" s="39">
        <f t="shared" si="3"/>
        <v>702075</v>
      </c>
      <c r="G110" s="35">
        <v>7084575</v>
      </c>
      <c r="H110" s="37">
        <v>45512</v>
      </c>
      <c r="I110" s="35">
        <v>6382500</v>
      </c>
      <c r="J110" s="35">
        <v>0</v>
      </c>
      <c r="K110" s="8"/>
      <c r="L110" s="8"/>
      <c r="M110" s="8"/>
      <c r="N110" s="8"/>
    </row>
    <row r="111" spans="1:14">
      <c r="A111" s="5" t="s">
        <v>516</v>
      </c>
      <c r="B111" s="27" t="s">
        <v>123</v>
      </c>
      <c r="C111" s="19">
        <v>45481</v>
      </c>
      <c r="D111" s="14" t="s">
        <v>6</v>
      </c>
      <c r="E111" s="35">
        <v>11475574</v>
      </c>
      <c r="F111" s="36">
        <f t="shared" si="3"/>
        <v>1262313.1399999999</v>
      </c>
      <c r="G111" s="35">
        <v>12737887.140000001</v>
      </c>
      <c r="H111" s="37">
        <v>45512</v>
      </c>
      <c r="I111" s="35">
        <v>11475574</v>
      </c>
      <c r="J111" s="35">
        <v>0</v>
      </c>
      <c r="K111" s="8"/>
      <c r="L111" s="8"/>
      <c r="M111" s="8"/>
      <c r="N111" s="8"/>
    </row>
    <row r="112" spans="1:14">
      <c r="A112" s="5" t="s">
        <v>517</v>
      </c>
      <c r="B112" s="27" t="s">
        <v>124</v>
      </c>
      <c r="C112" s="19">
        <v>45481</v>
      </c>
      <c r="D112" s="14" t="s">
        <v>6</v>
      </c>
      <c r="E112" s="35">
        <v>16928000</v>
      </c>
      <c r="F112" s="36">
        <f t="shared" si="3"/>
        <v>1862080</v>
      </c>
      <c r="G112" s="35">
        <v>18790080</v>
      </c>
      <c r="H112" s="37">
        <v>45512</v>
      </c>
      <c r="I112" s="35">
        <v>16928000</v>
      </c>
      <c r="J112" s="35">
        <v>0</v>
      </c>
      <c r="K112" s="8"/>
      <c r="L112" s="8"/>
      <c r="M112" s="8"/>
      <c r="N112" s="8"/>
    </row>
    <row r="113" spans="1:14">
      <c r="A113" s="5" t="s">
        <v>518</v>
      </c>
      <c r="B113" s="27" t="s">
        <v>125</v>
      </c>
      <c r="C113" s="19">
        <v>45481</v>
      </c>
      <c r="D113" s="14" t="s">
        <v>6</v>
      </c>
      <c r="E113" s="35">
        <v>17763750</v>
      </c>
      <c r="F113" s="36">
        <f>(E113*11%)-1</f>
        <v>1954011.5</v>
      </c>
      <c r="G113" s="35">
        <v>19717761.5</v>
      </c>
      <c r="H113" s="37">
        <v>45512</v>
      </c>
      <c r="I113" s="35">
        <v>17763750</v>
      </c>
      <c r="J113" s="35">
        <v>0</v>
      </c>
      <c r="K113" s="8"/>
      <c r="L113" s="8"/>
      <c r="M113" s="8"/>
      <c r="N113" s="8"/>
    </row>
    <row r="114" spans="1:14">
      <c r="A114" s="5" t="s">
        <v>519</v>
      </c>
      <c r="B114" s="27" t="s">
        <v>126</v>
      </c>
      <c r="C114" s="19">
        <v>45481</v>
      </c>
      <c r="D114" s="14" t="s">
        <v>6</v>
      </c>
      <c r="E114" s="35">
        <v>17880025</v>
      </c>
      <c r="F114" s="36">
        <f>(E114*11%)-1</f>
        <v>1966801.75</v>
      </c>
      <c r="G114" s="35">
        <v>19846826.75</v>
      </c>
      <c r="H114" s="37">
        <v>45512</v>
      </c>
      <c r="I114" s="35">
        <v>17880025</v>
      </c>
      <c r="J114" s="35">
        <v>0</v>
      </c>
      <c r="K114" s="8"/>
      <c r="L114" s="8"/>
      <c r="M114" s="8"/>
      <c r="N114" s="8"/>
    </row>
    <row r="115" spans="1:14">
      <c r="A115" s="5" t="s">
        <v>520</v>
      </c>
      <c r="B115" s="27" t="s">
        <v>127</v>
      </c>
      <c r="C115" s="19">
        <v>45481</v>
      </c>
      <c r="D115" s="14" t="s">
        <v>6</v>
      </c>
      <c r="E115" s="35">
        <v>16088500</v>
      </c>
      <c r="F115" s="36">
        <f t="shared" ref="F115:F120" si="4">(E115*11%)</f>
        <v>1769735</v>
      </c>
      <c r="G115" s="35">
        <v>17858235</v>
      </c>
      <c r="H115" s="37">
        <v>45512</v>
      </c>
      <c r="I115" s="35">
        <v>16088500</v>
      </c>
      <c r="J115" s="35">
        <v>0</v>
      </c>
      <c r="K115" s="8"/>
      <c r="L115" s="8"/>
      <c r="M115" s="8"/>
      <c r="N115" s="8"/>
    </row>
    <row r="116" spans="1:14">
      <c r="A116" s="5" t="s">
        <v>521</v>
      </c>
      <c r="B116" s="26" t="s">
        <v>128</v>
      </c>
      <c r="C116" s="19">
        <v>45482</v>
      </c>
      <c r="D116" s="14" t="s">
        <v>6</v>
      </c>
      <c r="E116" s="35">
        <v>68080000</v>
      </c>
      <c r="F116" s="36">
        <f t="shared" si="4"/>
        <v>7488800</v>
      </c>
      <c r="G116" s="35">
        <v>75568800</v>
      </c>
      <c r="H116" s="37">
        <v>45495</v>
      </c>
      <c r="I116" s="35">
        <v>68080000</v>
      </c>
      <c r="J116" s="35">
        <v>0</v>
      </c>
      <c r="K116" s="8"/>
      <c r="L116" s="8"/>
      <c r="M116" s="8"/>
      <c r="N116" s="8"/>
    </row>
    <row r="117" spans="1:14">
      <c r="A117" s="5" t="s">
        <v>522</v>
      </c>
      <c r="B117" s="27" t="s">
        <v>129</v>
      </c>
      <c r="C117" s="20">
        <v>45524</v>
      </c>
      <c r="D117" s="14" t="s">
        <v>8</v>
      </c>
      <c r="E117" s="35">
        <v>105857500</v>
      </c>
      <c r="F117" s="36">
        <f t="shared" si="4"/>
        <v>11644325</v>
      </c>
      <c r="G117" s="35">
        <v>117501825</v>
      </c>
      <c r="H117" s="37">
        <v>45527</v>
      </c>
      <c r="I117" s="35">
        <v>105857500</v>
      </c>
      <c r="J117" s="35">
        <v>0</v>
      </c>
      <c r="K117" s="8"/>
      <c r="L117" s="8"/>
      <c r="M117" s="8"/>
      <c r="N117" s="8"/>
    </row>
    <row r="118" spans="1:14">
      <c r="A118" s="4" t="s">
        <v>523</v>
      </c>
      <c r="B118" s="27" t="s">
        <v>130</v>
      </c>
      <c r="C118" s="19">
        <v>45537</v>
      </c>
      <c r="D118" s="14" t="s">
        <v>4</v>
      </c>
      <c r="E118" s="35">
        <v>8525000</v>
      </c>
      <c r="F118" s="39">
        <f t="shared" si="4"/>
        <v>937750</v>
      </c>
      <c r="G118" s="35">
        <v>9462750</v>
      </c>
      <c r="H118" s="37">
        <v>45575</v>
      </c>
      <c r="I118" s="35">
        <v>8525000</v>
      </c>
      <c r="J118" s="35">
        <v>0</v>
      </c>
      <c r="K118" s="8"/>
      <c r="L118" s="8"/>
      <c r="M118" s="8"/>
      <c r="N118" s="8"/>
    </row>
    <row r="119" spans="1:14">
      <c r="A119" s="5" t="s">
        <v>524</v>
      </c>
      <c r="B119" s="27" t="s">
        <v>131</v>
      </c>
      <c r="C119" s="19">
        <v>45482</v>
      </c>
      <c r="D119" s="14" t="s">
        <v>6</v>
      </c>
      <c r="E119" s="35">
        <v>11935000</v>
      </c>
      <c r="F119" s="36">
        <f t="shared" si="4"/>
        <v>1312850</v>
      </c>
      <c r="G119" s="35">
        <v>13247850</v>
      </c>
      <c r="H119" s="37">
        <v>45512</v>
      </c>
      <c r="I119" s="35">
        <v>11935000</v>
      </c>
      <c r="J119" s="35">
        <v>0</v>
      </c>
      <c r="K119" s="8"/>
      <c r="L119" s="8"/>
      <c r="M119" s="8"/>
      <c r="N119" s="8"/>
    </row>
    <row r="120" spans="1:14">
      <c r="A120" s="4" t="s">
        <v>525</v>
      </c>
      <c r="B120" s="26" t="s">
        <v>132</v>
      </c>
      <c r="C120" s="19">
        <v>45483</v>
      </c>
      <c r="D120" s="14" t="s">
        <v>6</v>
      </c>
      <c r="E120" s="35">
        <v>8801813</v>
      </c>
      <c r="F120" s="39">
        <f t="shared" si="4"/>
        <v>968199.43</v>
      </c>
      <c r="G120" s="35">
        <v>9770012.4299999997</v>
      </c>
      <c r="H120" s="37">
        <v>45495</v>
      </c>
      <c r="I120" s="35">
        <v>8801813</v>
      </c>
      <c r="J120" s="35">
        <v>0</v>
      </c>
      <c r="K120" s="8"/>
      <c r="L120" s="8"/>
      <c r="M120" s="8"/>
      <c r="N120" s="8"/>
    </row>
    <row r="121" spans="1:14">
      <c r="A121" s="5" t="s">
        <v>526</v>
      </c>
      <c r="B121" s="27" t="s">
        <v>133</v>
      </c>
      <c r="C121" s="19">
        <v>45483</v>
      </c>
      <c r="D121" s="14" t="s">
        <v>6</v>
      </c>
      <c r="E121" s="35">
        <v>11645024</v>
      </c>
      <c r="F121" s="36">
        <f>(E121*11%)-1</f>
        <v>1280951.6399999999</v>
      </c>
      <c r="G121" s="35">
        <v>12925975.640000001</v>
      </c>
      <c r="H121" s="37">
        <v>45516</v>
      </c>
      <c r="I121" s="35">
        <v>11645024</v>
      </c>
      <c r="J121" s="35">
        <v>0</v>
      </c>
      <c r="K121" s="8"/>
      <c r="L121" s="8"/>
      <c r="M121" s="8"/>
      <c r="N121" s="8"/>
    </row>
    <row r="122" spans="1:14">
      <c r="A122" s="5" t="s">
        <v>527</v>
      </c>
      <c r="B122" s="28" t="s">
        <v>134</v>
      </c>
      <c r="C122" s="21">
        <v>45509</v>
      </c>
      <c r="D122" s="14" t="s">
        <v>8</v>
      </c>
      <c r="E122" s="35">
        <v>13960000</v>
      </c>
      <c r="F122" s="36">
        <f>(E122*11%)</f>
        <v>1535600</v>
      </c>
      <c r="G122" s="35">
        <v>15495600</v>
      </c>
      <c r="H122" s="37">
        <v>45533</v>
      </c>
      <c r="I122" s="35">
        <v>13960000</v>
      </c>
      <c r="J122" s="35">
        <v>0</v>
      </c>
      <c r="K122" s="8"/>
      <c r="L122" s="8"/>
      <c r="M122" s="8"/>
      <c r="N122" s="8"/>
    </row>
    <row r="123" spans="1:14">
      <c r="A123" s="5" t="s">
        <v>528</v>
      </c>
      <c r="B123" s="28" t="s">
        <v>135</v>
      </c>
      <c r="C123" s="21">
        <v>45509</v>
      </c>
      <c r="D123" s="14" t="s">
        <v>8</v>
      </c>
      <c r="E123" s="35">
        <v>16666667</v>
      </c>
      <c r="F123" s="36">
        <f>(E123*11%)</f>
        <v>1833333.37</v>
      </c>
      <c r="G123" s="35">
        <v>18500000.370000001</v>
      </c>
      <c r="H123" s="37">
        <v>45533</v>
      </c>
      <c r="I123" s="35">
        <v>16666667</v>
      </c>
      <c r="J123" s="35">
        <v>0</v>
      </c>
      <c r="K123" s="8"/>
      <c r="L123" s="8"/>
      <c r="M123" s="8"/>
      <c r="N123" s="8"/>
    </row>
    <row r="124" spans="1:14">
      <c r="A124" s="5" t="s">
        <v>529</v>
      </c>
      <c r="B124" s="28" t="s">
        <v>136</v>
      </c>
      <c r="C124" s="21">
        <v>45509</v>
      </c>
      <c r="D124" s="14" t="s">
        <v>8</v>
      </c>
      <c r="E124" s="35">
        <v>109312100</v>
      </c>
      <c r="F124" s="36">
        <f>(E124*11%)</f>
        <v>12024331</v>
      </c>
      <c r="G124" s="35">
        <v>121336431</v>
      </c>
      <c r="H124" s="37">
        <v>45541</v>
      </c>
      <c r="I124" s="35">
        <v>109312100</v>
      </c>
      <c r="J124" s="35">
        <v>0</v>
      </c>
      <c r="K124" s="8"/>
      <c r="L124" s="8"/>
      <c r="M124" s="8"/>
      <c r="N124" s="8"/>
    </row>
    <row r="125" spans="1:14">
      <c r="A125" s="4" t="s">
        <v>530</v>
      </c>
      <c r="B125" s="28" t="s">
        <v>137</v>
      </c>
      <c r="C125" s="21">
        <v>45509</v>
      </c>
      <c r="D125" s="14" t="s">
        <v>8</v>
      </c>
      <c r="E125" s="35">
        <v>5730450</v>
      </c>
      <c r="F125" s="39">
        <f>(E125*11%)-1</f>
        <v>630348.5</v>
      </c>
      <c r="G125" s="35">
        <v>6360798.5</v>
      </c>
      <c r="H125" s="37">
        <v>45527</v>
      </c>
      <c r="I125" s="35">
        <v>5730450</v>
      </c>
      <c r="J125" s="35">
        <v>0</v>
      </c>
      <c r="K125" s="8"/>
      <c r="L125" s="8"/>
      <c r="M125" s="8"/>
      <c r="N125" s="8"/>
    </row>
    <row r="126" spans="1:14">
      <c r="A126" s="4" t="s">
        <v>531</v>
      </c>
      <c r="B126" s="28" t="s">
        <v>138</v>
      </c>
      <c r="C126" s="21">
        <v>45509</v>
      </c>
      <c r="D126" s="14" t="s">
        <v>8</v>
      </c>
      <c r="E126" s="35">
        <v>5730450</v>
      </c>
      <c r="F126" s="39">
        <f>(E126*11%)-1</f>
        <v>630348.5</v>
      </c>
      <c r="G126" s="35">
        <v>6360798.5</v>
      </c>
      <c r="H126" s="37">
        <v>45527</v>
      </c>
      <c r="I126" s="35">
        <v>5730450</v>
      </c>
      <c r="J126" s="35">
        <v>0</v>
      </c>
      <c r="K126" s="8"/>
      <c r="L126" s="8"/>
      <c r="M126" s="8"/>
      <c r="N126" s="8"/>
    </row>
    <row r="127" spans="1:14">
      <c r="A127" s="5" t="s">
        <v>532</v>
      </c>
      <c r="B127" s="28" t="s">
        <v>139</v>
      </c>
      <c r="C127" s="21">
        <v>45509</v>
      </c>
      <c r="D127" s="14" t="s">
        <v>8</v>
      </c>
      <c r="E127" s="35">
        <v>37204800</v>
      </c>
      <c r="F127" s="36">
        <f t="shared" ref="F127:F133" si="5">(E127*11%)</f>
        <v>4092528</v>
      </c>
      <c r="G127" s="35">
        <v>41297328</v>
      </c>
      <c r="H127" s="37">
        <v>45527</v>
      </c>
      <c r="I127" s="35">
        <v>37204800</v>
      </c>
      <c r="J127" s="35">
        <v>0</v>
      </c>
      <c r="K127" s="8"/>
      <c r="L127" s="8"/>
      <c r="M127" s="8"/>
      <c r="N127" s="8"/>
    </row>
    <row r="128" spans="1:14">
      <c r="A128" s="4" t="s">
        <v>533</v>
      </c>
      <c r="B128" s="28" t="s">
        <v>140</v>
      </c>
      <c r="C128" s="21">
        <v>45509</v>
      </c>
      <c r="D128" s="14" t="s">
        <v>8</v>
      </c>
      <c r="E128" s="35">
        <v>8750000</v>
      </c>
      <c r="F128" s="39">
        <f t="shared" si="5"/>
        <v>962500</v>
      </c>
      <c r="G128" s="35">
        <v>9712500</v>
      </c>
      <c r="H128" s="37">
        <v>45533</v>
      </c>
      <c r="I128" s="35">
        <v>8750000</v>
      </c>
      <c r="J128" s="35">
        <v>0</v>
      </c>
      <c r="K128" s="8"/>
      <c r="L128" s="8"/>
      <c r="M128" s="8"/>
      <c r="N128" s="8"/>
    </row>
    <row r="129" spans="1:14">
      <c r="A129" s="5" t="s">
        <v>534</v>
      </c>
      <c r="B129" s="28" t="s">
        <v>141</v>
      </c>
      <c r="C129" s="21">
        <v>45510</v>
      </c>
      <c r="D129" s="14" t="s">
        <v>8</v>
      </c>
      <c r="E129" s="35">
        <v>9890000</v>
      </c>
      <c r="F129" s="36">
        <f t="shared" si="5"/>
        <v>1087900</v>
      </c>
      <c r="G129" s="35">
        <v>10977900</v>
      </c>
      <c r="H129" s="37">
        <v>45545</v>
      </c>
      <c r="I129" s="35">
        <v>9890000</v>
      </c>
      <c r="J129" s="35">
        <v>0</v>
      </c>
      <c r="K129" s="8"/>
      <c r="L129" s="8"/>
      <c r="M129" s="8"/>
      <c r="N129" s="8"/>
    </row>
    <row r="130" spans="1:14">
      <c r="A130" s="5" t="s">
        <v>535</v>
      </c>
      <c r="B130" s="28" t="s">
        <v>142</v>
      </c>
      <c r="C130" s="21">
        <v>45510</v>
      </c>
      <c r="D130" s="14" t="s">
        <v>8</v>
      </c>
      <c r="E130" s="35">
        <v>58884985</v>
      </c>
      <c r="F130" s="36">
        <f t="shared" si="5"/>
        <v>6477348.3499999996</v>
      </c>
      <c r="G130" s="35">
        <v>65362333.350000001</v>
      </c>
      <c r="H130" s="37">
        <v>45548</v>
      </c>
      <c r="I130" s="35">
        <v>58884985</v>
      </c>
      <c r="J130" s="35">
        <v>0</v>
      </c>
      <c r="K130" s="8"/>
      <c r="L130" s="8"/>
      <c r="M130" s="8"/>
      <c r="N130" s="8"/>
    </row>
    <row r="131" spans="1:14">
      <c r="A131" s="5" t="s">
        <v>536</v>
      </c>
      <c r="B131" s="28" t="s">
        <v>143</v>
      </c>
      <c r="C131" s="21">
        <v>45510</v>
      </c>
      <c r="D131" s="14" t="s">
        <v>8</v>
      </c>
      <c r="E131" s="35">
        <v>30820000</v>
      </c>
      <c r="F131" s="36">
        <f t="shared" si="5"/>
        <v>3390200</v>
      </c>
      <c r="G131" s="35">
        <v>34210200</v>
      </c>
      <c r="H131" s="37">
        <v>45527</v>
      </c>
      <c r="I131" s="35">
        <v>30820000</v>
      </c>
      <c r="J131" s="35">
        <v>0</v>
      </c>
      <c r="K131" s="8"/>
      <c r="L131" s="8"/>
      <c r="M131" s="8"/>
      <c r="N131" s="8"/>
    </row>
    <row r="132" spans="1:14">
      <c r="A132" s="4" t="s">
        <v>537</v>
      </c>
      <c r="B132" s="28" t="s">
        <v>144</v>
      </c>
      <c r="C132" s="21">
        <v>45510</v>
      </c>
      <c r="D132" s="14" t="s">
        <v>8</v>
      </c>
      <c r="E132" s="35">
        <v>6867000</v>
      </c>
      <c r="F132" s="39">
        <f t="shared" si="5"/>
        <v>755370</v>
      </c>
      <c r="G132" s="35">
        <v>7622370</v>
      </c>
      <c r="H132" s="37">
        <v>45576</v>
      </c>
      <c r="I132" s="35">
        <v>6867000</v>
      </c>
      <c r="J132" s="35">
        <v>0</v>
      </c>
      <c r="K132" s="8"/>
      <c r="L132" s="8"/>
      <c r="M132" s="8"/>
      <c r="N132" s="8"/>
    </row>
    <row r="133" spans="1:14">
      <c r="A133" s="5" t="s">
        <v>538</v>
      </c>
      <c r="B133" s="28" t="s">
        <v>145</v>
      </c>
      <c r="C133" s="21">
        <v>45510</v>
      </c>
      <c r="D133" s="14" t="s">
        <v>8</v>
      </c>
      <c r="E133" s="35">
        <v>38246700</v>
      </c>
      <c r="F133" s="36">
        <f t="shared" si="5"/>
        <v>4207137</v>
      </c>
      <c r="G133" s="35">
        <v>42453837</v>
      </c>
      <c r="H133" s="37">
        <v>45545</v>
      </c>
      <c r="I133" s="35">
        <v>38246700</v>
      </c>
      <c r="J133" s="35">
        <v>0</v>
      </c>
      <c r="K133" s="8"/>
      <c r="L133" s="8"/>
      <c r="M133" s="8"/>
      <c r="N133" s="8"/>
    </row>
    <row r="134" spans="1:14">
      <c r="A134" s="4" t="s">
        <v>539</v>
      </c>
      <c r="B134" s="23" t="s">
        <v>146</v>
      </c>
      <c r="C134" s="21">
        <v>45510</v>
      </c>
      <c r="D134" s="14" t="s">
        <v>8</v>
      </c>
      <c r="E134" s="35">
        <v>3596050</v>
      </c>
      <c r="F134" s="39">
        <f>(E134*11%)-1</f>
        <v>395564.5</v>
      </c>
      <c r="G134" s="35">
        <v>3991614.5</v>
      </c>
      <c r="H134" s="37">
        <v>45546</v>
      </c>
      <c r="I134" s="35">
        <v>3596050</v>
      </c>
      <c r="J134" s="35">
        <v>0</v>
      </c>
      <c r="K134" s="8"/>
      <c r="L134" s="8"/>
      <c r="M134" s="8"/>
      <c r="N134" s="8"/>
    </row>
    <row r="135" spans="1:14">
      <c r="A135" s="5" t="s">
        <v>540</v>
      </c>
      <c r="B135" s="23" t="s">
        <v>147</v>
      </c>
      <c r="C135" s="21">
        <v>45510</v>
      </c>
      <c r="D135" s="14" t="s">
        <v>8</v>
      </c>
      <c r="E135" s="35">
        <v>11840495</v>
      </c>
      <c r="F135" s="36">
        <f t="shared" ref="F135:F140" si="6">(E135*11%)</f>
        <v>1302454.45</v>
      </c>
      <c r="G135" s="35">
        <v>13142949.449999999</v>
      </c>
      <c r="H135" s="37">
        <v>45527</v>
      </c>
      <c r="I135" s="35">
        <v>11840495</v>
      </c>
      <c r="J135" s="35">
        <v>0</v>
      </c>
      <c r="K135" s="8"/>
      <c r="L135" s="8"/>
      <c r="M135" s="8"/>
      <c r="N135" s="8"/>
    </row>
    <row r="136" spans="1:14">
      <c r="A136" s="4" t="s">
        <v>541</v>
      </c>
      <c r="B136" s="23" t="s">
        <v>148</v>
      </c>
      <c r="C136" s="17">
        <v>45537</v>
      </c>
      <c r="D136" s="14" t="s">
        <v>4</v>
      </c>
      <c r="E136" s="35">
        <v>3162500</v>
      </c>
      <c r="F136" s="39">
        <f t="shared" si="6"/>
        <v>347875</v>
      </c>
      <c r="G136" s="35">
        <v>3510375</v>
      </c>
      <c r="H136" s="37">
        <v>45560</v>
      </c>
      <c r="I136" s="35">
        <v>3162500</v>
      </c>
      <c r="J136" s="35">
        <v>0</v>
      </c>
      <c r="K136" s="8"/>
      <c r="L136" s="8"/>
      <c r="M136" s="8"/>
      <c r="N136" s="8"/>
    </row>
    <row r="137" spans="1:14">
      <c r="A137" s="4" t="s">
        <v>542</v>
      </c>
      <c r="B137" s="23" t="s">
        <v>149</v>
      </c>
      <c r="C137" s="21">
        <v>45511</v>
      </c>
      <c r="D137" s="14" t="s">
        <v>8</v>
      </c>
      <c r="E137" s="35">
        <v>5236000</v>
      </c>
      <c r="F137" s="39">
        <f t="shared" si="6"/>
        <v>575960</v>
      </c>
      <c r="G137" s="35">
        <v>5811960</v>
      </c>
      <c r="H137" s="37">
        <v>45527</v>
      </c>
      <c r="I137" s="35">
        <v>5236000</v>
      </c>
      <c r="J137" s="35">
        <v>0</v>
      </c>
      <c r="K137" s="8"/>
      <c r="L137" s="8"/>
      <c r="M137" s="8"/>
      <c r="N137" s="8"/>
    </row>
    <row r="138" spans="1:14">
      <c r="A138" s="4" t="s">
        <v>543</v>
      </c>
      <c r="B138" s="23" t="s">
        <v>150</v>
      </c>
      <c r="C138" s="21">
        <v>45511</v>
      </c>
      <c r="D138" s="14" t="s">
        <v>8</v>
      </c>
      <c r="E138" s="35">
        <v>1271200</v>
      </c>
      <c r="F138" s="39">
        <f t="shared" si="6"/>
        <v>139832</v>
      </c>
      <c r="G138" s="35">
        <v>1411032</v>
      </c>
      <c r="H138" s="37">
        <v>45527</v>
      </c>
      <c r="I138" s="35">
        <v>1271200</v>
      </c>
      <c r="J138" s="35">
        <v>0</v>
      </c>
      <c r="K138" s="8"/>
      <c r="L138" s="8"/>
      <c r="M138" s="8"/>
      <c r="N138" s="8"/>
    </row>
    <row r="139" spans="1:14">
      <c r="A139" s="5" t="s">
        <v>544</v>
      </c>
      <c r="B139" s="23" t="s">
        <v>151</v>
      </c>
      <c r="C139" s="21">
        <v>45511</v>
      </c>
      <c r="D139" s="14" t="s">
        <v>8</v>
      </c>
      <c r="E139" s="35">
        <v>11241500</v>
      </c>
      <c r="F139" s="36">
        <f t="shared" si="6"/>
        <v>1236565</v>
      </c>
      <c r="G139" s="35">
        <v>12478065</v>
      </c>
      <c r="H139" s="37">
        <v>45541</v>
      </c>
      <c r="I139" s="35">
        <v>11241500</v>
      </c>
      <c r="J139" s="35">
        <v>0</v>
      </c>
      <c r="K139" s="8"/>
      <c r="L139" s="8"/>
      <c r="M139" s="8"/>
      <c r="N139" s="8"/>
    </row>
    <row r="140" spans="1:14">
      <c r="A140" s="5" t="s">
        <v>545</v>
      </c>
      <c r="B140" s="23" t="s">
        <v>152</v>
      </c>
      <c r="C140" s="21">
        <v>45511</v>
      </c>
      <c r="D140" s="14" t="s">
        <v>8</v>
      </c>
      <c r="E140" s="35">
        <v>29779400</v>
      </c>
      <c r="F140" s="36">
        <f t="shared" si="6"/>
        <v>3275734</v>
      </c>
      <c r="G140" s="35">
        <v>33055134</v>
      </c>
      <c r="H140" s="37">
        <v>45541</v>
      </c>
      <c r="I140" s="35">
        <v>29779400</v>
      </c>
      <c r="J140" s="35">
        <v>0</v>
      </c>
      <c r="K140" s="8"/>
      <c r="L140" s="8"/>
      <c r="M140" s="8"/>
      <c r="N140" s="8"/>
    </row>
    <row r="141" spans="1:14">
      <c r="A141" s="4" t="s">
        <v>546</v>
      </c>
      <c r="B141" s="23" t="s">
        <v>153</v>
      </c>
      <c r="C141" s="21">
        <v>45512</v>
      </c>
      <c r="D141" s="14" t="s">
        <v>8</v>
      </c>
      <c r="E141" s="35">
        <v>6106450</v>
      </c>
      <c r="F141" s="39">
        <f>(E141*11%)-1</f>
        <v>671708.5</v>
      </c>
      <c r="G141" s="35">
        <v>6778158.5</v>
      </c>
      <c r="H141" s="37">
        <v>45527</v>
      </c>
      <c r="I141" s="35">
        <v>6106450</v>
      </c>
      <c r="J141" s="35">
        <v>0</v>
      </c>
      <c r="K141" s="8"/>
      <c r="L141" s="8"/>
      <c r="M141" s="8"/>
      <c r="N141" s="8"/>
    </row>
    <row r="142" spans="1:14">
      <c r="A142" s="5" t="s">
        <v>547</v>
      </c>
      <c r="B142" s="23" t="s">
        <v>154</v>
      </c>
      <c r="C142" s="21">
        <v>45512</v>
      </c>
      <c r="D142" s="14" t="s">
        <v>8</v>
      </c>
      <c r="E142" s="35">
        <v>21024250</v>
      </c>
      <c r="F142" s="36">
        <f>(E142*11%)-1</f>
        <v>2312666.5</v>
      </c>
      <c r="G142" s="35">
        <v>23336916.5</v>
      </c>
      <c r="H142" s="37">
        <v>45527</v>
      </c>
      <c r="I142" s="35">
        <v>21024250</v>
      </c>
      <c r="J142" s="35">
        <v>0</v>
      </c>
      <c r="K142" s="8"/>
      <c r="L142" s="8"/>
      <c r="M142" s="8"/>
      <c r="N142" s="8"/>
    </row>
    <row r="143" spans="1:14">
      <c r="A143" s="5" t="s">
        <v>548</v>
      </c>
      <c r="B143" s="23" t="s">
        <v>155</v>
      </c>
      <c r="C143" s="21">
        <v>45512</v>
      </c>
      <c r="D143" s="14" t="s">
        <v>8</v>
      </c>
      <c r="E143" s="35">
        <v>66738650</v>
      </c>
      <c r="F143" s="36">
        <f>(E143*11%)-1</f>
        <v>7341250.5</v>
      </c>
      <c r="G143" s="35">
        <v>74079900.5</v>
      </c>
      <c r="H143" s="37">
        <v>45533</v>
      </c>
      <c r="I143" s="35">
        <v>66738650</v>
      </c>
      <c r="J143" s="35">
        <v>0</v>
      </c>
      <c r="K143" s="8"/>
      <c r="L143" s="8"/>
      <c r="M143" s="8"/>
      <c r="N143" s="8"/>
    </row>
    <row r="144" spans="1:14">
      <c r="A144" s="4" t="s">
        <v>549</v>
      </c>
      <c r="B144" s="23" t="s">
        <v>156</v>
      </c>
      <c r="C144" s="21">
        <v>45512</v>
      </c>
      <c r="D144" s="14" t="s">
        <v>8</v>
      </c>
      <c r="E144" s="35">
        <v>1872200</v>
      </c>
      <c r="F144" s="39">
        <f>(E144*11%)</f>
        <v>205942</v>
      </c>
      <c r="G144" s="35">
        <v>2078142</v>
      </c>
      <c r="H144" s="37">
        <v>45527</v>
      </c>
      <c r="I144" s="35">
        <v>1872200</v>
      </c>
      <c r="J144" s="35">
        <v>0</v>
      </c>
      <c r="K144" s="8"/>
      <c r="L144" s="8"/>
      <c r="M144" s="8"/>
      <c r="N144" s="8"/>
    </row>
    <row r="145" spans="1:14">
      <c r="A145" s="5" t="s">
        <v>550</v>
      </c>
      <c r="B145" s="23" t="s">
        <v>157</v>
      </c>
      <c r="C145" s="21">
        <v>45512</v>
      </c>
      <c r="D145" s="14" t="s">
        <v>8</v>
      </c>
      <c r="E145" s="35">
        <v>42550000</v>
      </c>
      <c r="F145" s="36">
        <f>(E145*11%)</f>
        <v>4680500</v>
      </c>
      <c r="G145" s="35">
        <v>47230500</v>
      </c>
      <c r="H145" s="37">
        <v>45582</v>
      </c>
      <c r="I145" s="35">
        <v>42550000</v>
      </c>
      <c r="J145" s="35">
        <v>0</v>
      </c>
      <c r="K145" s="8"/>
      <c r="L145" s="8"/>
      <c r="M145" s="8"/>
      <c r="N145" s="8"/>
    </row>
    <row r="146" spans="1:14">
      <c r="A146" s="5" t="s">
        <v>551</v>
      </c>
      <c r="B146" s="23" t="s">
        <v>158</v>
      </c>
      <c r="C146" s="21">
        <v>45539</v>
      </c>
      <c r="D146" s="14" t="s">
        <v>4</v>
      </c>
      <c r="E146" s="35">
        <v>21510778</v>
      </c>
      <c r="F146" s="36">
        <f>(E146*11%)-1</f>
        <v>2366184.58</v>
      </c>
      <c r="G146" s="35">
        <v>23876962.579999998</v>
      </c>
      <c r="H146" s="37">
        <v>45572</v>
      </c>
      <c r="I146" s="35">
        <v>21510778</v>
      </c>
      <c r="J146" s="35">
        <v>0</v>
      </c>
      <c r="K146" s="8"/>
      <c r="L146" s="8"/>
      <c r="M146" s="8"/>
      <c r="N146" s="8"/>
    </row>
    <row r="147" spans="1:14">
      <c r="A147" s="4" t="s">
        <v>552</v>
      </c>
      <c r="B147" s="23" t="s">
        <v>159</v>
      </c>
      <c r="C147" s="21">
        <v>45539</v>
      </c>
      <c r="D147" s="14" t="s">
        <v>4</v>
      </c>
      <c r="E147" s="35">
        <v>2198570</v>
      </c>
      <c r="F147" s="39">
        <f>(E147*11%)-1</f>
        <v>241841.7</v>
      </c>
      <c r="G147" s="35">
        <v>2440411.7000000002</v>
      </c>
      <c r="H147" s="37">
        <v>45548</v>
      </c>
      <c r="I147" s="35">
        <v>2198570</v>
      </c>
      <c r="J147" s="35">
        <v>0</v>
      </c>
      <c r="K147" s="8"/>
      <c r="L147" s="8"/>
      <c r="M147" s="8"/>
      <c r="N147" s="8"/>
    </row>
    <row r="148" spans="1:14">
      <c r="A148" s="4" t="s">
        <v>553</v>
      </c>
      <c r="B148" s="23" t="s">
        <v>160</v>
      </c>
      <c r="C148" s="21">
        <v>45512</v>
      </c>
      <c r="D148" s="14" t="s">
        <v>8</v>
      </c>
      <c r="E148" s="35">
        <v>7762500</v>
      </c>
      <c r="F148" s="39">
        <f>(E148*11%)</f>
        <v>853875</v>
      </c>
      <c r="G148" s="35">
        <v>8616375</v>
      </c>
      <c r="H148" s="37">
        <v>45533</v>
      </c>
      <c r="I148" s="35">
        <v>7762500</v>
      </c>
      <c r="J148" s="35">
        <v>0</v>
      </c>
      <c r="K148" s="8"/>
      <c r="L148" s="8"/>
      <c r="M148" s="8"/>
      <c r="N148" s="8"/>
    </row>
    <row r="149" spans="1:14">
      <c r="A149" s="4" t="s">
        <v>554</v>
      </c>
      <c r="B149" s="23" t="s">
        <v>161</v>
      </c>
      <c r="C149" s="21">
        <v>45512</v>
      </c>
      <c r="D149" s="14" t="s">
        <v>8</v>
      </c>
      <c r="E149" s="35">
        <v>3746000</v>
      </c>
      <c r="F149" s="39">
        <f>(E149*11%)</f>
        <v>412060</v>
      </c>
      <c r="G149" s="35">
        <v>4158060</v>
      </c>
      <c r="H149" s="37">
        <v>45527</v>
      </c>
      <c r="I149" s="35">
        <v>3746000</v>
      </c>
      <c r="J149" s="35">
        <v>0</v>
      </c>
      <c r="K149" s="8"/>
      <c r="L149" s="8"/>
      <c r="M149" s="8"/>
      <c r="N149" s="8"/>
    </row>
    <row r="150" spans="1:14">
      <c r="A150" s="4" t="s">
        <v>555</v>
      </c>
      <c r="B150" s="23" t="s">
        <v>162</v>
      </c>
      <c r="C150" s="21">
        <v>45509</v>
      </c>
      <c r="D150" s="14" t="s">
        <v>8</v>
      </c>
      <c r="E150" s="35">
        <v>4665000</v>
      </c>
      <c r="F150" s="39">
        <f>(E150*11%)</f>
        <v>513150</v>
      </c>
      <c r="G150" s="35">
        <v>5178150</v>
      </c>
      <c r="H150" s="37">
        <v>45580</v>
      </c>
      <c r="I150" s="35">
        <v>4665000</v>
      </c>
      <c r="J150" s="35">
        <v>0</v>
      </c>
      <c r="K150" s="8"/>
      <c r="L150" s="8"/>
      <c r="M150" s="8"/>
      <c r="N150" s="8"/>
    </row>
    <row r="151" spans="1:14">
      <c r="A151" s="5" t="s">
        <v>556</v>
      </c>
      <c r="B151" s="23" t="s">
        <v>163</v>
      </c>
      <c r="C151" s="21">
        <v>45581</v>
      </c>
      <c r="D151" s="14" t="s">
        <v>9</v>
      </c>
      <c r="E151" s="35">
        <v>130013250</v>
      </c>
      <c r="F151" s="36">
        <f>(E151*11%)-1</f>
        <v>14301456.5</v>
      </c>
      <c r="G151" s="35">
        <v>144314706.5</v>
      </c>
      <c r="H151" s="37">
        <v>45594</v>
      </c>
      <c r="I151" s="35">
        <v>130013250</v>
      </c>
      <c r="J151" s="35">
        <v>0</v>
      </c>
      <c r="K151" s="8"/>
      <c r="L151" s="8"/>
      <c r="M151" s="8"/>
      <c r="N151" s="8"/>
    </row>
    <row r="152" spans="1:14">
      <c r="A152" s="5" t="s">
        <v>557</v>
      </c>
      <c r="B152" s="3" t="s">
        <v>164</v>
      </c>
      <c r="C152" s="20">
        <v>45537</v>
      </c>
      <c r="D152" s="14" t="s">
        <v>4</v>
      </c>
      <c r="E152" s="35">
        <v>9089500</v>
      </c>
      <c r="F152" s="36">
        <f>(E152*11%)</f>
        <v>999845</v>
      </c>
      <c r="G152" s="35">
        <v>10089345</v>
      </c>
      <c r="H152" s="37">
        <v>45562</v>
      </c>
      <c r="I152" s="35">
        <v>9089500</v>
      </c>
      <c r="J152" s="35">
        <v>0</v>
      </c>
      <c r="K152" s="8"/>
      <c r="L152" s="8"/>
      <c r="M152" s="8"/>
      <c r="N152" s="8"/>
    </row>
    <row r="153" spans="1:14">
      <c r="A153" s="4" t="s">
        <v>558</v>
      </c>
      <c r="B153" s="3" t="s">
        <v>165</v>
      </c>
      <c r="C153" s="20">
        <v>45537</v>
      </c>
      <c r="D153" s="14" t="s">
        <v>4</v>
      </c>
      <c r="E153" s="35">
        <v>4044550</v>
      </c>
      <c r="F153" s="39">
        <f>(E153*11%)-1</f>
        <v>444899.5</v>
      </c>
      <c r="G153" s="35">
        <v>4489449.5</v>
      </c>
      <c r="H153" s="37">
        <v>45562</v>
      </c>
      <c r="I153" s="35">
        <v>4044550</v>
      </c>
      <c r="J153" s="35">
        <v>0</v>
      </c>
      <c r="K153" s="8"/>
      <c r="L153" s="8"/>
      <c r="M153" s="8"/>
      <c r="N153" s="8"/>
    </row>
    <row r="154" spans="1:14">
      <c r="A154" s="4" t="s">
        <v>559</v>
      </c>
      <c r="B154" s="3" t="s">
        <v>166</v>
      </c>
      <c r="C154" s="20">
        <v>45537</v>
      </c>
      <c r="D154" s="14" t="s">
        <v>4</v>
      </c>
      <c r="E154" s="35">
        <v>8386600</v>
      </c>
      <c r="F154" s="39">
        <f>(E154*11%)</f>
        <v>922526</v>
      </c>
      <c r="G154" s="35">
        <v>9309126</v>
      </c>
      <c r="H154" s="37">
        <v>45560</v>
      </c>
      <c r="I154" s="35">
        <v>8386600</v>
      </c>
      <c r="J154" s="35">
        <v>0</v>
      </c>
      <c r="K154" s="8"/>
      <c r="L154" s="8"/>
      <c r="M154" s="8"/>
      <c r="N154" s="8"/>
    </row>
    <row r="155" spans="1:14">
      <c r="A155" s="4" t="s">
        <v>560</v>
      </c>
      <c r="B155" s="3" t="s">
        <v>167</v>
      </c>
      <c r="C155" s="20">
        <v>45537</v>
      </c>
      <c r="D155" s="14" t="s">
        <v>4</v>
      </c>
      <c r="E155" s="35">
        <v>6043250</v>
      </c>
      <c r="F155" s="39">
        <f>(E155*11%)-1</f>
        <v>664756.5</v>
      </c>
      <c r="G155" s="35">
        <v>6708006.5</v>
      </c>
      <c r="H155" s="37">
        <v>45562</v>
      </c>
      <c r="I155" s="35">
        <v>6043250</v>
      </c>
      <c r="J155" s="35">
        <v>0</v>
      </c>
      <c r="K155" s="8"/>
      <c r="L155" s="8"/>
      <c r="M155" s="8"/>
      <c r="N155" s="8"/>
    </row>
    <row r="156" spans="1:14">
      <c r="A156" s="4" t="s">
        <v>561</v>
      </c>
      <c r="B156" s="3" t="s">
        <v>168</v>
      </c>
      <c r="C156" s="20">
        <v>45537</v>
      </c>
      <c r="D156" s="14" t="s">
        <v>4</v>
      </c>
      <c r="E156" s="35">
        <v>6578000</v>
      </c>
      <c r="F156" s="39">
        <f>(E156*11%)</f>
        <v>723580</v>
      </c>
      <c r="G156" s="35">
        <v>7301580</v>
      </c>
      <c r="H156" s="37">
        <v>45562</v>
      </c>
      <c r="I156" s="35">
        <v>6578000</v>
      </c>
      <c r="J156" s="35">
        <v>0</v>
      </c>
      <c r="K156" s="8"/>
      <c r="L156" s="8"/>
      <c r="M156" s="8"/>
      <c r="N156" s="8"/>
    </row>
    <row r="157" spans="1:14">
      <c r="A157" s="5" t="s">
        <v>562</v>
      </c>
      <c r="B157" s="3" t="s">
        <v>169</v>
      </c>
      <c r="C157" s="20">
        <v>45537</v>
      </c>
      <c r="D157" s="14" t="s">
        <v>4</v>
      </c>
      <c r="E157" s="35">
        <v>17137000</v>
      </c>
      <c r="F157" s="36">
        <f>(E157*11%)</f>
        <v>1885070</v>
      </c>
      <c r="G157" s="35">
        <v>19022070</v>
      </c>
      <c r="H157" s="37">
        <v>45561</v>
      </c>
      <c r="I157" s="35">
        <v>17137000</v>
      </c>
      <c r="J157" s="35">
        <v>0</v>
      </c>
      <c r="K157" s="8"/>
      <c r="L157" s="8"/>
      <c r="M157" s="8"/>
      <c r="N157" s="8"/>
    </row>
    <row r="158" spans="1:14">
      <c r="A158" s="4" t="s">
        <v>563</v>
      </c>
      <c r="B158" s="3" t="s">
        <v>170</v>
      </c>
      <c r="C158" s="20">
        <v>45538</v>
      </c>
      <c r="D158" s="14" t="s">
        <v>4</v>
      </c>
      <c r="E158" s="35">
        <v>4368000</v>
      </c>
      <c r="F158" s="39">
        <f>(E158*11%)</f>
        <v>480480</v>
      </c>
      <c r="G158" s="35">
        <v>4848480</v>
      </c>
      <c r="H158" s="37">
        <v>45562</v>
      </c>
      <c r="I158" s="35">
        <v>4368000</v>
      </c>
      <c r="J158" s="35">
        <v>0</v>
      </c>
      <c r="K158" s="8"/>
      <c r="L158" s="8"/>
      <c r="M158" s="8"/>
      <c r="N158" s="8"/>
    </row>
    <row r="159" spans="1:14">
      <c r="A159" s="4" t="s">
        <v>564</v>
      </c>
      <c r="B159" s="3" t="s">
        <v>171</v>
      </c>
      <c r="C159" s="20">
        <v>45537</v>
      </c>
      <c r="D159" s="14" t="s">
        <v>4</v>
      </c>
      <c r="E159" s="35">
        <v>575000</v>
      </c>
      <c r="F159" s="39">
        <f>(E159*11%)</f>
        <v>63250</v>
      </c>
      <c r="G159" s="35">
        <v>638250</v>
      </c>
      <c r="H159" s="37">
        <v>45560</v>
      </c>
      <c r="I159" s="35">
        <v>575000</v>
      </c>
      <c r="J159" s="35">
        <v>0</v>
      </c>
      <c r="K159" s="8"/>
      <c r="L159" s="8"/>
      <c r="M159" s="8"/>
      <c r="N159" s="8"/>
    </row>
    <row r="160" spans="1:14">
      <c r="A160" s="4" t="s">
        <v>565</v>
      </c>
      <c r="B160" s="3" t="s">
        <v>172</v>
      </c>
      <c r="C160" s="20">
        <v>45538</v>
      </c>
      <c r="D160" s="14" t="s">
        <v>4</v>
      </c>
      <c r="E160" s="35">
        <v>221000</v>
      </c>
      <c r="F160" s="39">
        <f>(E160*11%)</f>
        <v>24310</v>
      </c>
      <c r="G160" s="35">
        <v>245310</v>
      </c>
      <c r="H160" s="37">
        <v>45560</v>
      </c>
      <c r="I160" s="35">
        <v>221000</v>
      </c>
      <c r="J160" s="35">
        <v>0</v>
      </c>
      <c r="K160" s="8"/>
      <c r="L160" s="8"/>
      <c r="M160" s="8"/>
      <c r="N160" s="8"/>
    </row>
    <row r="161" spans="1:14">
      <c r="A161" s="5" t="s">
        <v>566</v>
      </c>
      <c r="B161" s="3" t="s">
        <v>173</v>
      </c>
      <c r="C161" s="20">
        <v>45538</v>
      </c>
      <c r="D161" s="14" t="s">
        <v>4</v>
      </c>
      <c r="E161" s="35">
        <v>68251250</v>
      </c>
      <c r="F161" s="36">
        <f>(E161*11%)-1</f>
        <v>7507636.5</v>
      </c>
      <c r="G161" s="35">
        <v>75758886.5</v>
      </c>
      <c r="H161" s="37">
        <v>45565</v>
      </c>
      <c r="I161" s="35">
        <v>68251250</v>
      </c>
      <c r="J161" s="35">
        <v>0</v>
      </c>
      <c r="K161" s="8"/>
      <c r="L161" s="8"/>
      <c r="M161" s="8"/>
      <c r="N161" s="8"/>
    </row>
    <row r="162" spans="1:14">
      <c r="A162" s="4" t="s">
        <v>567</v>
      </c>
      <c r="B162" s="3" t="s">
        <v>174</v>
      </c>
      <c r="C162" s="20">
        <v>45538</v>
      </c>
      <c r="D162" s="14" t="s">
        <v>4</v>
      </c>
      <c r="E162" s="35">
        <v>1958000</v>
      </c>
      <c r="F162" s="39">
        <f t="shared" ref="F162:F179" si="7">(E162*11%)</f>
        <v>215380</v>
      </c>
      <c r="G162" s="35">
        <v>2173380</v>
      </c>
      <c r="H162" s="37">
        <v>45562</v>
      </c>
      <c r="I162" s="35">
        <v>1958000</v>
      </c>
      <c r="J162" s="35">
        <v>0</v>
      </c>
      <c r="K162" s="8"/>
      <c r="L162" s="8"/>
      <c r="M162" s="8"/>
      <c r="N162" s="8"/>
    </row>
    <row r="163" spans="1:14">
      <c r="A163" s="4" t="s">
        <v>568</v>
      </c>
      <c r="B163" s="3" t="s">
        <v>175</v>
      </c>
      <c r="C163" s="20">
        <v>45538</v>
      </c>
      <c r="D163" s="14" t="s">
        <v>4</v>
      </c>
      <c r="E163" s="35">
        <v>1560000</v>
      </c>
      <c r="F163" s="39">
        <f t="shared" si="7"/>
        <v>171600</v>
      </c>
      <c r="G163" s="35">
        <v>1731600</v>
      </c>
      <c r="H163" s="37">
        <v>45562</v>
      </c>
      <c r="I163" s="35">
        <v>1560000</v>
      </c>
      <c r="J163" s="35">
        <v>0</v>
      </c>
      <c r="K163" s="8"/>
      <c r="L163" s="8"/>
      <c r="M163" s="8"/>
      <c r="N163" s="8"/>
    </row>
    <row r="164" spans="1:14">
      <c r="A164" s="4" t="s">
        <v>569</v>
      </c>
      <c r="B164" s="3" t="s">
        <v>176</v>
      </c>
      <c r="C164" s="20">
        <v>45538</v>
      </c>
      <c r="D164" s="14" t="s">
        <v>4</v>
      </c>
      <c r="E164" s="35">
        <v>1266000</v>
      </c>
      <c r="F164" s="39">
        <f t="shared" si="7"/>
        <v>139260</v>
      </c>
      <c r="G164" s="35">
        <v>1405260</v>
      </c>
      <c r="H164" s="37">
        <v>45562</v>
      </c>
      <c r="I164" s="35">
        <v>1266000</v>
      </c>
      <c r="J164" s="35">
        <v>0</v>
      </c>
      <c r="K164" s="8"/>
      <c r="L164" s="8"/>
      <c r="M164" s="8"/>
      <c r="N164" s="8"/>
    </row>
    <row r="165" spans="1:14">
      <c r="A165" s="4" t="s">
        <v>570</v>
      </c>
      <c r="B165" s="3" t="s">
        <v>177</v>
      </c>
      <c r="C165" s="20">
        <v>45538</v>
      </c>
      <c r="D165" s="14" t="s">
        <v>4</v>
      </c>
      <c r="E165" s="35">
        <v>7711000</v>
      </c>
      <c r="F165" s="39">
        <f t="shared" si="7"/>
        <v>848210</v>
      </c>
      <c r="G165" s="35">
        <v>8559210</v>
      </c>
      <c r="H165" s="37">
        <v>45561</v>
      </c>
      <c r="I165" s="35">
        <v>7711000</v>
      </c>
      <c r="J165" s="35">
        <v>0</v>
      </c>
      <c r="K165" s="8"/>
      <c r="L165" s="8"/>
      <c r="M165" s="8"/>
      <c r="N165" s="8"/>
    </row>
    <row r="166" spans="1:14">
      <c r="A166" s="4" t="s">
        <v>571</v>
      </c>
      <c r="B166" s="3" t="s">
        <v>178</v>
      </c>
      <c r="C166" s="20">
        <v>45538</v>
      </c>
      <c r="D166" s="14" t="s">
        <v>4</v>
      </c>
      <c r="E166" s="35">
        <v>5181000</v>
      </c>
      <c r="F166" s="39">
        <f t="shared" si="7"/>
        <v>569910</v>
      </c>
      <c r="G166" s="35">
        <v>5750910</v>
      </c>
      <c r="H166" s="37">
        <v>45568</v>
      </c>
      <c r="I166" s="35">
        <v>5181000</v>
      </c>
      <c r="J166" s="35">
        <v>0</v>
      </c>
      <c r="K166" s="8"/>
      <c r="L166" s="8"/>
      <c r="M166" s="8"/>
      <c r="N166" s="8"/>
    </row>
    <row r="167" spans="1:14">
      <c r="A167" s="4" t="s">
        <v>572</v>
      </c>
      <c r="B167" s="3" t="s">
        <v>179</v>
      </c>
      <c r="C167" s="20">
        <v>45538</v>
      </c>
      <c r="D167" s="14" t="s">
        <v>4</v>
      </c>
      <c r="E167" s="35">
        <v>2800000</v>
      </c>
      <c r="F167" s="39">
        <f t="shared" si="7"/>
        <v>308000</v>
      </c>
      <c r="G167" s="35">
        <v>3108000</v>
      </c>
      <c r="H167" s="37">
        <v>45562</v>
      </c>
      <c r="I167" s="35">
        <v>2800000</v>
      </c>
      <c r="J167" s="35">
        <v>0</v>
      </c>
      <c r="K167" s="8"/>
      <c r="L167" s="8"/>
      <c r="M167" s="8"/>
      <c r="N167" s="8"/>
    </row>
    <row r="168" spans="1:14">
      <c r="A168" s="4" t="s">
        <v>573</v>
      </c>
      <c r="B168" s="3" t="s">
        <v>180</v>
      </c>
      <c r="C168" s="20">
        <v>45538</v>
      </c>
      <c r="D168" s="14" t="s">
        <v>4</v>
      </c>
      <c r="E168" s="35">
        <v>1060000</v>
      </c>
      <c r="F168" s="39">
        <f t="shared" si="7"/>
        <v>116600</v>
      </c>
      <c r="G168" s="35">
        <v>1176600</v>
      </c>
      <c r="H168" s="37">
        <v>45562</v>
      </c>
      <c r="I168" s="35">
        <v>1060000</v>
      </c>
      <c r="J168" s="35">
        <v>0</v>
      </c>
      <c r="K168" s="8"/>
      <c r="L168" s="8"/>
      <c r="M168" s="8"/>
      <c r="N168" s="8"/>
    </row>
    <row r="169" spans="1:14">
      <c r="A169" s="4" t="s">
        <v>574</v>
      </c>
      <c r="B169" s="3" t="s">
        <v>181</v>
      </c>
      <c r="C169" s="20">
        <v>45538</v>
      </c>
      <c r="D169" s="14" t="s">
        <v>4</v>
      </c>
      <c r="E169" s="35">
        <v>8784000</v>
      </c>
      <c r="F169" s="39">
        <f t="shared" si="7"/>
        <v>966240</v>
      </c>
      <c r="G169" s="35">
        <v>9750240</v>
      </c>
      <c r="H169" s="37">
        <v>45562</v>
      </c>
      <c r="I169" s="35">
        <v>8784000</v>
      </c>
      <c r="J169" s="35">
        <v>0</v>
      </c>
      <c r="K169" s="8"/>
      <c r="L169" s="8"/>
      <c r="M169" s="8"/>
      <c r="N169" s="8"/>
    </row>
    <row r="170" spans="1:14">
      <c r="A170" s="4" t="s">
        <v>575</v>
      </c>
      <c r="B170" s="3" t="s">
        <v>182</v>
      </c>
      <c r="C170" s="20">
        <v>45538</v>
      </c>
      <c r="D170" s="14" t="s">
        <v>4</v>
      </c>
      <c r="E170" s="35">
        <v>2700000</v>
      </c>
      <c r="F170" s="39">
        <f t="shared" si="7"/>
        <v>297000</v>
      </c>
      <c r="G170" s="35">
        <v>2997000</v>
      </c>
      <c r="H170" s="37">
        <v>45562</v>
      </c>
      <c r="I170" s="35">
        <v>2700000</v>
      </c>
      <c r="J170" s="35">
        <v>0</v>
      </c>
      <c r="K170" s="8"/>
      <c r="L170" s="8"/>
      <c r="M170" s="8"/>
      <c r="N170" s="8"/>
    </row>
    <row r="171" spans="1:14">
      <c r="A171" s="4" t="s">
        <v>576</v>
      </c>
      <c r="B171" s="3" t="s">
        <v>183</v>
      </c>
      <c r="C171" s="20">
        <v>45538</v>
      </c>
      <c r="D171" s="14" t="s">
        <v>4</v>
      </c>
      <c r="E171" s="35">
        <v>750000</v>
      </c>
      <c r="F171" s="39">
        <f t="shared" si="7"/>
        <v>82500</v>
      </c>
      <c r="G171" s="35">
        <v>832500</v>
      </c>
      <c r="H171" s="37">
        <v>45560</v>
      </c>
      <c r="I171" s="35">
        <v>750000</v>
      </c>
      <c r="J171" s="35">
        <v>0</v>
      </c>
      <c r="K171" s="8"/>
      <c r="L171" s="8"/>
      <c r="M171" s="8"/>
      <c r="N171" s="8"/>
    </row>
    <row r="172" spans="1:14">
      <c r="A172" s="4" t="s">
        <v>577</v>
      </c>
      <c r="B172" s="3" t="s">
        <v>184</v>
      </c>
      <c r="C172" s="20">
        <v>45538</v>
      </c>
      <c r="D172" s="14" t="s">
        <v>4</v>
      </c>
      <c r="E172" s="35">
        <v>1725000</v>
      </c>
      <c r="F172" s="39">
        <f t="shared" si="7"/>
        <v>189750</v>
      </c>
      <c r="G172" s="35">
        <v>1914750</v>
      </c>
      <c r="H172" s="37">
        <v>45562</v>
      </c>
      <c r="I172" s="35">
        <v>1725000</v>
      </c>
      <c r="J172" s="35">
        <v>0</v>
      </c>
      <c r="K172" s="8"/>
      <c r="L172" s="8"/>
      <c r="M172" s="8"/>
      <c r="N172" s="8"/>
    </row>
    <row r="173" spans="1:14">
      <c r="A173" s="4" t="s">
        <v>578</v>
      </c>
      <c r="B173" s="3" t="s">
        <v>185</v>
      </c>
      <c r="C173" s="20">
        <v>45538</v>
      </c>
      <c r="D173" s="14" t="s">
        <v>4</v>
      </c>
      <c r="E173" s="35">
        <v>1284000</v>
      </c>
      <c r="F173" s="39">
        <f t="shared" si="7"/>
        <v>141240</v>
      </c>
      <c r="G173" s="35">
        <v>1425240</v>
      </c>
      <c r="H173" s="37">
        <v>45560</v>
      </c>
      <c r="I173" s="35">
        <v>1284000</v>
      </c>
      <c r="J173" s="35">
        <v>0</v>
      </c>
      <c r="K173" s="8"/>
      <c r="L173" s="8"/>
      <c r="M173" s="8"/>
      <c r="N173" s="8"/>
    </row>
    <row r="174" spans="1:14">
      <c r="A174" s="5" t="s">
        <v>579</v>
      </c>
      <c r="B174" s="3" t="s">
        <v>186</v>
      </c>
      <c r="C174" s="20">
        <v>45540</v>
      </c>
      <c r="D174" s="14" t="s">
        <v>4</v>
      </c>
      <c r="E174" s="35">
        <v>52900000</v>
      </c>
      <c r="F174" s="36">
        <f t="shared" si="7"/>
        <v>5819000</v>
      </c>
      <c r="G174" s="35">
        <v>58719000</v>
      </c>
      <c r="H174" s="37">
        <v>45565</v>
      </c>
      <c r="I174" s="35">
        <v>52900000</v>
      </c>
      <c r="J174" s="35">
        <v>0</v>
      </c>
      <c r="K174" s="8"/>
      <c r="L174" s="8"/>
      <c r="M174" s="8"/>
      <c r="N174" s="8"/>
    </row>
    <row r="175" spans="1:14">
      <c r="A175" s="4" t="s">
        <v>580</v>
      </c>
      <c r="B175" s="3" t="s">
        <v>187</v>
      </c>
      <c r="C175" s="20">
        <v>45540</v>
      </c>
      <c r="D175" s="14" t="s">
        <v>4</v>
      </c>
      <c r="E175" s="35">
        <v>3358000</v>
      </c>
      <c r="F175" s="39">
        <f t="shared" si="7"/>
        <v>369380</v>
      </c>
      <c r="G175" s="35">
        <v>3727380</v>
      </c>
      <c r="H175" s="37">
        <v>45569</v>
      </c>
      <c r="I175" s="35">
        <v>3358000</v>
      </c>
      <c r="J175" s="35">
        <v>0</v>
      </c>
      <c r="K175" s="8"/>
      <c r="L175" s="8"/>
      <c r="M175" s="8"/>
      <c r="N175" s="8"/>
    </row>
    <row r="176" spans="1:14">
      <c r="A176" s="5" t="s">
        <v>581</v>
      </c>
      <c r="B176" s="3" t="s">
        <v>188</v>
      </c>
      <c r="C176" s="20">
        <v>45540</v>
      </c>
      <c r="D176" s="14" t="s">
        <v>4</v>
      </c>
      <c r="E176" s="35">
        <v>12760000</v>
      </c>
      <c r="F176" s="36">
        <f t="shared" si="7"/>
        <v>1403600</v>
      </c>
      <c r="G176" s="35">
        <v>14163600</v>
      </c>
      <c r="H176" s="37">
        <v>45574</v>
      </c>
      <c r="I176" s="35">
        <v>12760000</v>
      </c>
      <c r="J176" s="35">
        <v>0</v>
      </c>
      <c r="K176" s="8"/>
      <c r="L176" s="8"/>
      <c r="M176" s="8"/>
      <c r="N176" s="8"/>
    </row>
    <row r="177" spans="1:14">
      <c r="A177" s="4" t="s">
        <v>582</v>
      </c>
      <c r="B177" s="3" t="s">
        <v>189</v>
      </c>
      <c r="C177" s="20">
        <v>45540</v>
      </c>
      <c r="D177" s="14" t="s">
        <v>4</v>
      </c>
      <c r="E177" s="35">
        <v>1208400</v>
      </c>
      <c r="F177" s="39">
        <f t="shared" si="7"/>
        <v>132924</v>
      </c>
      <c r="G177" s="35">
        <v>1341324</v>
      </c>
      <c r="H177" s="37">
        <v>45574</v>
      </c>
      <c r="I177" s="35">
        <v>1208400</v>
      </c>
      <c r="J177" s="35">
        <v>0</v>
      </c>
      <c r="K177" s="8"/>
      <c r="L177" s="8"/>
      <c r="M177" s="8"/>
      <c r="N177" s="8"/>
    </row>
    <row r="178" spans="1:14">
      <c r="A178" s="5" t="s">
        <v>583</v>
      </c>
      <c r="B178" s="3" t="s">
        <v>190</v>
      </c>
      <c r="C178" s="20">
        <v>45540</v>
      </c>
      <c r="D178" s="14" t="s">
        <v>4</v>
      </c>
      <c r="E178" s="35">
        <v>14145000</v>
      </c>
      <c r="F178" s="36">
        <f t="shared" si="7"/>
        <v>1555950</v>
      </c>
      <c r="G178" s="35">
        <v>15700950</v>
      </c>
      <c r="H178" s="37">
        <v>45579</v>
      </c>
      <c r="I178" s="35">
        <v>14145000</v>
      </c>
      <c r="J178" s="35">
        <v>0</v>
      </c>
      <c r="K178" s="8"/>
      <c r="L178" s="8"/>
      <c r="M178" s="8"/>
      <c r="N178" s="8"/>
    </row>
    <row r="179" spans="1:14">
      <c r="A179" s="5" t="s">
        <v>584</v>
      </c>
      <c r="B179" s="3" t="s">
        <v>191</v>
      </c>
      <c r="C179" s="20">
        <v>45540</v>
      </c>
      <c r="D179" s="14" t="s">
        <v>4</v>
      </c>
      <c r="E179" s="35">
        <v>9381700</v>
      </c>
      <c r="F179" s="36">
        <f t="shared" si="7"/>
        <v>1031987</v>
      </c>
      <c r="G179" s="35">
        <v>10413687</v>
      </c>
      <c r="H179" s="37">
        <v>45560</v>
      </c>
      <c r="I179" s="35">
        <v>9381700</v>
      </c>
      <c r="J179" s="35">
        <v>0</v>
      </c>
      <c r="K179" s="8"/>
      <c r="L179" s="8"/>
      <c r="M179" s="8"/>
      <c r="N179" s="8"/>
    </row>
    <row r="180" spans="1:14">
      <c r="A180" s="5" t="s">
        <v>585</v>
      </c>
      <c r="B180" s="3" t="s">
        <v>192</v>
      </c>
      <c r="C180" s="20">
        <v>45540</v>
      </c>
      <c r="D180" s="14" t="s">
        <v>4</v>
      </c>
      <c r="E180" s="35">
        <v>12535670</v>
      </c>
      <c r="F180" s="36">
        <f>(E180*11%)-1</f>
        <v>1378922.7</v>
      </c>
      <c r="G180" s="35">
        <v>13914592.699999999</v>
      </c>
      <c r="H180" s="37">
        <v>45562</v>
      </c>
      <c r="I180" s="35">
        <v>12535670</v>
      </c>
      <c r="J180" s="35">
        <v>0</v>
      </c>
      <c r="K180" s="8"/>
      <c r="L180" s="8"/>
      <c r="M180" s="8"/>
      <c r="N180" s="8"/>
    </row>
    <row r="181" spans="1:14">
      <c r="A181" s="4" t="s">
        <v>586</v>
      </c>
      <c r="B181" s="3" t="s">
        <v>193</v>
      </c>
      <c r="C181" s="20">
        <v>45540</v>
      </c>
      <c r="D181" s="14" t="s">
        <v>4</v>
      </c>
      <c r="E181" s="35">
        <v>1219000</v>
      </c>
      <c r="F181" s="39">
        <f>(E181*11%)</f>
        <v>134090</v>
      </c>
      <c r="G181" s="35">
        <v>1353090</v>
      </c>
      <c r="H181" s="37">
        <v>45562</v>
      </c>
      <c r="I181" s="35">
        <v>1219000</v>
      </c>
      <c r="J181" s="35">
        <v>0</v>
      </c>
      <c r="K181" s="8"/>
      <c r="L181" s="8"/>
      <c r="M181" s="8"/>
      <c r="N181" s="8"/>
    </row>
    <row r="182" spans="1:14">
      <c r="A182" s="4" t="s">
        <v>587</v>
      </c>
      <c r="B182" s="3" t="s">
        <v>194</v>
      </c>
      <c r="C182" s="20">
        <v>45540</v>
      </c>
      <c r="D182" s="14" t="s">
        <v>4</v>
      </c>
      <c r="E182" s="35">
        <v>31086161</v>
      </c>
      <c r="F182" s="36">
        <f>(E182*11%)-1</f>
        <v>3419476.71</v>
      </c>
      <c r="G182" s="35">
        <v>34505637.710000001</v>
      </c>
      <c r="H182" s="37">
        <v>45574</v>
      </c>
      <c r="I182" s="35">
        <v>31086161</v>
      </c>
      <c r="J182" s="35">
        <v>0</v>
      </c>
      <c r="K182" s="8"/>
      <c r="L182" s="8"/>
      <c r="M182" s="8"/>
      <c r="N182" s="8"/>
    </row>
    <row r="183" spans="1:14">
      <c r="A183" s="4" t="s">
        <v>588</v>
      </c>
      <c r="B183" s="3" t="s">
        <v>195</v>
      </c>
      <c r="C183" s="20">
        <v>45540</v>
      </c>
      <c r="D183" s="14" t="s">
        <v>4</v>
      </c>
      <c r="E183" s="35">
        <v>5292000</v>
      </c>
      <c r="F183" s="39">
        <f t="shared" ref="F183:F206" si="8">(E183*11%)</f>
        <v>582120</v>
      </c>
      <c r="G183" s="35">
        <v>5874120</v>
      </c>
      <c r="H183" s="37">
        <v>45582</v>
      </c>
      <c r="I183" s="35">
        <v>5292000</v>
      </c>
      <c r="J183" s="35">
        <v>0</v>
      </c>
      <c r="K183" s="8"/>
      <c r="L183" s="8"/>
      <c r="M183" s="8"/>
      <c r="N183" s="8"/>
    </row>
    <row r="184" spans="1:14">
      <c r="A184" s="4" t="s">
        <v>589</v>
      </c>
      <c r="B184" s="3" t="s">
        <v>196</v>
      </c>
      <c r="C184" s="20">
        <v>45540</v>
      </c>
      <c r="D184" s="14" t="s">
        <v>4</v>
      </c>
      <c r="E184" s="35">
        <v>4665000</v>
      </c>
      <c r="F184" s="39">
        <f t="shared" si="8"/>
        <v>513150</v>
      </c>
      <c r="G184" s="35">
        <v>5178150</v>
      </c>
      <c r="H184" s="37">
        <v>45596</v>
      </c>
      <c r="I184" s="35">
        <v>4665000</v>
      </c>
      <c r="J184" s="35">
        <v>0</v>
      </c>
      <c r="K184" s="8"/>
      <c r="L184" s="8"/>
      <c r="M184" s="8"/>
      <c r="N184" s="8"/>
    </row>
    <row r="185" spans="1:14">
      <c r="A185" s="5" t="s">
        <v>590</v>
      </c>
      <c r="B185" s="3" t="s">
        <v>197</v>
      </c>
      <c r="C185" s="20">
        <v>45540</v>
      </c>
      <c r="D185" s="14" t="s">
        <v>4</v>
      </c>
      <c r="E185" s="35">
        <v>13960000</v>
      </c>
      <c r="F185" s="36">
        <f t="shared" si="8"/>
        <v>1535600</v>
      </c>
      <c r="G185" s="35">
        <v>15495600</v>
      </c>
      <c r="H185" s="37">
        <v>45565</v>
      </c>
      <c r="I185" s="35">
        <v>13960000</v>
      </c>
      <c r="J185" s="35">
        <v>0</v>
      </c>
      <c r="K185" s="8"/>
      <c r="L185" s="8"/>
      <c r="M185" s="8"/>
      <c r="N185" s="8"/>
    </row>
    <row r="186" spans="1:14">
      <c r="A186" s="5" t="s">
        <v>591</v>
      </c>
      <c r="B186" s="3" t="s">
        <v>198</v>
      </c>
      <c r="C186" s="20">
        <v>45540</v>
      </c>
      <c r="D186" s="14" t="s">
        <v>4</v>
      </c>
      <c r="E186" s="35">
        <v>24150000</v>
      </c>
      <c r="F186" s="36">
        <f t="shared" si="8"/>
        <v>2656500</v>
      </c>
      <c r="G186" s="35">
        <v>26806500</v>
      </c>
      <c r="H186" s="37">
        <v>45568</v>
      </c>
      <c r="I186" s="35">
        <v>24150000</v>
      </c>
      <c r="J186" s="35">
        <v>0</v>
      </c>
      <c r="K186" s="8"/>
      <c r="L186" s="8"/>
      <c r="M186" s="8"/>
      <c r="N186" s="8"/>
    </row>
    <row r="187" spans="1:14">
      <c r="A187" s="4" t="s">
        <v>592</v>
      </c>
      <c r="B187" s="3" t="s">
        <v>199</v>
      </c>
      <c r="C187" s="20">
        <v>45540</v>
      </c>
      <c r="D187" s="14" t="s">
        <v>4</v>
      </c>
      <c r="E187" s="38">
        <v>24150000</v>
      </c>
      <c r="F187" s="36">
        <f t="shared" si="8"/>
        <v>2656500</v>
      </c>
      <c r="G187" s="38">
        <v>26806500</v>
      </c>
      <c r="H187" s="40">
        <v>45568</v>
      </c>
      <c r="I187" s="35">
        <v>24150000</v>
      </c>
      <c r="J187" s="35">
        <v>0</v>
      </c>
      <c r="K187" s="8"/>
      <c r="L187" s="8"/>
      <c r="M187" s="8"/>
      <c r="N187" s="8"/>
    </row>
    <row r="188" spans="1:14">
      <c r="A188" s="5" t="s">
        <v>593</v>
      </c>
      <c r="B188" s="3" t="s">
        <v>200</v>
      </c>
      <c r="C188" s="20">
        <v>45540</v>
      </c>
      <c r="D188" s="14" t="s">
        <v>4</v>
      </c>
      <c r="E188" s="35">
        <v>42000000</v>
      </c>
      <c r="F188" s="36">
        <f t="shared" si="8"/>
        <v>4620000</v>
      </c>
      <c r="G188" s="35">
        <v>46620000</v>
      </c>
      <c r="H188" s="37">
        <v>45562</v>
      </c>
      <c r="I188" s="35">
        <v>42000000</v>
      </c>
      <c r="J188" s="35">
        <v>0</v>
      </c>
      <c r="K188" s="8"/>
      <c r="L188" s="8"/>
      <c r="M188" s="8"/>
      <c r="N188" s="8"/>
    </row>
    <row r="189" spans="1:14">
      <c r="A189" s="5" t="s">
        <v>594</v>
      </c>
      <c r="B189" s="3" t="s">
        <v>201</v>
      </c>
      <c r="C189" s="20">
        <v>45540</v>
      </c>
      <c r="D189" s="14" t="s">
        <v>4</v>
      </c>
      <c r="E189" s="35">
        <v>42000000</v>
      </c>
      <c r="F189" s="36">
        <f t="shared" si="8"/>
        <v>4620000</v>
      </c>
      <c r="G189" s="35">
        <v>46620000</v>
      </c>
      <c r="H189" s="37">
        <v>45565</v>
      </c>
      <c r="I189" s="35">
        <v>42000000</v>
      </c>
      <c r="J189" s="35">
        <v>0</v>
      </c>
      <c r="K189" s="8"/>
      <c r="L189" s="8"/>
      <c r="M189" s="8"/>
      <c r="N189" s="8"/>
    </row>
    <row r="190" spans="1:14">
      <c r="A190" s="5" t="s">
        <v>595</v>
      </c>
      <c r="B190" s="3" t="s">
        <v>202</v>
      </c>
      <c r="C190" s="20">
        <v>45540</v>
      </c>
      <c r="D190" s="14" t="s">
        <v>4</v>
      </c>
      <c r="E190" s="35">
        <v>42000000</v>
      </c>
      <c r="F190" s="36">
        <f t="shared" si="8"/>
        <v>4620000</v>
      </c>
      <c r="G190" s="35">
        <v>46620000</v>
      </c>
      <c r="H190" s="37">
        <v>45565</v>
      </c>
      <c r="I190" s="35">
        <v>42000000</v>
      </c>
      <c r="J190" s="35">
        <v>0</v>
      </c>
      <c r="K190" s="8"/>
      <c r="L190" s="8"/>
      <c r="M190" s="8"/>
      <c r="N190" s="8"/>
    </row>
    <row r="191" spans="1:14">
      <c r="A191" s="5" t="s">
        <v>596</v>
      </c>
      <c r="B191" s="3" t="s">
        <v>203</v>
      </c>
      <c r="C191" s="20">
        <v>45541</v>
      </c>
      <c r="D191" s="14" t="s">
        <v>4</v>
      </c>
      <c r="E191" s="35">
        <v>16666667</v>
      </c>
      <c r="F191" s="36">
        <f t="shared" si="8"/>
        <v>1833333.37</v>
      </c>
      <c r="G191" s="35">
        <v>18500000.370000001</v>
      </c>
      <c r="H191" s="37">
        <v>45562</v>
      </c>
      <c r="I191" s="35">
        <v>16666667</v>
      </c>
      <c r="J191" s="35">
        <v>0</v>
      </c>
      <c r="K191" s="8"/>
      <c r="L191" s="8"/>
      <c r="M191" s="8"/>
      <c r="N191" s="8"/>
    </row>
    <row r="192" spans="1:14">
      <c r="A192" s="4" t="s">
        <v>597</v>
      </c>
      <c r="B192" s="3" t="s">
        <v>204</v>
      </c>
      <c r="C192" s="20">
        <v>45541</v>
      </c>
      <c r="D192" s="14" t="s">
        <v>4</v>
      </c>
      <c r="E192" s="35">
        <v>3450000</v>
      </c>
      <c r="F192" s="39">
        <f t="shared" si="8"/>
        <v>379500</v>
      </c>
      <c r="G192" s="35">
        <v>3829500</v>
      </c>
      <c r="H192" s="37">
        <v>45582</v>
      </c>
      <c r="I192" s="35">
        <v>3450000</v>
      </c>
      <c r="J192" s="35">
        <v>0</v>
      </c>
      <c r="K192" s="8"/>
      <c r="L192" s="8"/>
      <c r="M192" s="8"/>
      <c r="N192" s="8"/>
    </row>
    <row r="193" spans="1:14">
      <c r="A193" s="4" t="s">
        <v>598</v>
      </c>
      <c r="B193" s="3" t="s">
        <v>205</v>
      </c>
      <c r="C193" s="20">
        <v>45541</v>
      </c>
      <c r="D193" s="14" t="s">
        <v>4</v>
      </c>
      <c r="E193" s="35">
        <v>5460000</v>
      </c>
      <c r="F193" s="39">
        <f t="shared" si="8"/>
        <v>600600</v>
      </c>
      <c r="G193" s="35">
        <v>6060600</v>
      </c>
      <c r="H193" s="37">
        <v>45570</v>
      </c>
      <c r="I193" s="35">
        <v>5460000</v>
      </c>
      <c r="J193" s="35">
        <v>0</v>
      </c>
      <c r="K193" s="8"/>
      <c r="L193" s="8"/>
      <c r="M193" s="8"/>
      <c r="N193" s="8"/>
    </row>
    <row r="194" spans="1:14">
      <c r="A194" s="4" t="s">
        <v>599</v>
      </c>
      <c r="B194" s="3" t="s">
        <v>206</v>
      </c>
      <c r="C194" s="20">
        <v>45541</v>
      </c>
      <c r="D194" s="14" t="s">
        <v>4</v>
      </c>
      <c r="E194" s="35">
        <v>5070000</v>
      </c>
      <c r="F194" s="39">
        <f t="shared" si="8"/>
        <v>557700</v>
      </c>
      <c r="G194" s="35">
        <v>5627700</v>
      </c>
      <c r="H194" s="37">
        <v>45570</v>
      </c>
      <c r="I194" s="35">
        <v>5070000</v>
      </c>
      <c r="J194" s="35">
        <v>0</v>
      </c>
      <c r="K194" s="8"/>
      <c r="L194" s="8"/>
      <c r="M194" s="8"/>
      <c r="N194" s="8"/>
    </row>
    <row r="195" spans="1:14">
      <c r="A195" s="4" t="s">
        <v>600</v>
      </c>
      <c r="B195" s="3" t="s">
        <v>207</v>
      </c>
      <c r="C195" s="20">
        <v>45541</v>
      </c>
      <c r="D195" s="14" t="s">
        <v>4</v>
      </c>
      <c r="E195" s="35">
        <v>6240000</v>
      </c>
      <c r="F195" s="39">
        <f t="shared" si="8"/>
        <v>686400</v>
      </c>
      <c r="G195" s="35">
        <v>6926400</v>
      </c>
      <c r="H195" s="37">
        <v>45570</v>
      </c>
      <c r="I195" s="35">
        <v>6240000</v>
      </c>
      <c r="J195" s="35">
        <v>0</v>
      </c>
      <c r="K195" s="8"/>
      <c r="L195" s="8"/>
      <c r="M195" s="8"/>
      <c r="N195" s="8"/>
    </row>
    <row r="196" spans="1:14">
      <c r="A196" s="4" t="s">
        <v>601</v>
      </c>
      <c r="B196" s="3" t="s">
        <v>208</v>
      </c>
      <c r="C196" s="20">
        <v>45541</v>
      </c>
      <c r="D196" s="14" t="s">
        <v>4</v>
      </c>
      <c r="E196" s="35">
        <v>5070000</v>
      </c>
      <c r="F196" s="39">
        <f t="shared" si="8"/>
        <v>557700</v>
      </c>
      <c r="G196" s="35">
        <v>5627700</v>
      </c>
      <c r="H196" s="37">
        <v>45570</v>
      </c>
      <c r="I196" s="35">
        <v>5070000</v>
      </c>
      <c r="J196" s="35">
        <v>0</v>
      </c>
      <c r="K196" s="8"/>
      <c r="L196" s="8"/>
      <c r="M196" s="8"/>
      <c r="N196" s="8"/>
    </row>
    <row r="197" spans="1:14">
      <c r="A197" s="4" t="s">
        <v>602</v>
      </c>
      <c r="B197" s="3" t="s">
        <v>209</v>
      </c>
      <c r="C197" s="20">
        <v>45541</v>
      </c>
      <c r="D197" s="14" t="s">
        <v>4</v>
      </c>
      <c r="E197" s="35">
        <v>4636000</v>
      </c>
      <c r="F197" s="39">
        <f t="shared" si="8"/>
        <v>509960</v>
      </c>
      <c r="G197" s="35">
        <v>5145960</v>
      </c>
      <c r="H197" s="37">
        <v>45560</v>
      </c>
      <c r="I197" s="35">
        <v>4636000</v>
      </c>
      <c r="J197" s="35">
        <v>0</v>
      </c>
      <c r="K197" s="8"/>
      <c r="L197" s="8"/>
      <c r="M197" s="8"/>
      <c r="N197" s="8"/>
    </row>
    <row r="198" spans="1:14">
      <c r="A198" s="5" t="s">
        <v>603</v>
      </c>
      <c r="B198" s="3" t="s">
        <v>210</v>
      </c>
      <c r="C198" s="20">
        <v>45541</v>
      </c>
      <c r="D198" s="14" t="s">
        <v>4</v>
      </c>
      <c r="E198" s="35">
        <v>45673400</v>
      </c>
      <c r="F198" s="36">
        <f t="shared" si="8"/>
        <v>5024074</v>
      </c>
      <c r="G198" s="35">
        <v>50697474</v>
      </c>
      <c r="H198" s="37">
        <v>45562</v>
      </c>
      <c r="I198" s="35">
        <v>45673400</v>
      </c>
      <c r="J198" s="35">
        <v>0</v>
      </c>
      <c r="K198" s="8"/>
      <c r="L198" s="8"/>
      <c r="M198" s="8"/>
      <c r="N198" s="8"/>
    </row>
    <row r="199" spans="1:14">
      <c r="A199" s="5" t="s">
        <v>604</v>
      </c>
      <c r="B199" s="3" t="s">
        <v>211</v>
      </c>
      <c r="C199" s="20">
        <v>45541</v>
      </c>
      <c r="D199" s="14" t="s">
        <v>4</v>
      </c>
      <c r="E199" s="35">
        <v>112125000</v>
      </c>
      <c r="F199" s="36">
        <f t="shared" si="8"/>
        <v>12333750</v>
      </c>
      <c r="G199" s="35">
        <v>124458750</v>
      </c>
      <c r="H199" s="37">
        <v>45568</v>
      </c>
      <c r="I199" s="35">
        <v>112125000</v>
      </c>
      <c r="J199" s="35">
        <v>0</v>
      </c>
      <c r="K199" s="8"/>
      <c r="L199" s="8"/>
      <c r="M199" s="8"/>
      <c r="N199" s="8"/>
    </row>
    <row r="200" spans="1:14">
      <c r="A200" s="5" t="s">
        <v>605</v>
      </c>
      <c r="B200" s="3" t="s">
        <v>212</v>
      </c>
      <c r="C200" s="20">
        <v>45541</v>
      </c>
      <c r="D200" s="14" t="s">
        <v>4</v>
      </c>
      <c r="E200" s="35">
        <v>238832400</v>
      </c>
      <c r="F200" s="36">
        <f t="shared" si="8"/>
        <v>26271564</v>
      </c>
      <c r="G200" s="35">
        <v>265103964</v>
      </c>
      <c r="H200" s="37">
        <v>45582</v>
      </c>
      <c r="I200" s="35">
        <v>238832400</v>
      </c>
      <c r="J200" s="35">
        <v>0</v>
      </c>
      <c r="K200" s="8"/>
      <c r="L200" s="8"/>
      <c r="M200" s="8"/>
      <c r="N200" s="8"/>
    </row>
    <row r="201" spans="1:14">
      <c r="A201" s="5" t="s">
        <v>606</v>
      </c>
      <c r="B201" s="3" t="s">
        <v>213</v>
      </c>
      <c r="C201" s="20">
        <v>45541</v>
      </c>
      <c r="D201" s="14" t="s">
        <v>4</v>
      </c>
      <c r="E201" s="35">
        <v>103440000</v>
      </c>
      <c r="F201" s="36">
        <f t="shared" si="8"/>
        <v>11378400</v>
      </c>
      <c r="G201" s="35">
        <v>114818400</v>
      </c>
      <c r="H201" s="37">
        <v>45565</v>
      </c>
      <c r="I201" s="35">
        <v>103440000</v>
      </c>
      <c r="J201" s="35">
        <v>0</v>
      </c>
      <c r="K201" s="8"/>
      <c r="L201" s="8"/>
      <c r="M201" s="8"/>
      <c r="N201" s="8"/>
    </row>
    <row r="202" spans="1:14">
      <c r="A202" s="4" t="s">
        <v>607</v>
      </c>
      <c r="B202" s="3" t="s">
        <v>214</v>
      </c>
      <c r="C202" s="20">
        <v>45544</v>
      </c>
      <c r="D202" s="14" t="s">
        <v>4</v>
      </c>
      <c r="E202" s="35">
        <v>663000</v>
      </c>
      <c r="F202" s="39">
        <f t="shared" si="8"/>
        <v>72930</v>
      </c>
      <c r="G202" s="35">
        <v>735930</v>
      </c>
      <c r="H202" s="37">
        <v>45562</v>
      </c>
      <c r="I202" s="35">
        <v>663000</v>
      </c>
      <c r="J202" s="35">
        <v>0</v>
      </c>
      <c r="K202" s="8"/>
      <c r="L202" s="8"/>
      <c r="M202" s="8"/>
      <c r="N202" s="8"/>
    </row>
    <row r="203" spans="1:14">
      <c r="A203" s="4" t="s">
        <v>608</v>
      </c>
      <c r="B203" s="3" t="s">
        <v>215</v>
      </c>
      <c r="C203" s="20">
        <v>45544</v>
      </c>
      <c r="D203" s="14" t="s">
        <v>4</v>
      </c>
      <c r="E203" s="35">
        <v>880000</v>
      </c>
      <c r="F203" s="39">
        <f t="shared" si="8"/>
        <v>96800</v>
      </c>
      <c r="G203" s="35">
        <v>976800</v>
      </c>
      <c r="H203" s="37">
        <v>45572</v>
      </c>
      <c r="I203" s="35">
        <v>880000</v>
      </c>
      <c r="J203" s="35">
        <v>0</v>
      </c>
      <c r="K203" s="8"/>
      <c r="L203" s="8"/>
      <c r="M203" s="8"/>
      <c r="N203" s="8"/>
    </row>
    <row r="204" spans="1:14">
      <c r="A204" s="4" t="s">
        <v>609</v>
      </c>
      <c r="B204" s="3" t="s">
        <v>216</v>
      </c>
      <c r="C204" s="20">
        <v>45544</v>
      </c>
      <c r="D204" s="14" t="s">
        <v>4</v>
      </c>
      <c r="E204" s="35">
        <v>1840000</v>
      </c>
      <c r="F204" s="39">
        <f t="shared" si="8"/>
        <v>202400</v>
      </c>
      <c r="G204" s="35">
        <v>2042400</v>
      </c>
      <c r="H204" s="37">
        <v>45582</v>
      </c>
      <c r="I204" s="35">
        <v>1840000</v>
      </c>
      <c r="J204" s="35">
        <v>0</v>
      </c>
      <c r="K204" s="8"/>
      <c r="L204" s="8"/>
      <c r="M204" s="8"/>
      <c r="N204" s="8"/>
    </row>
    <row r="205" spans="1:14">
      <c r="A205" s="4" t="s">
        <v>610</v>
      </c>
      <c r="B205" s="3" t="s">
        <v>217</v>
      </c>
      <c r="C205" s="20">
        <v>45544</v>
      </c>
      <c r="D205" s="14" t="s">
        <v>4</v>
      </c>
      <c r="E205" s="35">
        <v>2990000</v>
      </c>
      <c r="F205" s="39">
        <f t="shared" si="8"/>
        <v>328900</v>
      </c>
      <c r="G205" s="35">
        <v>3318900</v>
      </c>
      <c r="H205" s="37">
        <v>45572</v>
      </c>
      <c r="I205" s="35">
        <v>2990000</v>
      </c>
      <c r="J205" s="35">
        <v>0</v>
      </c>
      <c r="K205" s="8"/>
      <c r="L205" s="8"/>
      <c r="M205" s="8"/>
      <c r="N205" s="8"/>
    </row>
    <row r="206" spans="1:14">
      <c r="A206" s="4" t="s">
        <v>611</v>
      </c>
      <c r="B206" s="3" t="s">
        <v>218</v>
      </c>
      <c r="C206" s="20">
        <v>45544</v>
      </c>
      <c r="D206" s="14" t="s">
        <v>4</v>
      </c>
      <c r="E206" s="35">
        <v>1150000</v>
      </c>
      <c r="F206" s="39">
        <f t="shared" si="8"/>
        <v>126500</v>
      </c>
      <c r="G206" s="35">
        <v>1276500</v>
      </c>
      <c r="H206" s="37">
        <v>45582</v>
      </c>
      <c r="I206" s="35">
        <v>1150000</v>
      </c>
      <c r="J206" s="35">
        <v>0</v>
      </c>
      <c r="K206" s="8"/>
      <c r="L206" s="8"/>
      <c r="M206" s="8"/>
      <c r="N206" s="8"/>
    </row>
    <row r="207" spans="1:14">
      <c r="A207" s="5" t="s">
        <v>612</v>
      </c>
      <c r="B207" s="3" t="s">
        <v>219</v>
      </c>
      <c r="C207" s="20">
        <v>45544</v>
      </c>
      <c r="D207" s="14" t="s">
        <v>4</v>
      </c>
      <c r="E207" s="35">
        <v>16439250</v>
      </c>
      <c r="F207" s="36">
        <f>(E207*11%)-1</f>
        <v>1808316.5</v>
      </c>
      <c r="G207" s="35">
        <v>18247566.5</v>
      </c>
      <c r="H207" s="37">
        <v>45562</v>
      </c>
      <c r="I207" s="35">
        <v>16439250</v>
      </c>
      <c r="J207" s="35">
        <v>0</v>
      </c>
      <c r="K207" s="8"/>
      <c r="L207" s="8"/>
      <c r="M207" s="8"/>
      <c r="N207" s="8"/>
    </row>
    <row r="208" spans="1:14">
      <c r="A208" s="5" t="s">
        <v>613</v>
      </c>
      <c r="B208" s="3" t="s">
        <v>220</v>
      </c>
      <c r="C208" s="20">
        <v>45544</v>
      </c>
      <c r="D208" s="14" t="s">
        <v>4</v>
      </c>
      <c r="E208" s="35">
        <v>17911250</v>
      </c>
      <c r="F208" s="36">
        <f>(E208*11%)-1</f>
        <v>1970236.5</v>
      </c>
      <c r="G208" s="35">
        <v>19881486.5</v>
      </c>
      <c r="H208" s="37">
        <v>45562</v>
      </c>
      <c r="I208" s="35">
        <v>17911250</v>
      </c>
      <c r="J208" s="35">
        <v>0</v>
      </c>
      <c r="K208" s="8"/>
      <c r="L208" s="8"/>
      <c r="M208" s="8"/>
      <c r="N208" s="8"/>
    </row>
    <row r="209" spans="1:14">
      <c r="A209" s="5" t="s">
        <v>614</v>
      </c>
      <c r="B209" s="3" t="s">
        <v>221</v>
      </c>
      <c r="C209" s="20">
        <v>45544</v>
      </c>
      <c r="D209" s="14" t="s">
        <v>4</v>
      </c>
      <c r="E209" s="35">
        <v>17761800</v>
      </c>
      <c r="F209" s="36">
        <f>(E209*11%)</f>
        <v>1953798</v>
      </c>
      <c r="G209" s="35">
        <v>19715598</v>
      </c>
      <c r="H209" s="37">
        <v>45562</v>
      </c>
      <c r="I209" s="35">
        <v>17761800</v>
      </c>
      <c r="J209" s="35">
        <v>0</v>
      </c>
      <c r="K209" s="8"/>
      <c r="L209" s="8"/>
      <c r="M209" s="8"/>
      <c r="N209" s="8"/>
    </row>
    <row r="210" spans="1:14">
      <c r="A210" s="5" t="s">
        <v>615</v>
      </c>
      <c r="B210" s="3" t="s">
        <v>222</v>
      </c>
      <c r="C210" s="20">
        <v>45544</v>
      </c>
      <c r="D210" s="14" t="s">
        <v>4</v>
      </c>
      <c r="E210" s="35">
        <v>17767500</v>
      </c>
      <c r="F210" s="36">
        <f>(E210*11%)</f>
        <v>1954425</v>
      </c>
      <c r="G210" s="35">
        <v>19721925</v>
      </c>
      <c r="H210" s="37">
        <v>45562</v>
      </c>
      <c r="I210" s="35">
        <v>17767500</v>
      </c>
      <c r="J210" s="35">
        <v>0</v>
      </c>
      <c r="K210" s="8"/>
      <c r="L210" s="8"/>
      <c r="M210" s="8"/>
      <c r="N210" s="8"/>
    </row>
    <row r="211" spans="1:14">
      <c r="A211" s="5" t="s">
        <v>616</v>
      </c>
      <c r="B211" s="3" t="s">
        <v>223</v>
      </c>
      <c r="C211" s="20">
        <v>45544</v>
      </c>
      <c r="D211" s="14" t="s">
        <v>4</v>
      </c>
      <c r="E211" s="35">
        <v>17480000</v>
      </c>
      <c r="F211" s="36">
        <f>(E211*11%)</f>
        <v>1922800</v>
      </c>
      <c r="G211" s="35">
        <v>19402800</v>
      </c>
      <c r="H211" s="37">
        <v>45562</v>
      </c>
      <c r="I211" s="35">
        <v>17480000</v>
      </c>
      <c r="J211" s="35">
        <v>0</v>
      </c>
      <c r="K211" s="8"/>
      <c r="L211" s="8"/>
      <c r="M211" s="8"/>
      <c r="N211" s="8"/>
    </row>
    <row r="212" spans="1:14">
      <c r="A212" s="5" t="s">
        <v>617</v>
      </c>
      <c r="B212" s="3" t="s">
        <v>224</v>
      </c>
      <c r="C212" s="20">
        <v>45544</v>
      </c>
      <c r="D212" s="14" t="s">
        <v>4</v>
      </c>
      <c r="E212" s="35">
        <v>17761750</v>
      </c>
      <c r="F212" s="36">
        <f>(E212*11%)-1</f>
        <v>1953791.5</v>
      </c>
      <c r="G212" s="35">
        <v>19715541.5</v>
      </c>
      <c r="H212" s="37">
        <v>45562</v>
      </c>
      <c r="I212" s="35">
        <v>17761750</v>
      </c>
      <c r="J212" s="35">
        <v>0</v>
      </c>
      <c r="K212" s="8"/>
      <c r="L212" s="8"/>
      <c r="M212" s="8"/>
      <c r="N212" s="8"/>
    </row>
    <row r="213" spans="1:14">
      <c r="A213" s="5" t="s">
        <v>618</v>
      </c>
      <c r="B213" s="3" t="s">
        <v>225</v>
      </c>
      <c r="C213" s="20">
        <v>45544</v>
      </c>
      <c r="D213" s="14" t="s">
        <v>4</v>
      </c>
      <c r="E213" s="35">
        <v>17825000</v>
      </c>
      <c r="F213" s="36">
        <f t="shared" ref="F213:F222" si="9">(E213*11%)</f>
        <v>1960750</v>
      </c>
      <c r="G213" s="35">
        <v>19785750</v>
      </c>
      <c r="H213" s="37">
        <v>45562</v>
      </c>
      <c r="I213" s="35">
        <v>17825000</v>
      </c>
      <c r="J213" s="35">
        <v>0</v>
      </c>
      <c r="K213" s="8"/>
      <c r="L213" s="8"/>
      <c r="M213" s="8"/>
      <c r="N213" s="8"/>
    </row>
    <row r="214" spans="1:14">
      <c r="A214" s="5" t="s">
        <v>619</v>
      </c>
      <c r="B214" s="3" t="s">
        <v>226</v>
      </c>
      <c r="C214" s="20">
        <v>45544</v>
      </c>
      <c r="D214" s="14" t="s">
        <v>4</v>
      </c>
      <c r="E214" s="35">
        <v>17735185</v>
      </c>
      <c r="F214" s="36">
        <f t="shared" si="9"/>
        <v>1950870.35</v>
      </c>
      <c r="G214" s="35">
        <v>19686055.350000001</v>
      </c>
      <c r="H214" s="37">
        <v>45562</v>
      </c>
      <c r="I214" s="35">
        <v>17735185</v>
      </c>
      <c r="J214" s="35">
        <v>0</v>
      </c>
      <c r="K214" s="8"/>
      <c r="L214" s="8"/>
      <c r="M214" s="8"/>
      <c r="N214" s="8"/>
    </row>
    <row r="215" spans="1:14">
      <c r="A215" s="5" t="s">
        <v>620</v>
      </c>
      <c r="B215" s="3" t="s">
        <v>227</v>
      </c>
      <c r="C215" s="20">
        <v>45544</v>
      </c>
      <c r="D215" s="14" t="s">
        <v>4</v>
      </c>
      <c r="E215" s="35">
        <v>17491500</v>
      </c>
      <c r="F215" s="36">
        <f t="shared" si="9"/>
        <v>1924065</v>
      </c>
      <c r="G215" s="35">
        <v>19415565</v>
      </c>
      <c r="H215" s="37">
        <v>45562</v>
      </c>
      <c r="I215" s="35">
        <v>17491500</v>
      </c>
      <c r="J215" s="35">
        <v>0</v>
      </c>
      <c r="K215" s="8"/>
      <c r="L215" s="8"/>
      <c r="M215" s="8"/>
      <c r="N215" s="8"/>
    </row>
    <row r="216" spans="1:14">
      <c r="A216" s="5" t="s">
        <v>621</v>
      </c>
      <c r="B216" s="3" t="s">
        <v>228</v>
      </c>
      <c r="C216" s="20">
        <v>45544</v>
      </c>
      <c r="D216" s="14" t="s">
        <v>4</v>
      </c>
      <c r="E216" s="35">
        <v>17422500</v>
      </c>
      <c r="F216" s="36">
        <f t="shared" si="9"/>
        <v>1916475</v>
      </c>
      <c r="G216" s="35">
        <v>19338975</v>
      </c>
      <c r="H216" s="37">
        <v>45562</v>
      </c>
      <c r="I216" s="35">
        <v>17422500</v>
      </c>
      <c r="J216" s="35">
        <v>0</v>
      </c>
      <c r="K216" s="8"/>
      <c r="L216" s="8"/>
      <c r="M216" s="8"/>
      <c r="N216" s="8"/>
    </row>
    <row r="217" spans="1:14">
      <c r="A217" s="4" t="s">
        <v>622</v>
      </c>
      <c r="B217" s="23" t="s">
        <v>229</v>
      </c>
      <c r="C217" s="21">
        <v>45574</v>
      </c>
      <c r="D217" s="14" t="s">
        <v>9</v>
      </c>
      <c r="E217" s="35">
        <v>280000</v>
      </c>
      <c r="F217" s="39">
        <f t="shared" si="9"/>
        <v>30800</v>
      </c>
      <c r="G217" s="35">
        <v>310800</v>
      </c>
      <c r="H217" s="37">
        <v>45564</v>
      </c>
      <c r="I217" s="35">
        <v>280000</v>
      </c>
      <c r="J217" s="35">
        <v>0</v>
      </c>
      <c r="K217" s="8"/>
      <c r="L217" s="8"/>
      <c r="M217" s="8"/>
      <c r="N217" s="8"/>
    </row>
    <row r="218" spans="1:14">
      <c r="A218" s="4" t="s">
        <v>623</v>
      </c>
      <c r="B218" s="23" t="s">
        <v>230</v>
      </c>
      <c r="C218" s="21">
        <v>45567</v>
      </c>
      <c r="D218" s="14" t="s">
        <v>9</v>
      </c>
      <c r="E218" s="35">
        <v>1914000</v>
      </c>
      <c r="F218" s="39">
        <f t="shared" si="9"/>
        <v>210540</v>
      </c>
      <c r="G218" s="35">
        <v>2124540</v>
      </c>
      <c r="H218" s="37">
        <v>45564</v>
      </c>
      <c r="I218" s="35">
        <v>1914000</v>
      </c>
      <c r="J218" s="35">
        <v>0</v>
      </c>
      <c r="K218" s="8"/>
      <c r="L218" s="8"/>
      <c r="M218" s="8"/>
      <c r="N218" s="8"/>
    </row>
    <row r="219" spans="1:14">
      <c r="A219" s="4" t="s">
        <v>624</v>
      </c>
      <c r="B219" s="23" t="s">
        <v>231</v>
      </c>
      <c r="C219" s="21">
        <v>45574</v>
      </c>
      <c r="D219" s="14" t="s">
        <v>9</v>
      </c>
      <c r="E219" s="35">
        <v>1927000</v>
      </c>
      <c r="F219" s="39">
        <f t="shared" si="9"/>
        <v>211970</v>
      </c>
      <c r="G219" s="35">
        <v>2138970</v>
      </c>
      <c r="H219" s="37">
        <v>45587</v>
      </c>
      <c r="I219" s="35">
        <v>1927000</v>
      </c>
      <c r="J219" s="35">
        <v>0</v>
      </c>
      <c r="K219" s="8"/>
      <c r="L219" s="8"/>
      <c r="M219" s="8"/>
      <c r="N219" s="8"/>
    </row>
    <row r="220" spans="1:14">
      <c r="A220" s="4" t="s">
        <v>625</v>
      </c>
      <c r="B220" s="23" t="s">
        <v>232</v>
      </c>
      <c r="C220" s="21">
        <v>45574</v>
      </c>
      <c r="D220" s="14" t="s">
        <v>9</v>
      </c>
      <c r="E220" s="35">
        <v>2787000</v>
      </c>
      <c r="F220" s="39">
        <f t="shared" si="9"/>
        <v>306570</v>
      </c>
      <c r="G220" s="35">
        <v>3093570</v>
      </c>
      <c r="H220" s="37">
        <v>45610</v>
      </c>
      <c r="I220" s="35">
        <v>2787000</v>
      </c>
      <c r="J220" s="35">
        <v>0</v>
      </c>
      <c r="K220" s="8"/>
      <c r="L220" s="8"/>
      <c r="M220" s="8"/>
      <c r="N220" s="8"/>
    </row>
    <row r="221" spans="1:14">
      <c r="A221" s="4" t="s">
        <v>626</v>
      </c>
      <c r="B221" s="23" t="s">
        <v>233</v>
      </c>
      <c r="C221" s="21">
        <v>45574</v>
      </c>
      <c r="D221" s="14" t="s">
        <v>9</v>
      </c>
      <c r="E221" s="35">
        <v>127000</v>
      </c>
      <c r="F221" s="39">
        <f t="shared" si="9"/>
        <v>13970</v>
      </c>
      <c r="G221" s="35">
        <v>140970</v>
      </c>
      <c r="H221" s="37">
        <v>45610</v>
      </c>
      <c r="I221" s="35">
        <v>127000</v>
      </c>
      <c r="J221" s="35">
        <v>0</v>
      </c>
      <c r="K221" s="8"/>
      <c r="L221" s="8"/>
      <c r="M221" s="8"/>
      <c r="N221" s="8"/>
    </row>
    <row r="222" spans="1:14">
      <c r="A222" s="4" t="s">
        <v>627</v>
      </c>
      <c r="B222" s="23" t="s">
        <v>234</v>
      </c>
      <c r="C222" s="21">
        <v>45574</v>
      </c>
      <c r="D222" s="14" t="s">
        <v>9</v>
      </c>
      <c r="E222" s="41">
        <v>1725000</v>
      </c>
      <c r="F222" s="39">
        <f t="shared" si="9"/>
        <v>189750</v>
      </c>
      <c r="G222" s="35">
        <v>1914750</v>
      </c>
      <c r="H222" s="37">
        <v>45603</v>
      </c>
      <c r="I222" s="41">
        <v>1725000</v>
      </c>
      <c r="J222" s="41">
        <v>0</v>
      </c>
      <c r="K222" s="8"/>
      <c r="L222" s="8"/>
      <c r="M222" s="8"/>
      <c r="N222" s="8"/>
    </row>
    <row r="223" spans="1:14">
      <c r="A223" s="5" t="s">
        <v>628</v>
      </c>
      <c r="B223" s="23" t="s">
        <v>235</v>
      </c>
      <c r="C223" s="21">
        <v>45567</v>
      </c>
      <c r="D223" s="14" t="s">
        <v>9</v>
      </c>
      <c r="E223" s="35">
        <v>10087695</v>
      </c>
      <c r="F223" s="36">
        <f>(E223*11%)</f>
        <v>1109646.45</v>
      </c>
      <c r="G223" s="35">
        <v>11197341.449999999</v>
      </c>
      <c r="H223" s="37">
        <v>45603</v>
      </c>
      <c r="I223" s="35">
        <v>10087695</v>
      </c>
      <c r="J223" s="35">
        <v>0</v>
      </c>
      <c r="K223" s="8"/>
      <c r="L223" s="8"/>
      <c r="M223" s="8"/>
      <c r="N223" s="8"/>
    </row>
    <row r="224" spans="1:14">
      <c r="A224" s="4" t="s">
        <v>629</v>
      </c>
      <c r="B224" s="23" t="s">
        <v>236</v>
      </c>
      <c r="C224" s="21">
        <v>45574</v>
      </c>
      <c r="D224" s="14" t="s">
        <v>9</v>
      </c>
      <c r="E224" s="35">
        <v>3213000</v>
      </c>
      <c r="F224" s="39">
        <f t="shared" ref="F224:F231" si="10">(E224*11%)</f>
        <v>353430</v>
      </c>
      <c r="G224" s="35">
        <v>3566430</v>
      </c>
      <c r="H224" s="37">
        <v>45587</v>
      </c>
      <c r="I224" s="35">
        <v>3213000</v>
      </c>
      <c r="J224" s="35">
        <v>0</v>
      </c>
      <c r="K224" s="8"/>
      <c r="L224" s="8"/>
      <c r="M224" s="8"/>
      <c r="N224" s="8"/>
    </row>
    <row r="225" spans="1:14">
      <c r="A225" s="4" t="s">
        <v>630</v>
      </c>
      <c r="B225" s="23" t="s">
        <v>237</v>
      </c>
      <c r="C225" s="21">
        <v>45574</v>
      </c>
      <c r="D225" s="14" t="s">
        <v>9</v>
      </c>
      <c r="E225" s="35">
        <v>1884050</v>
      </c>
      <c r="F225" s="39">
        <f t="shared" si="10"/>
        <v>207245.5</v>
      </c>
      <c r="G225" s="35">
        <v>2091295.5</v>
      </c>
      <c r="H225" s="37">
        <v>45603</v>
      </c>
      <c r="I225" s="35">
        <v>1884050</v>
      </c>
      <c r="J225" s="35">
        <v>0</v>
      </c>
      <c r="K225" s="8"/>
      <c r="L225" s="8"/>
      <c r="M225" s="8"/>
      <c r="N225" s="8"/>
    </row>
    <row r="226" spans="1:14">
      <c r="A226" s="4" t="s">
        <v>631</v>
      </c>
      <c r="B226" s="23" t="s">
        <v>238</v>
      </c>
      <c r="C226" s="21">
        <v>45574</v>
      </c>
      <c r="D226" s="14" t="s">
        <v>9</v>
      </c>
      <c r="E226" s="35">
        <v>1493000</v>
      </c>
      <c r="F226" s="39">
        <f t="shared" si="10"/>
        <v>164230</v>
      </c>
      <c r="G226" s="35">
        <v>1657230</v>
      </c>
      <c r="H226" s="37">
        <v>45593</v>
      </c>
      <c r="I226" s="35">
        <v>1493000</v>
      </c>
      <c r="J226" s="35">
        <v>0</v>
      </c>
      <c r="K226" s="8"/>
      <c r="L226" s="8"/>
      <c r="M226" s="8"/>
      <c r="N226" s="8"/>
    </row>
    <row r="227" spans="1:14">
      <c r="A227" s="4" t="s">
        <v>632</v>
      </c>
      <c r="B227" s="24" t="s">
        <v>239</v>
      </c>
      <c r="C227" s="21">
        <v>45574</v>
      </c>
      <c r="D227" s="14" t="s">
        <v>9</v>
      </c>
      <c r="E227" s="35">
        <v>6051250</v>
      </c>
      <c r="F227" s="39">
        <f t="shared" si="10"/>
        <v>665637.5</v>
      </c>
      <c r="G227" s="35">
        <v>6716887.5</v>
      </c>
      <c r="H227" s="37">
        <v>45593</v>
      </c>
      <c r="I227" s="35">
        <v>6051250</v>
      </c>
      <c r="J227" s="35">
        <v>0</v>
      </c>
      <c r="K227" s="8"/>
      <c r="L227" s="8"/>
      <c r="M227" s="8"/>
      <c r="N227" s="8"/>
    </row>
    <row r="228" spans="1:14">
      <c r="A228" s="4" t="s">
        <v>633</v>
      </c>
      <c r="B228" s="23" t="s">
        <v>240</v>
      </c>
      <c r="C228" s="21">
        <v>45572</v>
      </c>
      <c r="D228" s="14" t="s">
        <v>9</v>
      </c>
      <c r="E228" s="35">
        <v>3726000</v>
      </c>
      <c r="F228" s="39">
        <f t="shared" si="10"/>
        <v>409860</v>
      </c>
      <c r="G228" s="35">
        <v>4135860</v>
      </c>
      <c r="H228" s="37">
        <v>45593</v>
      </c>
      <c r="I228" s="35">
        <v>3726000</v>
      </c>
      <c r="J228" s="35">
        <v>0</v>
      </c>
      <c r="K228" s="8"/>
      <c r="L228" s="8"/>
      <c r="M228" s="8"/>
      <c r="N228" s="8"/>
    </row>
    <row r="229" spans="1:14">
      <c r="A229" s="4" t="s">
        <v>634</v>
      </c>
      <c r="B229" s="23" t="s">
        <v>241</v>
      </c>
      <c r="C229" s="21">
        <v>45568</v>
      </c>
      <c r="D229" s="14" t="s">
        <v>9</v>
      </c>
      <c r="E229" s="35">
        <v>1530000</v>
      </c>
      <c r="F229" s="39">
        <f t="shared" si="10"/>
        <v>168300</v>
      </c>
      <c r="G229" s="35">
        <v>1698300</v>
      </c>
      <c r="H229" s="37">
        <v>45595</v>
      </c>
      <c r="I229" s="35">
        <v>1530000</v>
      </c>
      <c r="J229" s="35">
        <v>0</v>
      </c>
      <c r="K229" s="8"/>
      <c r="L229" s="8"/>
      <c r="M229" s="8"/>
      <c r="N229" s="8"/>
    </row>
    <row r="230" spans="1:14">
      <c r="A230" s="4" t="s">
        <v>635</v>
      </c>
      <c r="B230" s="23" t="s">
        <v>242</v>
      </c>
      <c r="C230" s="21">
        <v>45568</v>
      </c>
      <c r="D230" s="14" t="s">
        <v>9</v>
      </c>
      <c r="E230" s="35">
        <v>975000</v>
      </c>
      <c r="F230" s="39">
        <f t="shared" si="10"/>
        <v>107250</v>
      </c>
      <c r="G230" s="35">
        <v>1082250</v>
      </c>
      <c r="H230" s="37">
        <v>45603</v>
      </c>
      <c r="I230" s="35">
        <v>975000</v>
      </c>
      <c r="J230" s="35">
        <v>0</v>
      </c>
      <c r="K230" s="8"/>
      <c r="L230" s="8"/>
      <c r="M230" s="8"/>
      <c r="N230" s="8"/>
    </row>
    <row r="231" spans="1:14">
      <c r="A231" s="5" t="s">
        <v>636</v>
      </c>
      <c r="B231" s="23" t="s">
        <v>243</v>
      </c>
      <c r="C231" s="21">
        <v>45572</v>
      </c>
      <c r="D231" s="14" t="s">
        <v>9</v>
      </c>
      <c r="E231" s="35">
        <v>12414000</v>
      </c>
      <c r="F231" s="36">
        <f t="shared" si="10"/>
        <v>1365540</v>
      </c>
      <c r="G231" s="35">
        <v>13779540</v>
      </c>
      <c r="H231" s="37">
        <v>45629</v>
      </c>
      <c r="I231" s="35">
        <v>12414000</v>
      </c>
      <c r="J231" s="35">
        <v>0</v>
      </c>
      <c r="K231" s="8"/>
      <c r="L231" s="8"/>
      <c r="M231" s="8"/>
      <c r="N231" s="8"/>
    </row>
    <row r="232" spans="1:14">
      <c r="A232" s="4" t="s">
        <v>637</v>
      </c>
      <c r="B232" s="23" t="s">
        <v>244</v>
      </c>
      <c r="C232" s="21">
        <v>45572</v>
      </c>
      <c r="D232" s="14" t="s">
        <v>9</v>
      </c>
      <c r="E232" s="35">
        <v>1516850</v>
      </c>
      <c r="F232" s="39">
        <f>(E232*11%)-1</f>
        <v>166852.5</v>
      </c>
      <c r="G232" s="35">
        <v>1683702.5</v>
      </c>
      <c r="H232" s="37">
        <v>45593</v>
      </c>
      <c r="I232" s="35">
        <v>1516850</v>
      </c>
      <c r="J232" s="35">
        <v>0</v>
      </c>
      <c r="K232" s="8"/>
      <c r="L232" s="8"/>
      <c r="M232" s="8"/>
      <c r="N232" s="8"/>
    </row>
    <row r="233" spans="1:14">
      <c r="A233" s="4" t="s">
        <v>638</v>
      </c>
      <c r="B233" s="23" t="s">
        <v>245</v>
      </c>
      <c r="C233" s="21">
        <v>45572</v>
      </c>
      <c r="D233" s="14" t="s">
        <v>9</v>
      </c>
      <c r="E233" s="35">
        <v>575000</v>
      </c>
      <c r="F233" s="39">
        <f t="shared" ref="F233:F264" si="11">(E233*11%)</f>
        <v>63250</v>
      </c>
      <c r="G233" s="35">
        <v>638250</v>
      </c>
      <c r="H233" s="37">
        <v>45593</v>
      </c>
      <c r="I233" s="35">
        <v>575000</v>
      </c>
      <c r="J233" s="35">
        <v>0</v>
      </c>
      <c r="K233" s="8"/>
      <c r="L233" s="8"/>
      <c r="M233" s="8"/>
      <c r="N233" s="8"/>
    </row>
    <row r="234" spans="1:14">
      <c r="A234" s="4" t="s">
        <v>639</v>
      </c>
      <c r="B234" s="24" t="s">
        <v>246</v>
      </c>
      <c r="C234" s="21">
        <v>45572</v>
      </c>
      <c r="D234" s="14" t="s">
        <v>9</v>
      </c>
      <c r="E234" s="35">
        <v>75250000</v>
      </c>
      <c r="F234" s="39">
        <f t="shared" si="11"/>
        <v>8277500</v>
      </c>
      <c r="G234" s="35">
        <v>83527500</v>
      </c>
      <c r="H234" s="37">
        <v>45614</v>
      </c>
      <c r="I234" s="35">
        <v>75250000</v>
      </c>
      <c r="J234" s="35">
        <v>0</v>
      </c>
      <c r="K234" s="8"/>
      <c r="L234" s="8"/>
      <c r="M234" s="8"/>
      <c r="N234" s="8"/>
    </row>
    <row r="235" spans="1:14">
      <c r="A235" s="4" t="s">
        <v>640</v>
      </c>
      <c r="B235" s="23" t="s">
        <v>247</v>
      </c>
      <c r="C235" s="21">
        <v>45572</v>
      </c>
      <c r="D235" s="14" t="s">
        <v>9</v>
      </c>
      <c r="E235" s="35">
        <v>15050000</v>
      </c>
      <c r="F235" s="39">
        <f t="shared" si="11"/>
        <v>1655500</v>
      </c>
      <c r="G235" s="35">
        <v>16705500</v>
      </c>
      <c r="H235" s="37">
        <v>45614</v>
      </c>
      <c r="I235" s="35">
        <v>15050000</v>
      </c>
      <c r="J235" s="35">
        <v>0</v>
      </c>
      <c r="K235" s="8"/>
      <c r="L235" s="8"/>
      <c r="M235" s="8"/>
      <c r="N235" s="8"/>
    </row>
    <row r="236" spans="1:14">
      <c r="A236" s="4" t="s">
        <v>641</v>
      </c>
      <c r="B236" s="23" t="s">
        <v>248</v>
      </c>
      <c r="C236" s="21">
        <v>45572</v>
      </c>
      <c r="D236" s="14" t="s">
        <v>9</v>
      </c>
      <c r="E236" s="35">
        <v>30100000</v>
      </c>
      <c r="F236" s="39">
        <f t="shared" si="11"/>
        <v>3311000</v>
      </c>
      <c r="G236" s="35">
        <v>33411000</v>
      </c>
      <c r="H236" s="37">
        <v>45616</v>
      </c>
      <c r="I236" s="35">
        <v>30100000</v>
      </c>
      <c r="J236" s="35">
        <v>0</v>
      </c>
      <c r="K236" s="8"/>
      <c r="L236" s="8"/>
      <c r="M236" s="8"/>
      <c r="N236" s="8"/>
    </row>
    <row r="237" spans="1:14">
      <c r="A237" s="4" t="s">
        <v>642</v>
      </c>
      <c r="B237" s="23" t="s">
        <v>249</v>
      </c>
      <c r="C237" s="21">
        <v>45572</v>
      </c>
      <c r="D237" s="14" t="s">
        <v>9</v>
      </c>
      <c r="E237" s="35">
        <v>15050000</v>
      </c>
      <c r="F237" s="39">
        <f t="shared" si="11"/>
        <v>1655500</v>
      </c>
      <c r="G237" s="35">
        <v>16705500</v>
      </c>
      <c r="H237" s="37">
        <v>45582</v>
      </c>
      <c r="I237" s="35">
        <v>15050000</v>
      </c>
      <c r="J237" s="35">
        <v>0</v>
      </c>
      <c r="K237" s="8"/>
      <c r="L237" s="8"/>
      <c r="M237" s="8"/>
      <c r="N237" s="8"/>
    </row>
    <row r="238" spans="1:14">
      <c r="A238" s="5" t="s">
        <v>643</v>
      </c>
      <c r="B238" s="23" t="s">
        <v>250</v>
      </c>
      <c r="C238" s="21">
        <v>45572</v>
      </c>
      <c r="D238" s="14" t="s">
        <v>9</v>
      </c>
      <c r="E238" s="35">
        <v>65795300</v>
      </c>
      <c r="F238" s="36">
        <f t="shared" si="11"/>
        <v>7237483</v>
      </c>
      <c r="G238" s="35">
        <v>73032783</v>
      </c>
      <c r="H238" s="37">
        <v>45593</v>
      </c>
      <c r="I238" s="35">
        <v>65795300</v>
      </c>
      <c r="J238" s="35">
        <v>0</v>
      </c>
      <c r="K238" s="8"/>
      <c r="L238" s="8"/>
      <c r="M238" s="8"/>
      <c r="N238" s="8"/>
    </row>
    <row r="239" spans="1:14">
      <c r="A239" s="5" t="s">
        <v>644</v>
      </c>
      <c r="B239" s="23" t="s">
        <v>251</v>
      </c>
      <c r="C239" s="21">
        <v>45572</v>
      </c>
      <c r="D239" s="14" t="s">
        <v>9</v>
      </c>
      <c r="E239" s="35">
        <v>11110270</v>
      </c>
      <c r="F239" s="36">
        <f t="shared" si="11"/>
        <v>1222129.7</v>
      </c>
      <c r="G239" s="35">
        <v>12332399.699999999</v>
      </c>
      <c r="H239" s="37">
        <v>45586</v>
      </c>
      <c r="I239" s="35">
        <v>11110270</v>
      </c>
      <c r="J239" s="35">
        <v>0</v>
      </c>
      <c r="K239" s="8"/>
      <c r="L239" s="8"/>
      <c r="M239" s="8"/>
      <c r="N239" s="8"/>
    </row>
    <row r="240" spans="1:14">
      <c r="A240" s="5" t="s">
        <v>645</v>
      </c>
      <c r="B240" s="23" t="s">
        <v>252</v>
      </c>
      <c r="C240" s="21">
        <v>45572</v>
      </c>
      <c r="D240" s="14" t="s">
        <v>9</v>
      </c>
      <c r="E240" s="35">
        <v>49680000</v>
      </c>
      <c r="F240" s="36">
        <f t="shared" si="11"/>
        <v>5464800</v>
      </c>
      <c r="G240" s="35">
        <v>55144800</v>
      </c>
      <c r="H240" s="37">
        <v>45594</v>
      </c>
      <c r="I240" s="35">
        <v>49680000</v>
      </c>
      <c r="J240" s="35">
        <v>0</v>
      </c>
      <c r="K240" s="8"/>
      <c r="L240" s="8"/>
      <c r="M240" s="8"/>
      <c r="N240" s="8"/>
    </row>
    <row r="241" spans="1:14">
      <c r="A241" s="5" t="s">
        <v>646</v>
      </c>
      <c r="B241" s="23" t="s">
        <v>253</v>
      </c>
      <c r="C241" s="21">
        <v>45572</v>
      </c>
      <c r="D241" s="14" t="s">
        <v>9</v>
      </c>
      <c r="E241" s="35">
        <v>112125000</v>
      </c>
      <c r="F241" s="39">
        <f t="shared" si="11"/>
        <v>12333750</v>
      </c>
      <c r="G241" s="35">
        <v>124458750</v>
      </c>
      <c r="H241" s="37">
        <v>45622</v>
      </c>
      <c r="I241" s="35">
        <v>112125000</v>
      </c>
      <c r="J241" s="35">
        <v>0</v>
      </c>
      <c r="K241" s="8"/>
      <c r="L241" s="8"/>
      <c r="M241" s="8"/>
      <c r="N241" s="8"/>
    </row>
    <row r="242" spans="1:14">
      <c r="A242" s="5" t="s">
        <v>647</v>
      </c>
      <c r="B242" s="23" t="s">
        <v>254</v>
      </c>
      <c r="C242" s="21">
        <v>45572</v>
      </c>
      <c r="D242" s="14" t="s">
        <v>9</v>
      </c>
      <c r="E242" s="35">
        <v>160500000</v>
      </c>
      <c r="F242" s="36">
        <f t="shared" si="11"/>
        <v>17655000</v>
      </c>
      <c r="G242" s="35">
        <v>178155000</v>
      </c>
      <c r="H242" s="37">
        <v>45582</v>
      </c>
      <c r="I242" s="35">
        <v>160500000</v>
      </c>
      <c r="J242" s="35">
        <v>0</v>
      </c>
      <c r="K242" s="8"/>
      <c r="L242" s="8"/>
      <c r="M242" s="8"/>
      <c r="N242" s="8"/>
    </row>
    <row r="243" spans="1:14">
      <c r="A243" s="5" t="s">
        <v>648</v>
      </c>
      <c r="B243" s="23" t="s">
        <v>255</v>
      </c>
      <c r="C243" s="21">
        <v>45572</v>
      </c>
      <c r="D243" s="14" t="s">
        <v>9</v>
      </c>
      <c r="E243" s="35">
        <v>161300000</v>
      </c>
      <c r="F243" s="36">
        <f t="shared" si="11"/>
        <v>17743000</v>
      </c>
      <c r="G243" s="35">
        <v>179043000</v>
      </c>
      <c r="H243" s="37">
        <v>45593</v>
      </c>
      <c r="I243" s="35">
        <v>161300000</v>
      </c>
      <c r="J243" s="35">
        <v>0</v>
      </c>
      <c r="K243" s="8"/>
      <c r="L243" s="8"/>
      <c r="M243" s="8"/>
      <c r="N243" s="8"/>
    </row>
    <row r="244" spans="1:14">
      <c r="A244" s="5" t="s">
        <v>649</v>
      </c>
      <c r="B244" s="23" t="s">
        <v>256</v>
      </c>
      <c r="C244" s="21">
        <v>45572</v>
      </c>
      <c r="D244" s="14" t="s">
        <v>9</v>
      </c>
      <c r="E244" s="35">
        <v>311000000</v>
      </c>
      <c r="F244" s="36">
        <f t="shared" si="11"/>
        <v>34210000</v>
      </c>
      <c r="G244" s="35">
        <v>345210000</v>
      </c>
      <c r="H244" s="37">
        <v>45590</v>
      </c>
      <c r="I244" s="35">
        <v>311000000</v>
      </c>
      <c r="J244" s="35">
        <v>0</v>
      </c>
      <c r="K244" s="8"/>
      <c r="L244" s="8"/>
      <c r="M244" s="8"/>
      <c r="N244" s="8"/>
    </row>
    <row r="245" spans="1:14">
      <c r="A245" s="4" t="s">
        <v>650</v>
      </c>
      <c r="B245" s="23" t="s">
        <v>257</v>
      </c>
      <c r="C245" s="21">
        <v>45573</v>
      </c>
      <c r="D245" s="14" t="s">
        <v>9</v>
      </c>
      <c r="E245" s="35">
        <v>4665000</v>
      </c>
      <c r="F245" s="39">
        <f t="shared" si="11"/>
        <v>513150</v>
      </c>
      <c r="G245" s="35">
        <v>5178150</v>
      </c>
      <c r="H245" s="37">
        <v>45622</v>
      </c>
      <c r="I245" s="35">
        <v>4665000</v>
      </c>
      <c r="J245" s="35">
        <v>0</v>
      </c>
      <c r="K245" s="8"/>
      <c r="L245" s="8"/>
      <c r="M245" s="8"/>
      <c r="N245" s="8"/>
    </row>
    <row r="246" spans="1:14">
      <c r="A246" s="4" t="s">
        <v>651</v>
      </c>
      <c r="B246" s="23" t="s">
        <v>258</v>
      </c>
      <c r="C246" s="21">
        <v>45573</v>
      </c>
      <c r="D246" s="14" t="s">
        <v>9</v>
      </c>
      <c r="E246" s="35">
        <v>22500000</v>
      </c>
      <c r="F246" s="36">
        <f t="shared" si="11"/>
        <v>2475000</v>
      </c>
      <c r="G246" s="35">
        <v>24975000</v>
      </c>
      <c r="H246" s="37">
        <v>45586</v>
      </c>
      <c r="I246" s="35">
        <v>22500000</v>
      </c>
      <c r="J246" s="35">
        <v>0</v>
      </c>
      <c r="K246" s="8"/>
      <c r="L246" s="8"/>
      <c r="M246" s="8"/>
      <c r="N246" s="8"/>
    </row>
    <row r="247" spans="1:14">
      <c r="A247" s="5" t="s">
        <v>652</v>
      </c>
      <c r="B247" s="23" t="s">
        <v>259</v>
      </c>
      <c r="C247" s="21">
        <v>45573</v>
      </c>
      <c r="D247" s="14" t="s">
        <v>9</v>
      </c>
      <c r="E247" s="35">
        <v>37950000</v>
      </c>
      <c r="F247" s="36">
        <f t="shared" si="11"/>
        <v>4174500</v>
      </c>
      <c r="G247" s="35">
        <v>42124500</v>
      </c>
      <c r="H247" s="37">
        <v>45586</v>
      </c>
      <c r="I247" s="35">
        <v>37950000</v>
      </c>
      <c r="J247" s="35">
        <v>0</v>
      </c>
      <c r="K247" s="8"/>
      <c r="L247" s="8"/>
      <c r="M247" s="8"/>
      <c r="N247" s="8"/>
    </row>
    <row r="248" spans="1:14">
      <c r="A248" s="5" t="s">
        <v>653</v>
      </c>
      <c r="B248" s="23" t="s">
        <v>260</v>
      </c>
      <c r="C248" s="22">
        <v>45573</v>
      </c>
      <c r="D248" s="15" t="s">
        <v>9</v>
      </c>
      <c r="E248" s="38">
        <v>9660000</v>
      </c>
      <c r="F248" s="36">
        <f t="shared" si="11"/>
        <v>1062600</v>
      </c>
      <c r="G248" s="38">
        <v>10722600</v>
      </c>
      <c r="H248" s="37">
        <v>45610</v>
      </c>
      <c r="I248" s="38">
        <v>9660000</v>
      </c>
      <c r="J248" s="38">
        <v>0</v>
      </c>
      <c r="K248" s="25"/>
      <c r="L248" s="25"/>
      <c r="M248" s="25"/>
      <c r="N248" s="25"/>
    </row>
    <row r="249" spans="1:14">
      <c r="A249" s="4" t="s">
        <v>654</v>
      </c>
      <c r="B249" s="23" t="s">
        <v>261</v>
      </c>
      <c r="C249" s="21">
        <v>45574</v>
      </c>
      <c r="D249" s="14" t="s">
        <v>9</v>
      </c>
      <c r="E249" s="35">
        <v>4680000</v>
      </c>
      <c r="F249" s="39">
        <f t="shared" si="11"/>
        <v>514800</v>
      </c>
      <c r="G249" s="35">
        <v>5194800</v>
      </c>
      <c r="H249" s="37">
        <v>45615</v>
      </c>
      <c r="I249" s="35">
        <v>4680000</v>
      </c>
      <c r="J249" s="35">
        <v>0</v>
      </c>
      <c r="K249" s="8"/>
      <c r="L249" s="8"/>
      <c r="M249" s="8"/>
      <c r="N249" s="8"/>
    </row>
    <row r="250" spans="1:14">
      <c r="A250" s="4" t="s">
        <v>655</v>
      </c>
      <c r="B250" s="23" t="s">
        <v>262</v>
      </c>
      <c r="C250" s="21">
        <v>45574</v>
      </c>
      <c r="D250" s="14" t="s">
        <v>9</v>
      </c>
      <c r="E250" s="35">
        <v>3644350</v>
      </c>
      <c r="F250" s="39">
        <f t="shared" si="11"/>
        <v>400878.5</v>
      </c>
      <c r="G250" s="35">
        <v>4045228.5</v>
      </c>
      <c r="H250" s="37">
        <v>45610</v>
      </c>
      <c r="I250" s="35">
        <v>3644350</v>
      </c>
      <c r="J250" s="35">
        <v>0</v>
      </c>
      <c r="K250" s="8"/>
      <c r="L250" s="8"/>
      <c r="M250" s="8"/>
      <c r="N250" s="8"/>
    </row>
    <row r="251" spans="1:14">
      <c r="A251" s="4" t="s">
        <v>656</v>
      </c>
      <c r="B251" s="23" t="s">
        <v>263</v>
      </c>
      <c r="C251" s="21">
        <v>45574</v>
      </c>
      <c r="D251" s="14" t="s">
        <v>9</v>
      </c>
      <c r="E251" s="35">
        <v>8567500</v>
      </c>
      <c r="F251" s="39">
        <f t="shared" si="11"/>
        <v>942425</v>
      </c>
      <c r="G251" s="35">
        <v>9509925</v>
      </c>
      <c r="H251" s="37">
        <v>45582</v>
      </c>
      <c r="I251" s="35">
        <v>8567500</v>
      </c>
      <c r="J251" s="35">
        <v>0</v>
      </c>
      <c r="K251" s="8"/>
      <c r="L251" s="8"/>
      <c r="M251" s="8"/>
      <c r="N251" s="8"/>
    </row>
    <row r="252" spans="1:14">
      <c r="A252" s="4" t="s">
        <v>657</v>
      </c>
      <c r="B252" s="23" t="s">
        <v>264</v>
      </c>
      <c r="C252" s="21">
        <v>45574</v>
      </c>
      <c r="D252" s="14" t="s">
        <v>9</v>
      </c>
      <c r="E252" s="35">
        <v>3047500</v>
      </c>
      <c r="F252" s="39">
        <f t="shared" si="11"/>
        <v>335225</v>
      </c>
      <c r="G252" s="35">
        <v>3382725</v>
      </c>
      <c r="H252" s="37">
        <v>45586</v>
      </c>
      <c r="I252" s="35">
        <v>3047500</v>
      </c>
      <c r="J252" s="35">
        <v>0</v>
      </c>
      <c r="K252" s="8"/>
      <c r="L252" s="8"/>
      <c r="M252" s="8"/>
      <c r="N252" s="8"/>
    </row>
    <row r="253" spans="1:14">
      <c r="A253" s="5" t="s">
        <v>658</v>
      </c>
      <c r="B253" s="23" t="s">
        <v>265</v>
      </c>
      <c r="C253" s="21">
        <v>45574</v>
      </c>
      <c r="D253" s="14" t="s">
        <v>9</v>
      </c>
      <c r="E253" s="35">
        <v>16666667</v>
      </c>
      <c r="F253" s="36">
        <f t="shared" si="11"/>
        <v>1833333.37</v>
      </c>
      <c r="G253" s="35">
        <v>18500000.370000001</v>
      </c>
      <c r="H253" s="37">
        <v>45593</v>
      </c>
      <c r="I253" s="35">
        <v>16666667</v>
      </c>
      <c r="J253" s="35">
        <v>0</v>
      </c>
      <c r="K253" s="8"/>
      <c r="L253" s="8"/>
      <c r="M253" s="8"/>
      <c r="N253" s="8"/>
    </row>
    <row r="254" spans="1:14">
      <c r="A254" s="5" t="s">
        <v>659</v>
      </c>
      <c r="B254" s="23" t="s">
        <v>266</v>
      </c>
      <c r="C254" s="21">
        <v>45574</v>
      </c>
      <c r="D254" s="14" t="s">
        <v>9</v>
      </c>
      <c r="E254" s="35">
        <v>13960000</v>
      </c>
      <c r="F254" s="36">
        <f t="shared" si="11"/>
        <v>1535600</v>
      </c>
      <c r="G254" s="35">
        <v>15495600</v>
      </c>
      <c r="H254" s="37">
        <v>45603</v>
      </c>
      <c r="I254" s="35">
        <v>13960000</v>
      </c>
      <c r="J254" s="35">
        <v>0</v>
      </c>
      <c r="K254" s="8"/>
      <c r="L254" s="8"/>
      <c r="M254" s="8"/>
      <c r="N254" s="8"/>
    </row>
    <row r="255" spans="1:14">
      <c r="A255" s="4" t="s">
        <v>660</v>
      </c>
      <c r="B255" s="23" t="s">
        <v>267</v>
      </c>
      <c r="C255" s="21">
        <v>45575</v>
      </c>
      <c r="D255" s="14" t="s">
        <v>9</v>
      </c>
      <c r="E255" s="35">
        <v>1851500</v>
      </c>
      <c r="F255" s="39">
        <f t="shared" si="11"/>
        <v>203665</v>
      </c>
      <c r="G255" s="35">
        <v>2055165</v>
      </c>
      <c r="H255" s="37">
        <v>45603</v>
      </c>
      <c r="I255" s="35">
        <v>1851500</v>
      </c>
      <c r="J255" s="35">
        <v>0</v>
      </c>
      <c r="K255" s="8"/>
      <c r="L255" s="8"/>
      <c r="M255" s="8"/>
      <c r="N255" s="8"/>
    </row>
    <row r="256" spans="1:14">
      <c r="A256" s="5" t="s">
        <v>661</v>
      </c>
      <c r="B256" s="23" t="s">
        <v>268</v>
      </c>
      <c r="C256" s="21">
        <v>45575</v>
      </c>
      <c r="D256" s="14" t="s">
        <v>9</v>
      </c>
      <c r="E256" s="35">
        <v>119000000</v>
      </c>
      <c r="F256" s="36">
        <f t="shared" si="11"/>
        <v>13090000</v>
      </c>
      <c r="G256" s="35">
        <v>132090000</v>
      </c>
      <c r="H256" s="37">
        <v>45593</v>
      </c>
      <c r="I256" s="35">
        <v>119000000</v>
      </c>
      <c r="J256" s="35">
        <v>0</v>
      </c>
      <c r="K256" s="8"/>
      <c r="L256" s="8"/>
      <c r="M256" s="8"/>
      <c r="N256" s="8"/>
    </row>
    <row r="257" spans="1:14">
      <c r="A257" s="5" t="s">
        <v>662</v>
      </c>
      <c r="B257" s="23" t="s">
        <v>269</v>
      </c>
      <c r="C257" s="21">
        <v>45575</v>
      </c>
      <c r="D257" s="14" t="s">
        <v>9</v>
      </c>
      <c r="E257" s="35">
        <v>126000000</v>
      </c>
      <c r="F257" s="36">
        <f t="shared" si="11"/>
        <v>13860000</v>
      </c>
      <c r="G257" s="35">
        <v>139860000</v>
      </c>
      <c r="H257" s="37">
        <v>45582</v>
      </c>
      <c r="I257" s="35">
        <v>126000000</v>
      </c>
      <c r="J257" s="35">
        <v>0</v>
      </c>
      <c r="K257" s="8"/>
      <c r="L257" s="8"/>
      <c r="M257" s="8"/>
      <c r="N257" s="8"/>
    </row>
    <row r="258" spans="1:14">
      <c r="A258" s="5" t="s">
        <v>663</v>
      </c>
      <c r="B258" s="23" t="s">
        <v>270</v>
      </c>
      <c r="C258" s="21">
        <v>45575</v>
      </c>
      <c r="D258" s="14" t="s">
        <v>9</v>
      </c>
      <c r="E258" s="35">
        <v>126000000</v>
      </c>
      <c r="F258" s="36">
        <f t="shared" si="11"/>
        <v>13860000</v>
      </c>
      <c r="G258" s="35">
        <v>139860000</v>
      </c>
      <c r="H258" s="37">
        <v>45582</v>
      </c>
      <c r="I258" s="35">
        <v>126000000</v>
      </c>
      <c r="J258" s="35">
        <v>0</v>
      </c>
      <c r="K258" s="8"/>
      <c r="L258" s="8"/>
      <c r="M258" s="8"/>
      <c r="N258" s="8"/>
    </row>
    <row r="259" spans="1:14">
      <c r="A259" s="5" t="s">
        <v>664</v>
      </c>
      <c r="B259" s="23" t="s">
        <v>271</v>
      </c>
      <c r="C259" s="21">
        <v>45575</v>
      </c>
      <c r="D259" s="14" t="s">
        <v>9</v>
      </c>
      <c r="E259" s="35">
        <v>205126650</v>
      </c>
      <c r="F259" s="36">
        <f t="shared" si="11"/>
        <v>22563931.5</v>
      </c>
      <c r="G259" s="35">
        <v>227690581.5</v>
      </c>
      <c r="H259" s="37">
        <v>45582</v>
      </c>
      <c r="I259" s="35">
        <v>205126650</v>
      </c>
      <c r="J259" s="35">
        <v>0</v>
      </c>
      <c r="K259" s="8"/>
      <c r="L259" s="8"/>
      <c r="M259" s="8"/>
      <c r="N259" s="8"/>
    </row>
    <row r="260" spans="1:14">
      <c r="A260" s="5" t="s">
        <v>665</v>
      </c>
      <c r="B260" s="23" t="s">
        <v>272</v>
      </c>
      <c r="C260" s="21">
        <v>45575</v>
      </c>
      <c r="D260" s="14" t="s">
        <v>9</v>
      </c>
      <c r="E260" s="35">
        <v>17940000</v>
      </c>
      <c r="F260" s="36">
        <f t="shared" si="11"/>
        <v>1973400</v>
      </c>
      <c r="G260" s="35">
        <v>19913400</v>
      </c>
      <c r="H260" s="37">
        <v>45603</v>
      </c>
      <c r="I260" s="35">
        <v>17940000</v>
      </c>
      <c r="J260" s="35">
        <v>0</v>
      </c>
      <c r="K260" s="8"/>
      <c r="L260" s="8"/>
      <c r="M260" s="8"/>
      <c r="N260" s="8"/>
    </row>
    <row r="261" spans="1:14">
      <c r="A261" s="5" t="s">
        <v>666</v>
      </c>
      <c r="B261" s="23" t="s">
        <v>273</v>
      </c>
      <c r="C261" s="21">
        <v>45575</v>
      </c>
      <c r="D261" s="14" t="s">
        <v>9</v>
      </c>
      <c r="E261" s="35">
        <v>17968750</v>
      </c>
      <c r="F261" s="36">
        <f t="shared" si="11"/>
        <v>1976562.5</v>
      </c>
      <c r="G261" s="35">
        <v>19945312.5</v>
      </c>
      <c r="H261" s="37">
        <v>45603</v>
      </c>
      <c r="I261" s="35">
        <v>17968750</v>
      </c>
      <c r="J261" s="35">
        <v>0</v>
      </c>
      <c r="K261" s="8"/>
      <c r="L261" s="8"/>
      <c r="M261" s="8"/>
      <c r="N261" s="8"/>
    </row>
    <row r="262" spans="1:14">
      <c r="A262" s="5" t="s">
        <v>667</v>
      </c>
      <c r="B262" s="23" t="s">
        <v>274</v>
      </c>
      <c r="C262" s="21">
        <v>45575</v>
      </c>
      <c r="D262" s="14" t="s">
        <v>9</v>
      </c>
      <c r="E262" s="35">
        <v>17439750</v>
      </c>
      <c r="F262" s="36">
        <f t="shared" si="11"/>
        <v>1918372.5</v>
      </c>
      <c r="G262" s="35">
        <v>19358122.5</v>
      </c>
      <c r="H262" s="37">
        <v>45603</v>
      </c>
      <c r="I262" s="35">
        <v>17439750</v>
      </c>
      <c r="J262" s="35">
        <v>0</v>
      </c>
      <c r="K262" s="8"/>
      <c r="L262" s="8"/>
      <c r="M262" s="8"/>
      <c r="N262" s="8"/>
    </row>
    <row r="263" spans="1:14">
      <c r="A263" s="5" t="s">
        <v>668</v>
      </c>
      <c r="B263" s="23" t="s">
        <v>275</v>
      </c>
      <c r="C263" s="21">
        <v>45575</v>
      </c>
      <c r="D263" s="14" t="s">
        <v>9</v>
      </c>
      <c r="E263" s="35">
        <v>17980250</v>
      </c>
      <c r="F263" s="36">
        <f t="shared" si="11"/>
        <v>1977827.5</v>
      </c>
      <c r="G263" s="35">
        <v>19958077.5</v>
      </c>
      <c r="H263" s="37">
        <v>45603</v>
      </c>
      <c r="I263" s="35">
        <v>17980250</v>
      </c>
      <c r="J263" s="35">
        <v>0</v>
      </c>
      <c r="K263" s="8"/>
      <c r="L263" s="8"/>
      <c r="M263" s="8"/>
      <c r="N263" s="8"/>
    </row>
    <row r="264" spans="1:14">
      <c r="A264" s="5" t="s">
        <v>669</v>
      </c>
      <c r="B264" s="23" t="s">
        <v>276</v>
      </c>
      <c r="C264" s="21">
        <v>45575</v>
      </c>
      <c r="D264" s="14" t="s">
        <v>9</v>
      </c>
      <c r="E264" s="35">
        <v>18000950</v>
      </c>
      <c r="F264" s="36">
        <f t="shared" si="11"/>
        <v>1980104.5</v>
      </c>
      <c r="G264" s="35">
        <v>19981054.5</v>
      </c>
      <c r="H264" s="37">
        <v>45603</v>
      </c>
      <c r="I264" s="35">
        <v>18000950</v>
      </c>
      <c r="J264" s="35">
        <v>0</v>
      </c>
      <c r="K264" s="8"/>
      <c r="L264" s="8"/>
      <c r="M264" s="8"/>
      <c r="N264" s="8"/>
    </row>
    <row r="265" spans="1:14">
      <c r="A265" s="5" t="s">
        <v>670</v>
      </c>
      <c r="B265" s="23" t="s">
        <v>277</v>
      </c>
      <c r="C265" s="21">
        <v>45575</v>
      </c>
      <c r="D265" s="14" t="s">
        <v>9</v>
      </c>
      <c r="E265" s="35">
        <v>17996360</v>
      </c>
      <c r="F265" s="36">
        <f>(E265*11%)-1</f>
        <v>1979598.6</v>
      </c>
      <c r="G265" s="35">
        <v>19975958.600000001</v>
      </c>
      <c r="H265" s="37">
        <v>45603</v>
      </c>
      <c r="I265" s="35">
        <v>17996360</v>
      </c>
      <c r="J265" s="35">
        <v>0</v>
      </c>
      <c r="K265" s="8"/>
      <c r="L265" s="8"/>
      <c r="M265" s="8"/>
      <c r="N265" s="8"/>
    </row>
    <row r="266" spans="1:14">
      <c r="A266" s="5" t="s">
        <v>671</v>
      </c>
      <c r="B266" s="23" t="s">
        <v>278</v>
      </c>
      <c r="C266" s="21">
        <v>45575</v>
      </c>
      <c r="D266" s="14" t="s">
        <v>9</v>
      </c>
      <c r="E266" s="35">
        <v>17652500</v>
      </c>
      <c r="F266" s="36">
        <f>(E266*11%)</f>
        <v>1941775</v>
      </c>
      <c r="G266" s="35">
        <v>19594275</v>
      </c>
      <c r="H266" s="37">
        <v>45603</v>
      </c>
      <c r="I266" s="35">
        <v>17652500</v>
      </c>
      <c r="J266" s="35">
        <v>0</v>
      </c>
      <c r="K266" s="8"/>
      <c r="L266" s="8"/>
      <c r="M266" s="8"/>
      <c r="N266" s="8"/>
    </row>
    <row r="267" spans="1:14">
      <c r="A267" s="4" t="s">
        <v>672</v>
      </c>
      <c r="B267" s="23" t="s">
        <v>279</v>
      </c>
      <c r="C267" s="21">
        <v>45575</v>
      </c>
      <c r="D267" s="14" t="s">
        <v>9</v>
      </c>
      <c r="E267" s="35">
        <v>17934845</v>
      </c>
      <c r="F267" s="39">
        <f>(E267*11%)-1</f>
        <v>1972831.95</v>
      </c>
      <c r="G267" s="35">
        <v>19907676.949999999</v>
      </c>
      <c r="H267" s="37">
        <v>45629</v>
      </c>
      <c r="I267" s="35">
        <v>17934845</v>
      </c>
      <c r="J267" s="35">
        <v>0</v>
      </c>
      <c r="K267" s="8"/>
      <c r="L267" s="8"/>
      <c r="M267" s="8"/>
      <c r="N267" s="8"/>
    </row>
    <row r="268" spans="1:14">
      <c r="A268" s="6" t="s">
        <v>673</v>
      </c>
      <c r="B268" s="29" t="s">
        <v>280</v>
      </c>
      <c r="C268" s="20">
        <v>45597</v>
      </c>
      <c r="D268" s="14" t="s">
        <v>10</v>
      </c>
      <c r="E268" s="35">
        <v>17825000</v>
      </c>
      <c r="F268" s="36">
        <f>(E268*11%)</f>
        <v>1960750</v>
      </c>
      <c r="G268" s="35">
        <v>19785750</v>
      </c>
      <c r="H268" s="37">
        <v>45629</v>
      </c>
      <c r="I268" s="35">
        <v>17825000</v>
      </c>
      <c r="J268" s="35">
        <v>0</v>
      </c>
      <c r="K268" s="8"/>
      <c r="L268" s="8"/>
      <c r="M268" s="8"/>
      <c r="N268" s="8"/>
    </row>
    <row r="269" spans="1:14">
      <c r="A269" s="7" t="s">
        <v>674</v>
      </c>
      <c r="B269" s="29" t="s">
        <v>281</v>
      </c>
      <c r="C269" s="20">
        <v>45597</v>
      </c>
      <c r="D269" s="14" t="s">
        <v>10</v>
      </c>
      <c r="E269" s="35">
        <v>13771250</v>
      </c>
      <c r="F269" s="36">
        <f>(E269*11%)-1</f>
        <v>1514836.5</v>
      </c>
      <c r="G269" s="35">
        <v>15286086.5</v>
      </c>
      <c r="H269" s="37">
        <v>45629</v>
      </c>
      <c r="I269" s="35">
        <v>13771250</v>
      </c>
      <c r="J269" s="35">
        <v>0</v>
      </c>
      <c r="K269" s="8"/>
      <c r="L269" s="8"/>
      <c r="M269" s="8"/>
      <c r="N269" s="8"/>
    </row>
    <row r="270" spans="1:14">
      <c r="A270" s="7" t="s">
        <v>675</v>
      </c>
      <c r="B270" s="29" t="s">
        <v>282</v>
      </c>
      <c r="C270" s="20">
        <v>45597</v>
      </c>
      <c r="D270" s="14" t="s">
        <v>10</v>
      </c>
      <c r="E270" s="35">
        <v>17710000</v>
      </c>
      <c r="F270" s="36">
        <f>(E270*11%)</f>
        <v>1948100</v>
      </c>
      <c r="G270" s="35">
        <v>19658100</v>
      </c>
      <c r="H270" s="37">
        <v>45629</v>
      </c>
      <c r="I270" s="35">
        <v>17710000</v>
      </c>
      <c r="J270" s="35">
        <v>0</v>
      </c>
      <c r="K270" s="8"/>
      <c r="L270" s="8"/>
      <c r="M270" s="8"/>
      <c r="N270" s="8"/>
    </row>
    <row r="271" spans="1:14">
      <c r="A271" s="7" t="s">
        <v>676</v>
      </c>
      <c r="B271" s="29" t="s">
        <v>283</v>
      </c>
      <c r="C271" s="20">
        <v>45597</v>
      </c>
      <c r="D271" s="14" t="s">
        <v>10</v>
      </c>
      <c r="E271" s="35">
        <v>17934845</v>
      </c>
      <c r="F271" s="36">
        <f>(E271*11%)-1</f>
        <v>1972831.95</v>
      </c>
      <c r="G271" s="35">
        <v>19907676.949999999</v>
      </c>
      <c r="H271" s="37">
        <v>45629</v>
      </c>
      <c r="I271" s="35">
        <v>17934845</v>
      </c>
      <c r="J271" s="35">
        <v>0</v>
      </c>
      <c r="K271" s="8"/>
      <c r="L271" s="8"/>
      <c r="M271" s="8"/>
      <c r="N271" s="8"/>
    </row>
    <row r="272" spans="1:14">
      <c r="A272" s="7" t="s">
        <v>677</v>
      </c>
      <c r="B272" s="29" t="s">
        <v>284</v>
      </c>
      <c r="C272" s="20">
        <v>45597</v>
      </c>
      <c r="D272" s="14" t="s">
        <v>10</v>
      </c>
      <c r="E272" s="35">
        <v>17025750</v>
      </c>
      <c r="F272" s="36">
        <f>(E272*11%)</f>
        <v>1872832.5</v>
      </c>
      <c r="G272" s="35">
        <v>18898582.5</v>
      </c>
      <c r="H272" s="37">
        <v>45629</v>
      </c>
      <c r="I272" s="35">
        <v>17025750</v>
      </c>
      <c r="J272" s="35">
        <v>0</v>
      </c>
      <c r="K272" s="8"/>
      <c r="L272" s="8"/>
      <c r="M272" s="8"/>
      <c r="N272" s="8"/>
    </row>
    <row r="273" spans="1:14">
      <c r="A273" s="7" t="s">
        <v>678</v>
      </c>
      <c r="B273" s="29" t="s">
        <v>285</v>
      </c>
      <c r="C273" s="20">
        <v>45597</v>
      </c>
      <c r="D273" s="14" t="s">
        <v>10</v>
      </c>
      <c r="E273" s="35">
        <v>11500000</v>
      </c>
      <c r="F273" s="36">
        <f>(E273*11%)</f>
        <v>1265000</v>
      </c>
      <c r="G273" s="35">
        <v>12765000</v>
      </c>
      <c r="H273" s="37">
        <v>45629</v>
      </c>
      <c r="I273" s="35">
        <v>11500000</v>
      </c>
      <c r="J273" s="35">
        <v>0</v>
      </c>
      <c r="K273" s="8"/>
      <c r="L273" s="8"/>
      <c r="M273" s="8"/>
      <c r="N273" s="8"/>
    </row>
    <row r="274" spans="1:14">
      <c r="A274" s="7" t="s">
        <v>679</v>
      </c>
      <c r="B274" s="29" t="s">
        <v>286</v>
      </c>
      <c r="C274" s="20">
        <v>45597</v>
      </c>
      <c r="D274" s="14" t="s">
        <v>10</v>
      </c>
      <c r="E274" s="35">
        <v>17983125</v>
      </c>
      <c r="F274" s="36">
        <f>(E274*11%)</f>
        <v>1978143.75</v>
      </c>
      <c r="G274" s="35">
        <v>19961268.75</v>
      </c>
      <c r="H274" s="37">
        <v>45629</v>
      </c>
      <c r="I274" s="35">
        <v>17983125</v>
      </c>
      <c r="J274" s="35">
        <v>0</v>
      </c>
      <c r="K274" s="8"/>
      <c r="L274" s="8"/>
      <c r="M274" s="8"/>
      <c r="N274" s="8"/>
    </row>
    <row r="275" spans="1:14">
      <c r="A275" s="7" t="s">
        <v>680</v>
      </c>
      <c r="B275" s="29" t="s">
        <v>287</v>
      </c>
      <c r="C275" s="20">
        <v>45600</v>
      </c>
      <c r="D275" s="14" t="s">
        <v>10</v>
      </c>
      <c r="E275" s="35">
        <v>13654469</v>
      </c>
      <c r="F275" s="36">
        <f>(E275*11%)-1</f>
        <v>1501990.59</v>
      </c>
      <c r="G275" s="35">
        <v>15156459.59</v>
      </c>
      <c r="H275" s="37">
        <v>45629</v>
      </c>
      <c r="I275" s="35">
        <v>13654469</v>
      </c>
      <c r="J275" s="35">
        <v>0</v>
      </c>
      <c r="K275" s="8"/>
      <c r="L275" s="8"/>
      <c r="M275" s="8"/>
      <c r="N275" s="8"/>
    </row>
    <row r="276" spans="1:14">
      <c r="A276" s="7" t="s">
        <v>681</v>
      </c>
      <c r="B276" s="29" t="s">
        <v>288</v>
      </c>
      <c r="C276" s="20">
        <v>45602</v>
      </c>
      <c r="D276" s="14" t="s">
        <v>10</v>
      </c>
      <c r="E276" s="35">
        <v>69890300</v>
      </c>
      <c r="F276" s="36">
        <f t="shared" ref="F276:F284" si="12">(E276*11%)</f>
        <v>7687933</v>
      </c>
      <c r="G276" s="35">
        <v>77578233</v>
      </c>
      <c r="H276" s="37">
        <v>45629</v>
      </c>
      <c r="I276" s="35">
        <v>69890300</v>
      </c>
      <c r="J276" s="35">
        <v>0</v>
      </c>
      <c r="K276" s="8"/>
      <c r="L276" s="8"/>
      <c r="M276" s="8"/>
      <c r="N276" s="8"/>
    </row>
    <row r="277" spans="1:14">
      <c r="A277" s="8" t="s">
        <v>682</v>
      </c>
      <c r="B277" s="29" t="s">
        <v>289</v>
      </c>
      <c r="C277" s="20">
        <v>45600</v>
      </c>
      <c r="D277" s="14" t="s">
        <v>10</v>
      </c>
      <c r="E277" s="35">
        <v>7310000</v>
      </c>
      <c r="F277" s="39">
        <f t="shared" si="12"/>
        <v>804100</v>
      </c>
      <c r="G277" s="35">
        <v>8114100</v>
      </c>
      <c r="H277" s="37"/>
      <c r="I277" s="35"/>
      <c r="J277" s="35">
        <v>7310000</v>
      </c>
      <c r="K277" s="8"/>
      <c r="L277" s="8"/>
      <c r="M277" s="8"/>
      <c r="N277" s="8"/>
    </row>
    <row r="278" spans="1:14">
      <c r="A278" s="8" t="s">
        <v>683</v>
      </c>
      <c r="B278" s="29" t="s">
        <v>290</v>
      </c>
      <c r="C278" s="20">
        <v>45601</v>
      </c>
      <c r="D278" s="14" t="s">
        <v>10</v>
      </c>
      <c r="E278" s="35">
        <v>4665000</v>
      </c>
      <c r="F278" s="39">
        <f t="shared" si="12"/>
        <v>513150</v>
      </c>
      <c r="G278" s="35">
        <v>5178150</v>
      </c>
      <c r="H278" s="37">
        <v>45643</v>
      </c>
      <c r="I278" s="35">
        <v>4665000</v>
      </c>
      <c r="J278" s="35">
        <v>0</v>
      </c>
      <c r="K278" s="8"/>
      <c r="L278" s="8"/>
      <c r="M278" s="8"/>
      <c r="N278" s="8"/>
    </row>
    <row r="279" spans="1:14">
      <c r="A279" s="7" t="s">
        <v>684</v>
      </c>
      <c r="B279" s="29" t="s">
        <v>291</v>
      </c>
      <c r="C279" s="20">
        <v>45601</v>
      </c>
      <c r="D279" s="14" t="s">
        <v>10</v>
      </c>
      <c r="E279" s="35">
        <v>16666667</v>
      </c>
      <c r="F279" s="36">
        <f t="shared" si="12"/>
        <v>1833333.37</v>
      </c>
      <c r="G279" s="35">
        <v>18500000.370000001</v>
      </c>
      <c r="H279" s="37">
        <v>45629</v>
      </c>
      <c r="I279" s="35">
        <v>16666667</v>
      </c>
      <c r="J279" s="35">
        <v>0</v>
      </c>
      <c r="K279" s="8"/>
      <c r="L279" s="8"/>
      <c r="M279" s="8"/>
      <c r="N279" s="8"/>
    </row>
    <row r="280" spans="1:14">
      <c r="A280" s="7" t="s">
        <v>685</v>
      </c>
      <c r="B280" s="3" t="s">
        <v>292</v>
      </c>
      <c r="C280" s="20">
        <v>45601</v>
      </c>
      <c r="D280" s="14" t="s">
        <v>10</v>
      </c>
      <c r="E280" s="35">
        <v>13960000</v>
      </c>
      <c r="F280" s="36">
        <f t="shared" si="12"/>
        <v>1535600</v>
      </c>
      <c r="G280" s="35">
        <v>15495600</v>
      </c>
      <c r="H280" s="37">
        <v>45636</v>
      </c>
      <c r="I280" s="35">
        <v>13960000</v>
      </c>
      <c r="J280" s="35">
        <v>0</v>
      </c>
      <c r="K280" s="8"/>
      <c r="L280" s="8"/>
      <c r="M280" s="8"/>
      <c r="N280" s="8"/>
    </row>
    <row r="281" spans="1:14">
      <c r="A281" s="7" t="s">
        <v>686</v>
      </c>
      <c r="B281" s="3" t="s">
        <v>293</v>
      </c>
      <c r="C281" s="20">
        <v>45601</v>
      </c>
      <c r="D281" s="14" t="s">
        <v>10</v>
      </c>
      <c r="E281" s="35">
        <v>103500000</v>
      </c>
      <c r="F281" s="36">
        <f t="shared" si="12"/>
        <v>11385000</v>
      </c>
      <c r="G281" s="35">
        <v>114885000</v>
      </c>
      <c r="H281" s="37">
        <v>45632</v>
      </c>
      <c r="I281" s="35">
        <v>103500000</v>
      </c>
      <c r="J281" s="35">
        <v>0</v>
      </c>
      <c r="K281" s="8"/>
      <c r="L281" s="8"/>
      <c r="M281" s="8"/>
      <c r="N281" s="8"/>
    </row>
    <row r="282" spans="1:14">
      <c r="A282" s="8" t="s">
        <v>687</v>
      </c>
      <c r="B282" s="29" t="s">
        <v>294</v>
      </c>
      <c r="C282" s="20">
        <v>45601</v>
      </c>
      <c r="D282" s="14" t="s">
        <v>10</v>
      </c>
      <c r="E282" s="35">
        <v>4025000</v>
      </c>
      <c r="F282" s="39">
        <f t="shared" si="12"/>
        <v>442750</v>
      </c>
      <c r="G282" s="35">
        <v>4467750</v>
      </c>
      <c r="H282" s="37">
        <v>45636</v>
      </c>
      <c r="I282" s="35">
        <v>4025000</v>
      </c>
      <c r="J282" s="35">
        <v>0</v>
      </c>
      <c r="K282" s="8"/>
      <c r="L282" s="8"/>
      <c r="M282" s="8"/>
      <c r="N282" s="8"/>
    </row>
    <row r="283" spans="1:14">
      <c r="A283" s="9" t="s">
        <v>688</v>
      </c>
      <c r="B283" s="29" t="s">
        <v>295</v>
      </c>
      <c r="C283" s="20">
        <v>45601</v>
      </c>
      <c r="D283" s="14" t="s">
        <v>10</v>
      </c>
      <c r="E283" s="35">
        <v>23000000</v>
      </c>
      <c r="F283" s="36">
        <f t="shared" si="12"/>
        <v>2530000</v>
      </c>
      <c r="G283" s="35">
        <v>25530000</v>
      </c>
      <c r="H283" s="37">
        <v>45649</v>
      </c>
      <c r="I283" s="35">
        <v>23000000</v>
      </c>
      <c r="J283" s="35">
        <v>0</v>
      </c>
      <c r="K283" s="8"/>
      <c r="L283" s="8"/>
      <c r="M283" s="8"/>
      <c r="N283" s="8"/>
    </row>
    <row r="284" spans="1:14">
      <c r="A284" s="9" t="s">
        <v>689</v>
      </c>
      <c r="B284" s="29" t="s">
        <v>296</v>
      </c>
      <c r="C284" s="20">
        <v>45601</v>
      </c>
      <c r="D284" s="14" t="s">
        <v>10</v>
      </c>
      <c r="E284" s="35">
        <v>69000000</v>
      </c>
      <c r="F284" s="36">
        <f t="shared" si="12"/>
        <v>7590000</v>
      </c>
      <c r="G284" s="35">
        <v>76590000</v>
      </c>
      <c r="H284" s="37">
        <v>45636</v>
      </c>
      <c r="I284" s="35">
        <v>69000000</v>
      </c>
      <c r="J284" s="35">
        <v>0</v>
      </c>
      <c r="K284" s="8"/>
      <c r="L284" s="8"/>
      <c r="M284" s="8"/>
      <c r="N284" s="8"/>
    </row>
    <row r="285" spans="1:14">
      <c r="A285" s="9" t="s">
        <v>690</v>
      </c>
      <c r="B285" s="29" t="s">
        <v>297</v>
      </c>
      <c r="C285" s="20">
        <v>45601</v>
      </c>
      <c r="D285" s="14" t="s">
        <v>10</v>
      </c>
      <c r="E285" s="35">
        <v>94553880</v>
      </c>
      <c r="F285" s="36">
        <f>(E285*11%)-1</f>
        <v>10400925.800000001</v>
      </c>
      <c r="G285" s="35">
        <v>104954805.8</v>
      </c>
      <c r="H285" s="37">
        <v>45645</v>
      </c>
      <c r="I285" s="35">
        <v>94553880</v>
      </c>
      <c r="J285" s="35">
        <v>0</v>
      </c>
      <c r="K285" s="8"/>
      <c r="L285" s="8"/>
      <c r="M285" s="8"/>
      <c r="N285" s="8"/>
    </row>
    <row r="286" spans="1:14">
      <c r="A286" s="8" t="s">
        <v>691</v>
      </c>
      <c r="B286" s="29" t="s">
        <v>298</v>
      </c>
      <c r="C286" s="20">
        <v>45601</v>
      </c>
      <c r="D286" s="14" t="s">
        <v>10</v>
      </c>
      <c r="E286" s="35">
        <v>5335425</v>
      </c>
      <c r="F286" s="39">
        <f>(E286*11%)-1</f>
        <v>586895.75</v>
      </c>
      <c r="G286" s="35">
        <v>5922320.75</v>
      </c>
      <c r="H286" s="37">
        <v>45636</v>
      </c>
      <c r="I286" s="35">
        <v>5335425</v>
      </c>
      <c r="J286" s="35">
        <v>0</v>
      </c>
      <c r="K286" s="8"/>
      <c r="L286" s="8"/>
      <c r="M286" s="8"/>
      <c r="N286" s="8"/>
    </row>
    <row r="287" spans="1:14">
      <c r="A287" s="7" t="s">
        <v>692</v>
      </c>
      <c r="B287" s="30" t="s">
        <v>299</v>
      </c>
      <c r="C287" s="20">
        <v>45601</v>
      </c>
      <c r="D287" s="14" t="s">
        <v>10</v>
      </c>
      <c r="E287" s="35">
        <v>10670850</v>
      </c>
      <c r="F287" s="36">
        <f>(E287*11%)-1</f>
        <v>1173792.5</v>
      </c>
      <c r="G287" s="35">
        <v>11844642.5</v>
      </c>
      <c r="H287" s="37">
        <v>45636</v>
      </c>
      <c r="I287" s="35">
        <v>10670850</v>
      </c>
      <c r="J287" s="35">
        <v>0</v>
      </c>
      <c r="K287" s="8"/>
      <c r="L287" s="8"/>
      <c r="M287" s="8"/>
      <c r="N287" s="8"/>
    </row>
    <row r="288" spans="1:14">
      <c r="A288" s="8" t="s">
        <v>693</v>
      </c>
      <c r="B288" s="30" t="s">
        <v>300</v>
      </c>
      <c r="C288" s="20">
        <v>45601</v>
      </c>
      <c r="D288" s="14" t="s">
        <v>10</v>
      </c>
      <c r="E288" s="35">
        <v>575000</v>
      </c>
      <c r="F288" s="39">
        <f t="shared" ref="F288:F306" si="13">(E288*11%)</f>
        <v>63250</v>
      </c>
      <c r="G288" s="35">
        <v>638250</v>
      </c>
      <c r="H288" s="37"/>
      <c r="I288" s="35"/>
      <c r="J288" s="35">
        <v>575000</v>
      </c>
      <c r="K288" s="8"/>
      <c r="L288" s="8"/>
      <c r="M288" s="8"/>
      <c r="N288" s="8"/>
    </row>
    <row r="289" spans="1:14">
      <c r="A289" s="8" t="s">
        <v>694</v>
      </c>
      <c r="B289" s="30" t="s">
        <v>301</v>
      </c>
      <c r="C289" s="20">
        <v>45601</v>
      </c>
      <c r="D289" s="14" t="s">
        <v>10</v>
      </c>
      <c r="E289" s="35">
        <v>2875000</v>
      </c>
      <c r="F289" s="39">
        <f t="shared" si="13"/>
        <v>316250</v>
      </c>
      <c r="G289" s="35">
        <v>3191250</v>
      </c>
      <c r="H289" s="37"/>
      <c r="I289" s="35"/>
      <c r="J289" s="35">
        <v>2875000</v>
      </c>
      <c r="K289" s="8"/>
      <c r="L289" s="8"/>
      <c r="M289" s="8"/>
      <c r="N289" s="8"/>
    </row>
    <row r="290" spans="1:14">
      <c r="A290" s="8" t="s">
        <v>695</v>
      </c>
      <c r="B290" s="30" t="s">
        <v>302</v>
      </c>
      <c r="C290" s="20">
        <v>45602</v>
      </c>
      <c r="D290" s="14" t="s">
        <v>10</v>
      </c>
      <c r="E290" s="35">
        <v>6240000</v>
      </c>
      <c r="F290" s="39">
        <f t="shared" si="13"/>
        <v>686400</v>
      </c>
      <c r="G290" s="35">
        <v>6926400</v>
      </c>
      <c r="H290" s="37">
        <v>45635</v>
      </c>
      <c r="I290" s="35">
        <v>6240000</v>
      </c>
      <c r="J290" s="35">
        <v>0</v>
      </c>
      <c r="K290" s="8"/>
      <c r="L290" s="8"/>
      <c r="M290" s="8"/>
      <c r="N290" s="8"/>
    </row>
    <row r="291" spans="1:14">
      <c r="A291" s="7" t="s">
        <v>696</v>
      </c>
      <c r="B291" s="30" t="s">
        <v>303</v>
      </c>
      <c r="C291" s="20">
        <v>45602</v>
      </c>
      <c r="D291" s="14" t="s">
        <v>10</v>
      </c>
      <c r="E291" s="35">
        <v>54222500</v>
      </c>
      <c r="F291" s="36">
        <f t="shared" si="13"/>
        <v>5964475</v>
      </c>
      <c r="G291" s="35">
        <v>60186975</v>
      </c>
      <c r="H291" s="37">
        <v>45622</v>
      </c>
      <c r="I291" s="35">
        <v>54222500</v>
      </c>
      <c r="J291" s="35">
        <v>0</v>
      </c>
      <c r="K291" s="8"/>
      <c r="L291" s="8"/>
      <c r="M291" s="8"/>
      <c r="N291" s="8">
        <v>0</v>
      </c>
    </row>
    <row r="292" spans="1:14">
      <c r="A292" s="8" t="s">
        <v>697</v>
      </c>
      <c r="B292" s="31" t="s">
        <v>304</v>
      </c>
      <c r="C292" s="20">
        <v>45602</v>
      </c>
      <c r="D292" s="14" t="s">
        <v>10</v>
      </c>
      <c r="E292" s="35">
        <v>3795000</v>
      </c>
      <c r="F292" s="39">
        <f t="shared" si="13"/>
        <v>417450</v>
      </c>
      <c r="G292" s="35">
        <v>4212450</v>
      </c>
      <c r="H292" s="37">
        <v>45621</v>
      </c>
      <c r="I292" s="35">
        <v>3795000</v>
      </c>
      <c r="J292" s="35">
        <v>0</v>
      </c>
      <c r="K292" s="8"/>
      <c r="L292" s="8"/>
      <c r="M292" s="8"/>
      <c r="N292" s="8"/>
    </row>
    <row r="293" spans="1:14">
      <c r="A293" s="8" t="s">
        <v>698</v>
      </c>
      <c r="B293" s="29" t="s">
        <v>305</v>
      </c>
      <c r="C293" s="20">
        <v>45602</v>
      </c>
      <c r="D293" s="14" t="s">
        <v>10</v>
      </c>
      <c r="E293" s="35">
        <v>460000</v>
      </c>
      <c r="F293" s="39">
        <f t="shared" si="13"/>
        <v>50600</v>
      </c>
      <c r="G293" s="35">
        <v>510600</v>
      </c>
      <c r="H293" s="37">
        <v>45622</v>
      </c>
      <c r="I293" s="35">
        <v>460000</v>
      </c>
      <c r="J293" s="35">
        <v>0</v>
      </c>
      <c r="K293" s="8"/>
      <c r="L293" s="8"/>
      <c r="M293" s="8"/>
      <c r="N293" s="8"/>
    </row>
    <row r="294" spans="1:14">
      <c r="A294" s="7" t="s">
        <v>699</v>
      </c>
      <c r="B294" s="29" t="s">
        <v>306</v>
      </c>
      <c r="C294" s="20">
        <v>45602</v>
      </c>
      <c r="D294" s="14" t="s">
        <v>10</v>
      </c>
      <c r="E294" s="35">
        <v>74876500</v>
      </c>
      <c r="F294" s="36">
        <f t="shared" si="13"/>
        <v>8236415</v>
      </c>
      <c r="G294" s="35">
        <v>83112915</v>
      </c>
      <c r="H294" s="37">
        <v>45622</v>
      </c>
      <c r="I294" s="35">
        <v>74876500</v>
      </c>
      <c r="J294" s="35">
        <v>0</v>
      </c>
      <c r="K294" s="8"/>
      <c r="L294" s="8"/>
      <c r="M294" s="8"/>
      <c r="N294" s="8"/>
    </row>
    <row r="295" spans="1:14">
      <c r="A295" s="8" t="s">
        <v>700</v>
      </c>
      <c r="B295" s="32" t="s">
        <v>307</v>
      </c>
      <c r="C295" s="20"/>
      <c r="D295" s="14" t="s">
        <v>7</v>
      </c>
      <c r="E295" s="35"/>
      <c r="F295" s="39">
        <f t="shared" si="13"/>
        <v>0</v>
      </c>
      <c r="G295" s="35" t="str">
        <v/>
      </c>
      <c r="H295" s="37"/>
      <c r="I295" s="35"/>
      <c r="J295" s="35">
        <v>0</v>
      </c>
      <c r="K295" s="8"/>
      <c r="L295" s="8"/>
      <c r="M295" s="8"/>
      <c r="N295" s="8"/>
    </row>
    <row r="296" spans="1:14">
      <c r="A296" s="8" t="s">
        <v>701</v>
      </c>
      <c r="B296" s="29" t="s">
        <v>308</v>
      </c>
      <c r="C296" s="20">
        <v>45602</v>
      </c>
      <c r="D296" s="14" t="s">
        <v>10</v>
      </c>
      <c r="E296" s="35">
        <v>3438500</v>
      </c>
      <c r="F296" s="39">
        <f t="shared" si="13"/>
        <v>378235</v>
      </c>
      <c r="G296" s="35">
        <v>3816735</v>
      </c>
      <c r="H296" s="37">
        <v>45621</v>
      </c>
      <c r="I296" s="35">
        <v>3438500</v>
      </c>
      <c r="J296" s="35">
        <v>0</v>
      </c>
      <c r="K296" s="8"/>
      <c r="L296" s="8"/>
      <c r="M296" s="8"/>
      <c r="N296" s="8"/>
    </row>
    <row r="297" spans="1:14">
      <c r="A297" s="7" t="s">
        <v>702</v>
      </c>
      <c r="B297" s="29" t="s">
        <v>309</v>
      </c>
      <c r="C297" s="20">
        <v>45602</v>
      </c>
      <c r="D297" s="14" t="s">
        <v>10</v>
      </c>
      <c r="E297" s="35">
        <v>17997500</v>
      </c>
      <c r="F297" s="36">
        <f t="shared" si="13"/>
        <v>1979725</v>
      </c>
      <c r="G297" s="35">
        <v>19977225</v>
      </c>
      <c r="H297" s="37">
        <v>45629</v>
      </c>
      <c r="I297" s="35">
        <v>17997500</v>
      </c>
      <c r="J297" s="35">
        <v>0</v>
      </c>
      <c r="K297" s="8"/>
      <c r="L297" s="8"/>
      <c r="M297" s="8"/>
      <c r="N297" s="8"/>
    </row>
    <row r="298" spans="1:14">
      <c r="A298" s="7" t="s">
        <v>703</v>
      </c>
      <c r="B298" s="29" t="s">
        <v>310</v>
      </c>
      <c r="C298" s="20">
        <v>45602</v>
      </c>
      <c r="D298" s="14" t="s">
        <v>10</v>
      </c>
      <c r="E298" s="35">
        <v>17422500</v>
      </c>
      <c r="F298" s="36">
        <f t="shared" si="13"/>
        <v>1916475</v>
      </c>
      <c r="G298" s="35">
        <v>19338975</v>
      </c>
      <c r="H298" s="37">
        <v>45629</v>
      </c>
      <c r="I298" s="35">
        <v>17422500</v>
      </c>
      <c r="J298" s="35">
        <v>0</v>
      </c>
      <c r="K298" s="8"/>
      <c r="L298" s="8"/>
      <c r="M298" s="8"/>
      <c r="N298" s="8"/>
    </row>
    <row r="299" spans="1:14">
      <c r="A299" s="8" t="s">
        <v>704</v>
      </c>
      <c r="B299" s="29" t="s">
        <v>311</v>
      </c>
      <c r="C299" s="20">
        <v>45602</v>
      </c>
      <c r="D299" s="14" t="s">
        <v>10</v>
      </c>
      <c r="E299" s="35">
        <v>844000</v>
      </c>
      <c r="F299" s="39">
        <f t="shared" si="13"/>
        <v>92840</v>
      </c>
      <c r="G299" s="35">
        <v>936840</v>
      </c>
      <c r="H299" s="37">
        <v>45629</v>
      </c>
      <c r="I299" s="35">
        <v>844000</v>
      </c>
      <c r="J299" s="35">
        <v>0</v>
      </c>
      <c r="K299" s="8"/>
      <c r="L299" s="8"/>
      <c r="M299" s="8"/>
      <c r="N299" s="8"/>
    </row>
    <row r="300" spans="1:14">
      <c r="A300" s="8" t="s">
        <v>705</v>
      </c>
      <c r="B300" s="29" t="s">
        <v>312</v>
      </c>
      <c r="C300" s="20">
        <v>45602</v>
      </c>
      <c r="D300" s="14" t="s">
        <v>10</v>
      </c>
      <c r="E300" s="35">
        <v>4029000</v>
      </c>
      <c r="F300" s="39">
        <f t="shared" si="13"/>
        <v>443190</v>
      </c>
      <c r="G300" s="35">
        <v>4472190</v>
      </c>
      <c r="H300" s="37">
        <v>45629</v>
      </c>
      <c r="I300" s="35">
        <v>4029000</v>
      </c>
      <c r="J300" s="35">
        <v>0</v>
      </c>
      <c r="K300" s="8"/>
      <c r="L300" s="8"/>
      <c r="M300" s="8"/>
      <c r="N300" s="8"/>
    </row>
    <row r="301" spans="1:14">
      <c r="A301" s="8" t="s">
        <v>706</v>
      </c>
      <c r="B301" s="29" t="s">
        <v>313</v>
      </c>
      <c r="C301" s="20">
        <v>45602</v>
      </c>
      <c r="D301" s="14" t="s">
        <v>10</v>
      </c>
      <c r="E301" s="35">
        <v>7969500</v>
      </c>
      <c r="F301" s="39">
        <f t="shared" si="13"/>
        <v>876645</v>
      </c>
      <c r="G301" s="35">
        <v>8846145</v>
      </c>
      <c r="H301" s="37">
        <v>45629</v>
      </c>
      <c r="I301" s="35">
        <v>7969500</v>
      </c>
      <c r="J301" s="35">
        <v>0</v>
      </c>
      <c r="K301" s="8"/>
      <c r="L301" s="8"/>
      <c r="M301" s="8"/>
      <c r="N301" s="8"/>
    </row>
    <row r="302" spans="1:14">
      <c r="A302" s="8" t="s">
        <v>707</v>
      </c>
      <c r="B302" s="29" t="s">
        <v>314</v>
      </c>
      <c r="C302" s="20">
        <v>45602</v>
      </c>
      <c r="D302" s="14" t="s">
        <v>10</v>
      </c>
      <c r="E302" s="35">
        <v>575000</v>
      </c>
      <c r="F302" s="39">
        <f t="shared" si="13"/>
        <v>63250</v>
      </c>
      <c r="G302" s="35">
        <v>638250</v>
      </c>
      <c r="H302" s="37">
        <v>45629</v>
      </c>
      <c r="I302" s="35">
        <v>575000</v>
      </c>
      <c r="J302" s="35">
        <v>0</v>
      </c>
      <c r="K302" s="8"/>
      <c r="L302" s="8"/>
      <c r="M302" s="8"/>
      <c r="N302" s="8"/>
    </row>
    <row r="303" spans="1:14">
      <c r="A303" s="8" t="s">
        <v>708</v>
      </c>
      <c r="B303" s="29" t="s">
        <v>315</v>
      </c>
      <c r="C303" s="20">
        <v>45602</v>
      </c>
      <c r="D303" s="14" t="s">
        <v>10</v>
      </c>
      <c r="E303" s="35">
        <v>4015000</v>
      </c>
      <c r="F303" s="39">
        <f t="shared" si="13"/>
        <v>441650</v>
      </c>
      <c r="G303" s="35">
        <v>4456650</v>
      </c>
      <c r="H303" s="37">
        <v>45629</v>
      </c>
      <c r="I303" s="35">
        <v>4015000</v>
      </c>
      <c r="J303" s="35">
        <v>0</v>
      </c>
      <c r="K303" s="8"/>
      <c r="L303" s="8"/>
      <c r="M303" s="8"/>
      <c r="N303" s="8"/>
    </row>
    <row r="304" spans="1:14">
      <c r="A304" s="8" t="s">
        <v>709</v>
      </c>
      <c r="B304" s="29" t="s">
        <v>316</v>
      </c>
      <c r="C304" s="20">
        <v>45602</v>
      </c>
      <c r="D304" s="14" t="s">
        <v>10</v>
      </c>
      <c r="E304" s="35">
        <v>750000</v>
      </c>
      <c r="F304" s="39">
        <f t="shared" si="13"/>
        <v>82500</v>
      </c>
      <c r="G304" s="35">
        <v>832500</v>
      </c>
      <c r="H304" s="37">
        <v>45629</v>
      </c>
      <c r="I304" s="35">
        <v>750000</v>
      </c>
      <c r="J304" s="35">
        <v>0</v>
      </c>
      <c r="K304" s="8"/>
      <c r="L304" s="8"/>
      <c r="M304" s="8"/>
      <c r="N304" s="8"/>
    </row>
    <row r="305" spans="1:14">
      <c r="A305" s="7" t="s">
        <v>710</v>
      </c>
      <c r="B305" s="29" t="s">
        <v>317</v>
      </c>
      <c r="C305" s="20">
        <v>45602</v>
      </c>
      <c r="D305" s="14" t="s">
        <v>10</v>
      </c>
      <c r="E305" s="35">
        <v>11116000</v>
      </c>
      <c r="F305" s="36">
        <f t="shared" si="13"/>
        <v>1222760</v>
      </c>
      <c r="G305" s="35">
        <v>12338760</v>
      </c>
      <c r="H305" s="37">
        <v>45629</v>
      </c>
      <c r="I305" s="35">
        <v>11116000</v>
      </c>
      <c r="J305" s="35">
        <v>0</v>
      </c>
      <c r="K305" s="8"/>
      <c r="L305" s="8"/>
      <c r="M305" s="8"/>
      <c r="N305" s="8"/>
    </row>
    <row r="306" spans="1:14">
      <c r="A306" s="7" t="s">
        <v>711</v>
      </c>
      <c r="B306" s="29" t="s">
        <v>318</v>
      </c>
      <c r="C306" s="20">
        <v>45602</v>
      </c>
      <c r="D306" s="14" t="s">
        <v>10</v>
      </c>
      <c r="E306" s="35">
        <v>15671500</v>
      </c>
      <c r="F306" s="36">
        <f t="shared" si="13"/>
        <v>1723865</v>
      </c>
      <c r="G306" s="35">
        <v>17395365</v>
      </c>
      <c r="H306" s="37">
        <v>45629</v>
      </c>
      <c r="I306" s="35">
        <v>15671500</v>
      </c>
      <c r="J306" s="35">
        <v>0</v>
      </c>
      <c r="K306" s="8"/>
      <c r="L306" s="8"/>
      <c r="M306" s="8"/>
      <c r="N306" s="8"/>
    </row>
    <row r="307" spans="1:14">
      <c r="A307" s="8" t="s">
        <v>712</v>
      </c>
      <c r="B307" s="29" t="s">
        <v>319</v>
      </c>
      <c r="C307" s="20">
        <v>45602</v>
      </c>
      <c r="D307" s="14" t="s">
        <v>10</v>
      </c>
      <c r="E307" s="35">
        <v>8309250</v>
      </c>
      <c r="F307" s="39">
        <f>(E307*11%)-1</f>
        <v>914016.5</v>
      </c>
      <c r="G307" s="35">
        <v>9223266.5</v>
      </c>
      <c r="H307" s="37">
        <v>45629</v>
      </c>
      <c r="I307" s="35">
        <v>8309250</v>
      </c>
      <c r="J307" s="35">
        <v>0</v>
      </c>
      <c r="K307" s="8"/>
      <c r="L307" s="8"/>
      <c r="M307" s="8"/>
      <c r="N307" s="8"/>
    </row>
    <row r="308" spans="1:14">
      <c r="A308" s="8" t="s">
        <v>713</v>
      </c>
      <c r="B308" s="29" t="s">
        <v>320</v>
      </c>
      <c r="C308" s="20">
        <v>45602</v>
      </c>
      <c r="D308" s="14" t="s">
        <v>10</v>
      </c>
      <c r="E308" s="35">
        <v>8864950</v>
      </c>
      <c r="F308" s="39">
        <f>(E308*11%)-1</f>
        <v>975143.5</v>
      </c>
      <c r="G308" s="35">
        <v>9840093.5</v>
      </c>
      <c r="H308" s="37">
        <v>45629</v>
      </c>
      <c r="I308" s="35">
        <v>8864950</v>
      </c>
      <c r="J308" s="35">
        <v>0</v>
      </c>
      <c r="K308" s="8"/>
      <c r="L308" s="8"/>
      <c r="M308" s="8"/>
      <c r="N308" s="8"/>
    </row>
    <row r="309" spans="1:14">
      <c r="A309" s="7" t="s">
        <v>714</v>
      </c>
      <c r="B309" s="29" t="s">
        <v>321</v>
      </c>
      <c r="C309" s="20">
        <v>45602</v>
      </c>
      <c r="D309" s="14" t="s">
        <v>10</v>
      </c>
      <c r="E309" s="35">
        <v>9543350</v>
      </c>
      <c r="F309" s="36">
        <f>(E309*11%)-1</f>
        <v>1049767.5</v>
      </c>
      <c r="G309" s="35">
        <v>10593117.5</v>
      </c>
      <c r="H309" s="37">
        <v>45629</v>
      </c>
      <c r="I309" s="35">
        <v>9543350</v>
      </c>
      <c r="J309" s="35">
        <v>0</v>
      </c>
      <c r="K309" s="8"/>
      <c r="L309" s="8"/>
      <c r="M309" s="8"/>
      <c r="N309" s="8"/>
    </row>
    <row r="310" spans="1:14">
      <c r="A310" s="8" t="s">
        <v>715</v>
      </c>
      <c r="B310" s="29" t="s">
        <v>322</v>
      </c>
      <c r="C310" s="20">
        <v>45602</v>
      </c>
      <c r="D310" s="14" t="s">
        <v>10</v>
      </c>
      <c r="E310" s="35">
        <v>264000</v>
      </c>
      <c r="F310" s="39">
        <f t="shared" ref="F310:F321" si="14">(E310*11%)</f>
        <v>29040</v>
      </c>
      <c r="G310" s="35">
        <v>293040</v>
      </c>
      <c r="H310" s="37">
        <v>45629</v>
      </c>
      <c r="I310" s="35">
        <v>264000</v>
      </c>
      <c r="J310" s="35">
        <v>0</v>
      </c>
      <c r="K310" s="8"/>
      <c r="L310" s="8"/>
      <c r="M310" s="8"/>
      <c r="N310" s="8"/>
    </row>
    <row r="311" spans="1:14">
      <c r="A311" s="8" t="s">
        <v>716</v>
      </c>
      <c r="B311" s="29" t="s">
        <v>323</v>
      </c>
      <c r="C311" s="20">
        <v>45602</v>
      </c>
      <c r="D311" s="14" t="s">
        <v>10</v>
      </c>
      <c r="E311" s="35">
        <v>8096000</v>
      </c>
      <c r="F311" s="39">
        <f t="shared" si="14"/>
        <v>890560</v>
      </c>
      <c r="G311" s="35">
        <v>8986560</v>
      </c>
      <c r="H311" s="37">
        <v>45645</v>
      </c>
      <c r="I311" s="35">
        <v>8096000</v>
      </c>
      <c r="J311" s="35">
        <v>0</v>
      </c>
      <c r="K311" s="8"/>
      <c r="L311" s="8"/>
      <c r="M311" s="8"/>
      <c r="N311" s="8"/>
    </row>
    <row r="312" spans="1:14">
      <c r="A312" s="8" t="s">
        <v>717</v>
      </c>
      <c r="B312" s="29" t="s">
        <v>324</v>
      </c>
      <c r="C312" s="20">
        <v>45602</v>
      </c>
      <c r="D312" s="14" t="s">
        <v>10</v>
      </c>
      <c r="E312" s="35">
        <v>3450000</v>
      </c>
      <c r="F312" s="39">
        <f t="shared" si="14"/>
        <v>379500</v>
      </c>
      <c r="G312" s="35">
        <v>3829500</v>
      </c>
      <c r="H312" s="37"/>
      <c r="I312" s="35"/>
      <c r="J312" s="35">
        <v>3450000</v>
      </c>
      <c r="K312" s="8"/>
      <c r="L312" s="8"/>
      <c r="M312" s="8"/>
      <c r="N312" s="8"/>
    </row>
    <row r="313" spans="1:14">
      <c r="A313" s="7" t="s">
        <v>718</v>
      </c>
      <c r="B313" s="3" t="s">
        <v>325</v>
      </c>
      <c r="C313" s="20">
        <v>45603</v>
      </c>
      <c r="D313" s="14" t="s">
        <v>10</v>
      </c>
      <c r="E313" s="35">
        <v>368000000</v>
      </c>
      <c r="F313" s="36">
        <f t="shared" si="14"/>
        <v>40480000</v>
      </c>
      <c r="G313" s="35">
        <v>408480000</v>
      </c>
      <c r="H313" s="37">
        <v>45635</v>
      </c>
      <c r="I313" s="35">
        <v>368000000</v>
      </c>
      <c r="J313" s="35">
        <v>0</v>
      </c>
      <c r="K313" s="8"/>
      <c r="L313" s="8"/>
      <c r="M313" s="8"/>
      <c r="N313" s="8"/>
    </row>
    <row r="314" spans="1:14">
      <c r="A314" s="8" t="s">
        <v>719</v>
      </c>
      <c r="B314" s="3" t="s">
        <v>326</v>
      </c>
      <c r="C314" s="20">
        <v>45603</v>
      </c>
      <c r="D314" s="14" t="s">
        <v>10</v>
      </c>
      <c r="E314" s="35">
        <v>184000000</v>
      </c>
      <c r="F314" s="36">
        <f t="shared" si="14"/>
        <v>20240000</v>
      </c>
      <c r="G314" s="35">
        <v>204240000</v>
      </c>
      <c r="H314" s="37">
        <v>45635</v>
      </c>
      <c r="I314" s="35">
        <v>184000000</v>
      </c>
      <c r="J314" s="35">
        <v>0</v>
      </c>
      <c r="K314" s="8"/>
      <c r="L314" s="8"/>
      <c r="M314" s="8"/>
      <c r="N314" s="8"/>
    </row>
    <row r="315" spans="1:14">
      <c r="A315" s="7" t="s">
        <v>720</v>
      </c>
      <c r="B315" s="3" t="s">
        <v>327</v>
      </c>
      <c r="C315" s="20">
        <v>45603</v>
      </c>
      <c r="D315" s="14" t="s">
        <v>10</v>
      </c>
      <c r="E315" s="35">
        <v>13800000</v>
      </c>
      <c r="F315" s="36">
        <f t="shared" si="14"/>
        <v>1518000</v>
      </c>
      <c r="G315" s="35">
        <v>15318000</v>
      </c>
      <c r="H315" s="37">
        <v>45629</v>
      </c>
      <c r="I315" s="35">
        <v>13800000</v>
      </c>
      <c r="J315" s="35">
        <v>0</v>
      </c>
      <c r="K315" s="8"/>
      <c r="L315" s="8"/>
      <c r="M315" s="8"/>
      <c r="N315" s="8"/>
    </row>
    <row r="316" spans="1:14">
      <c r="A316" s="7" t="s">
        <v>721</v>
      </c>
      <c r="B316" s="3" t="s">
        <v>328</v>
      </c>
      <c r="C316" s="20">
        <v>45603</v>
      </c>
      <c r="D316" s="14" t="s">
        <v>10</v>
      </c>
      <c r="E316" s="35">
        <v>49000000</v>
      </c>
      <c r="F316" s="36">
        <f t="shared" si="14"/>
        <v>5390000</v>
      </c>
      <c r="G316" s="35">
        <v>54390000</v>
      </c>
      <c r="H316" s="37">
        <v>45629</v>
      </c>
      <c r="I316" s="35">
        <v>49000000</v>
      </c>
      <c r="J316" s="35">
        <v>0</v>
      </c>
      <c r="K316" s="8"/>
      <c r="L316" s="8"/>
      <c r="M316" s="8"/>
      <c r="N316" s="8"/>
    </row>
    <row r="317" spans="1:14">
      <c r="A317" s="7" t="s">
        <v>722</v>
      </c>
      <c r="B317" s="3" t="s">
        <v>329</v>
      </c>
      <c r="C317" s="20">
        <v>45603</v>
      </c>
      <c r="D317" s="14" t="s">
        <v>10</v>
      </c>
      <c r="E317" s="35">
        <v>42000000</v>
      </c>
      <c r="F317" s="36">
        <f t="shared" si="14"/>
        <v>4620000</v>
      </c>
      <c r="G317" s="35">
        <v>46620000</v>
      </c>
      <c r="H317" s="37">
        <v>45629</v>
      </c>
      <c r="I317" s="35">
        <v>42000000</v>
      </c>
      <c r="J317" s="35">
        <v>0</v>
      </c>
      <c r="K317" s="8"/>
      <c r="L317" s="8"/>
      <c r="M317" s="8"/>
      <c r="N317" s="8"/>
    </row>
    <row r="318" spans="1:14">
      <c r="A318" s="7" t="s">
        <v>723</v>
      </c>
      <c r="B318" s="3" t="s">
        <v>330</v>
      </c>
      <c r="C318" s="20">
        <v>45603</v>
      </c>
      <c r="D318" s="14" t="s">
        <v>10</v>
      </c>
      <c r="E318" s="35">
        <v>18400000</v>
      </c>
      <c r="F318" s="36">
        <f t="shared" si="14"/>
        <v>2024000</v>
      </c>
      <c r="G318" s="35">
        <v>20424000</v>
      </c>
      <c r="H318" s="37">
        <v>45629</v>
      </c>
      <c r="I318" s="35">
        <v>18400000</v>
      </c>
      <c r="J318" s="35">
        <v>0</v>
      </c>
      <c r="K318" s="8"/>
      <c r="L318" s="8"/>
      <c r="M318" s="8"/>
      <c r="N318" s="8"/>
    </row>
    <row r="319" spans="1:14">
      <c r="A319" s="8" t="s">
        <v>724</v>
      </c>
      <c r="B319" s="3" t="s">
        <v>331</v>
      </c>
      <c r="C319" s="20">
        <v>45604</v>
      </c>
      <c r="D319" s="14" t="s">
        <v>10</v>
      </c>
      <c r="E319" s="35">
        <v>1851500</v>
      </c>
      <c r="F319" s="39">
        <f t="shared" si="14"/>
        <v>203665</v>
      </c>
      <c r="G319" s="35">
        <v>2055165</v>
      </c>
      <c r="H319" s="37"/>
      <c r="I319" s="35"/>
      <c r="J319" s="35">
        <v>1851500</v>
      </c>
      <c r="K319" s="8"/>
      <c r="L319" s="8"/>
      <c r="M319" s="8"/>
      <c r="N319" s="8"/>
    </row>
    <row r="320" spans="1:14">
      <c r="A320" s="7" t="s">
        <v>725</v>
      </c>
      <c r="B320" s="3" t="s">
        <v>332</v>
      </c>
      <c r="C320" s="20">
        <v>45604</v>
      </c>
      <c r="D320" s="14" t="s">
        <v>10</v>
      </c>
      <c r="E320" s="41">
        <v>90480000</v>
      </c>
      <c r="F320" s="36">
        <f t="shared" si="14"/>
        <v>9952800</v>
      </c>
      <c r="G320" s="35">
        <v>100432800</v>
      </c>
      <c r="H320" s="37">
        <v>45636</v>
      </c>
      <c r="I320" s="41">
        <v>90480000</v>
      </c>
      <c r="J320" s="35">
        <v>0</v>
      </c>
      <c r="K320" s="8"/>
      <c r="L320" s="8"/>
      <c r="M320" s="8"/>
      <c r="N320" s="8"/>
    </row>
    <row r="321" spans="1:14">
      <c r="A321" s="10" t="s">
        <v>726</v>
      </c>
      <c r="B321" s="23" t="s">
        <v>333</v>
      </c>
      <c r="C321" s="21">
        <v>45628</v>
      </c>
      <c r="D321" s="14" t="s">
        <v>11</v>
      </c>
      <c r="E321" s="41">
        <v>69720050</v>
      </c>
      <c r="F321" s="39">
        <f t="shared" si="14"/>
        <v>7669205.5</v>
      </c>
      <c r="G321" s="38">
        <v>77389255.5</v>
      </c>
      <c r="H321" s="37"/>
      <c r="I321" s="35"/>
      <c r="J321" s="35">
        <v>69720050</v>
      </c>
      <c r="K321" s="8"/>
      <c r="L321" s="8"/>
      <c r="M321" s="8"/>
      <c r="N321" s="8"/>
    </row>
    <row r="322" spans="1:14">
      <c r="A322" s="11" t="s">
        <v>727</v>
      </c>
      <c r="B322" s="23" t="s">
        <v>334</v>
      </c>
      <c r="C322" s="21">
        <v>45628</v>
      </c>
      <c r="D322" s="14" t="s">
        <v>11</v>
      </c>
      <c r="E322" s="42">
        <v>21238428</v>
      </c>
      <c r="F322" s="36">
        <f>(E322*11%)</f>
        <v>2336227.08</v>
      </c>
      <c r="G322" s="38">
        <v>23574655.079999998</v>
      </c>
      <c r="H322" s="37">
        <v>45650</v>
      </c>
      <c r="I322" s="42">
        <v>21238428</v>
      </c>
      <c r="J322" s="35">
        <v>0</v>
      </c>
      <c r="K322" s="8"/>
      <c r="L322" s="8"/>
      <c r="M322" s="8"/>
      <c r="N322" s="8"/>
    </row>
    <row r="323" spans="1:14">
      <c r="A323" s="11" t="s">
        <v>728</v>
      </c>
      <c r="B323" s="23" t="s">
        <v>335</v>
      </c>
      <c r="C323" s="21">
        <v>45628</v>
      </c>
      <c r="D323" s="14" t="s">
        <v>11</v>
      </c>
      <c r="E323" s="35">
        <v>15914850</v>
      </c>
      <c r="F323" s="36">
        <f>(E323*11%)-1</f>
        <v>1750632.5</v>
      </c>
      <c r="G323" s="38">
        <v>17665482.5</v>
      </c>
      <c r="H323" s="37"/>
      <c r="I323" s="35"/>
      <c r="J323" s="35">
        <v>15914850</v>
      </c>
      <c r="K323" s="8"/>
      <c r="L323" s="8"/>
      <c r="M323" s="8"/>
      <c r="N323" s="8"/>
    </row>
    <row r="324" spans="1:14">
      <c r="A324" s="11" t="s">
        <v>729</v>
      </c>
      <c r="B324" s="23" t="s">
        <v>336</v>
      </c>
      <c r="C324" s="21">
        <v>45628</v>
      </c>
      <c r="D324" s="14" t="s">
        <v>11</v>
      </c>
      <c r="E324" s="35">
        <v>18112500</v>
      </c>
      <c r="F324" s="36">
        <f>(E324*11%)</f>
        <v>1992375</v>
      </c>
      <c r="G324" s="38">
        <v>20104875</v>
      </c>
      <c r="H324" s="37"/>
      <c r="I324" s="35"/>
      <c r="J324" s="35">
        <v>18112500</v>
      </c>
      <c r="K324" s="8"/>
      <c r="L324" s="8"/>
      <c r="M324" s="8"/>
      <c r="N324" s="8"/>
    </row>
    <row r="325" spans="1:14">
      <c r="A325" s="12" t="s">
        <v>730</v>
      </c>
      <c r="B325" s="23" t="s">
        <v>337</v>
      </c>
      <c r="C325" s="21">
        <v>45628</v>
      </c>
      <c r="D325" s="14" t="s">
        <v>11</v>
      </c>
      <c r="E325" s="43">
        <v>14562450</v>
      </c>
      <c r="F325" s="39">
        <f>(E325*11%)-1</f>
        <v>1601868.5</v>
      </c>
      <c r="G325" s="38">
        <v>16164318.5</v>
      </c>
      <c r="H325" s="37"/>
      <c r="I325" s="35"/>
      <c r="J325" s="35">
        <v>14562450</v>
      </c>
      <c r="K325" s="8"/>
      <c r="L325" s="8"/>
      <c r="M325" s="8"/>
      <c r="N325" s="8"/>
    </row>
    <row r="326" spans="1:14">
      <c r="A326" s="11" t="s">
        <v>731</v>
      </c>
      <c r="B326" s="23" t="s">
        <v>338</v>
      </c>
      <c r="C326" s="21">
        <v>45628</v>
      </c>
      <c r="D326" s="14" t="s">
        <v>11</v>
      </c>
      <c r="E326" s="35">
        <v>17070600</v>
      </c>
      <c r="F326" s="36">
        <f>(E326*11%)</f>
        <v>1877766</v>
      </c>
      <c r="G326" s="38">
        <v>18948366</v>
      </c>
      <c r="H326" s="37"/>
      <c r="I326" s="35"/>
      <c r="J326" s="35">
        <v>17070600</v>
      </c>
      <c r="K326" s="8"/>
      <c r="L326" s="8"/>
      <c r="M326" s="8"/>
      <c r="N326" s="8"/>
    </row>
    <row r="327" spans="1:14">
      <c r="A327" s="11" t="s">
        <v>732</v>
      </c>
      <c r="B327" s="23" t="s">
        <v>339</v>
      </c>
      <c r="C327" s="21">
        <v>45628</v>
      </c>
      <c r="D327" s="14" t="s">
        <v>11</v>
      </c>
      <c r="E327" s="35">
        <v>18354000</v>
      </c>
      <c r="F327" s="36">
        <f>(E327*11%)</f>
        <v>2018940</v>
      </c>
      <c r="G327" s="38">
        <v>20372940</v>
      </c>
      <c r="H327" s="37"/>
      <c r="I327" s="35"/>
      <c r="J327" s="35">
        <v>18354000</v>
      </c>
      <c r="K327" s="8"/>
      <c r="L327" s="8"/>
      <c r="M327" s="8"/>
      <c r="N327" s="8"/>
    </row>
    <row r="328" spans="1:14">
      <c r="A328" s="11" t="s">
        <v>733</v>
      </c>
      <c r="B328" s="23" t="s">
        <v>340</v>
      </c>
      <c r="C328" s="21">
        <v>45628</v>
      </c>
      <c r="D328" s="14" t="s">
        <v>11</v>
      </c>
      <c r="E328" s="35">
        <v>17296000</v>
      </c>
      <c r="F328" s="36">
        <f>(E328*11%)</f>
        <v>1902560</v>
      </c>
      <c r="G328" s="38">
        <v>19198560</v>
      </c>
      <c r="H328" s="37"/>
      <c r="I328" s="35"/>
      <c r="J328" s="35">
        <v>17296000</v>
      </c>
      <c r="K328" s="8"/>
      <c r="L328" s="8"/>
      <c r="M328" s="8"/>
      <c r="N328" s="8"/>
    </row>
    <row r="329" spans="1:14">
      <c r="A329" s="11" t="s">
        <v>734</v>
      </c>
      <c r="B329" s="23" t="s">
        <v>341</v>
      </c>
      <c r="C329" s="21">
        <v>45628</v>
      </c>
      <c r="D329" s="14" t="s">
        <v>11</v>
      </c>
      <c r="E329" s="35">
        <v>17767500</v>
      </c>
      <c r="F329" s="36">
        <f>(E329*11%)</f>
        <v>1954425</v>
      </c>
      <c r="G329" s="38">
        <v>19721925</v>
      </c>
      <c r="H329" s="37"/>
      <c r="I329" s="35"/>
      <c r="J329" s="35">
        <v>17767500</v>
      </c>
      <c r="K329" s="8"/>
      <c r="L329" s="8"/>
      <c r="M329" s="8"/>
      <c r="N329" s="8"/>
    </row>
    <row r="330" spans="1:14">
      <c r="A330" s="11" t="s">
        <v>735</v>
      </c>
      <c r="B330" s="23" t="s">
        <v>342</v>
      </c>
      <c r="C330" s="21">
        <v>45628</v>
      </c>
      <c r="D330" s="14" t="s">
        <v>11</v>
      </c>
      <c r="E330" s="35">
        <v>18382750</v>
      </c>
      <c r="F330" s="36">
        <f>(E330*11%)-1</f>
        <v>2022101.5</v>
      </c>
      <c r="G330" s="38">
        <v>20404851.5</v>
      </c>
      <c r="H330" s="37"/>
      <c r="I330" s="35"/>
      <c r="J330" s="35">
        <v>18382750</v>
      </c>
      <c r="K330" s="8"/>
      <c r="L330" s="8"/>
      <c r="M330" s="8"/>
      <c r="N330" s="8"/>
    </row>
    <row r="331" spans="1:14">
      <c r="A331" s="11" t="s">
        <v>736</v>
      </c>
      <c r="B331" s="23" t="s">
        <v>343</v>
      </c>
      <c r="C331" s="21">
        <v>45628</v>
      </c>
      <c r="D331" s="14" t="s">
        <v>11</v>
      </c>
      <c r="E331" s="35">
        <v>16528950</v>
      </c>
      <c r="F331" s="36">
        <f>(E331*11%)-1</f>
        <v>1818183.5</v>
      </c>
      <c r="G331" s="38">
        <v>18347133.5</v>
      </c>
      <c r="H331" s="37"/>
      <c r="I331" s="35"/>
      <c r="J331" s="35">
        <v>16528950</v>
      </c>
      <c r="K331" s="8"/>
      <c r="L331" s="8"/>
      <c r="M331" s="8"/>
      <c r="N331" s="8"/>
    </row>
    <row r="332" spans="1:14">
      <c r="A332" s="11" t="s">
        <v>737</v>
      </c>
      <c r="B332" s="23" t="s">
        <v>344</v>
      </c>
      <c r="C332" s="21">
        <v>45628</v>
      </c>
      <c r="D332" s="14" t="s">
        <v>11</v>
      </c>
      <c r="E332" s="35">
        <v>17979100</v>
      </c>
      <c r="F332" s="36">
        <f>(E332*11%)</f>
        <v>1977701</v>
      </c>
      <c r="G332" s="38">
        <v>19956801</v>
      </c>
      <c r="H332" s="37"/>
      <c r="I332" s="35"/>
      <c r="J332" s="35">
        <v>17979100</v>
      </c>
      <c r="K332" s="8"/>
      <c r="L332" s="8"/>
      <c r="M332" s="8"/>
      <c r="N332" s="8"/>
    </row>
    <row r="333" spans="1:14">
      <c r="A333" s="11" t="s">
        <v>738</v>
      </c>
      <c r="B333" s="23" t="s">
        <v>345</v>
      </c>
      <c r="C333" s="21">
        <v>45628</v>
      </c>
      <c r="D333" s="14" t="s">
        <v>11</v>
      </c>
      <c r="E333" s="35">
        <v>17997500</v>
      </c>
      <c r="F333" s="36">
        <f>(E333*11%)</f>
        <v>1979725</v>
      </c>
      <c r="G333" s="38">
        <v>19977225</v>
      </c>
      <c r="H333" s="37"/>
      <c r="I333" s="35"/>
      <c r="J333" s="35">
        <v>17997500</v>
      </c>
      <c r="K333" s="8"/>
      <c r="L333" s="8"/>
      <c r="M333" s="8"/>
      <c r="N333" s="8"/>
    </row>
    <row r="334" spans="1:14">
      <c r="A334" s="11" t="s">
        <v>739</v>
      </c>
      <c r="B334" s="23" t="s">
        <v>346</v>
      </c>
      <c r="C334" s="21">
        <v>45628</v>
      </c>
      <c r="D334" s="14" t="s">
        <v>11</v>
      </c>
      <c r="E334" s="35">
        <v>18063050</v>
      </c>
      <c r="F334" s="36">
        <f>(E334*11%)-1</f>
        <v>1986934.5</v>
      </c>
      <c r="G334" s="38">
        <v>20049984.5</v>
      </c>
      <c r="H334" s="37"/>
      <c r="I334" s="35"/>
      <c r="J334" s="35">
        <v>18063050</v>
      </c>
      <c r="K334" s="8"/>
      <c r="L334" s="8"/>
      <c r="M334" s="8"/>
      <c r="N334" s="8"/>
    </row>
    <row r="335" spans="1:14">
      <c r="A335" s="11" t="s">
        <v>740</v>
      </c>
      <c r="B335" s="23" t="s">
        <v>347</v>
      </c>
      <c r="C335" s="21">
        <v>45628</v>
      </c>
      <c r="D335" s="14" t="s">
        <v>11</v>
      </c>
      <c r="E335" s="35">
        <v>17249425</v>
      </c>
      <c r="F335" s="36">
        <f>(E335*11%)-1</f>
        <v>1897435.75</v>
      </c>
      <c r="G335" s="38">
        <v>19146860.75</v>
      </c>
      <c r="H335" s="37"/>
      <c r="I335" s="35"/>
      <c r="J335" s="35">
        <v>17249425</v>
      </c>
      <c r="K335" s="8"/>
      <c r="L335" s="8"/>
      <c r="M335" s="8"/>
      <c r="N335" s="8"/>
    </row>
    <row r="336" spans="1:14">
      <c r="A336" s="11" t="s">
        <v>741</v>
      </c>
      <c r="B336" s="23" t="s">
        <v>348</v>
      </c>
      <c r="C336" s="21">
        <v>45628</v>
      </c>
      <c r="D336" s="14" t="s">
        <v>11</v>
      </c>
      <c r="E336" s="35">
        <v>17935400</v>
      </c>
      <c r="F336" s="36">
        <f t="shared" ref="F336:F342" si="15">(E336*11%)</f>
        <v>1972894</v>
      </c>
      <c r="G336" s="38">
        <v>19908294</v>
      </c>
      <c r="H336" s="37"/>
      <c r="I336" s="35"/>
      <c r="J336" s="35">
        <v>17935400</v>
      </c>
      <c r="K336" s="8"/>
      <c r="L336" s="8"/>
      <c r="M336" s="8"/>
      <c r="N336" s="8"/>
    </row>
    <row r="337" spans="1:14">
      <c r="A337" s="13" t="s">
        <v>742</v>
      </c>
      <c r="B337" s="23" t="s">
        <v>349</v>
      </c>
      <c r="C337" s="21">
        <v>45628</v>
      </c>
      <c r="D337" s="14" t="s">
        <v>11</v>
      </c>
      <c r="E337" s="35">
        <v>1724375</v>
      </c>
      <c r="F337" s="39">
        <f t="shared" si="15"/>
        <v>189681.25</v>
      </c>
      <c r="G337" s="38">
        <v>1914056.25</v>
      </c>
      <c r="H337" s="37"/>
      <c r="I337" s="35"/>
      <c r="J337" s="35">
        <v>1724375</v>
      </c>
      <c r="K337" s="8"/>
      <c r="L337" s="8"/>
      <c r="M337" s="8"/>
      <c r="N337" s="8"/>
    </row>
    <row r="338" spans="1:14">
      <c r="A338" s="10" t="s">
        <v>743</v>
      </c>
      <c r="B338" s="23" t="s">
        <v>350</v>
      </c>
      <c r="C338" s="21">
        <v>45628</v>
      </c>
      <c r="D338" s="14" t="s">
        <v>11</v>
      </c>
      <c r="E338" s="35">
        <v>1539800</v>
      </c>
      <c r="F338" s="39">
        <f t="shared" si="15"/>
        <v>169378</v>
      </c>
      <c r="G338" s="38">
        <v>1709178</v>
      </c>
      <c r="H338" s="37">
        <v>45645</v>
      </c>
      <c r="I338" s="35">
        <v>1539800</v>
      </c>
      <c r="J338" s="35">
        <v>0</v>
      </c>
      <c r="K338" s="8"/>
      <c r="L338" s="8"/>
      <c r="M338" s="8"/>
      <c r="N338" s="8"/>
    </row>
    <row r="339" spans="1:14">
      <c r="A339" s="10" t="s">
        <v>744</v>
      </c>
      <c r="B339" s="23" t="s">
        <v>351</v>
      </c>
      <c r="C339" s="21">
        <v>45628</v>
      </c>
      <c r="D339" s="14" t="s">
        <v>11</v>
      </c>
      <c r="E339" s="35">
        <v>9635000</v>
      </c>
      <c r="F339" s="44">
        <f t="shared" si="15"/>
        <v>1059850</v>
      </c>
      <c r="G339" s="38">
        <v>10694850</v>
      </c>
      <c r="H339" s="37">
        <v>45650</v>
      </c>
      <c r="I339" s="35">
        <v>9635000</v>
      </c>
      <c r="J339" s="35">
        <v>0</v>
      </c>
      <c r="K339" s="8"/>
      <c r="L339" s="8"/>
      <c r="M339" s="8"/>
      <c r="N339" s="8"/>
    </row>
    <row r="340" spans="1:14">
      <c r="A340" s="10" t="s">
        <v>745</v>
      </c>
      <c r="B340" s="23" t="s">
        <v>352</v>
      </c>
      <c r="C340" s="21">
        <v>45628</v>
      </c>
      <c r="D340" s="14" t="s">
        <v>11</v>
      </c>
      <c r="E340" s="35">
        <v>750000</v>
      </c>
      <c r="F340" s="39">
        <f t="shared" si="15"/>
        <v>82500</v>
      </c>
      <c r="G340" s="38">
        <v>832500</v>
      </c>
      <c r="H340" s="37">
        <v>45645</v>
      </c>
      <c r="I340" s="35">
        <v>750000</v>
      </c>
      <c r="J340" s="35">
        <v>0</v>
      </c>
      <c r="K340" s="8"/>
      <c r="L340" s="8"/>
      <c r="M340" s="8"/>
      <c r="N340" s="8"/>
    </row>
    <row r="341" spans="1:14">
      <c r="A341" s="11" t="s">
        <v>746</v>
      </c>
      <c r="B341" s="23" t="s">
        <v>353</v>
      </c>
      <c r="C341" s="21">
        <v>45628</v>
      </c>
      <c r="D341" s="14" t="s">
        <v>11</v>
      </c>
      <c r="E341" s="35">
        <v>17192500</v>
      </c>
      <c r="F341" s="36">
        <f t="shared" si="15"/>
        <v>1891175</v>
      </c>
      <c r="G341" s="38">
        <v>19083675</v>
      </c>
      <c r="H341" s="37"/>
      <c r="I341" s="35"/>
      <c r="J341" s="35">
        <v>17192500</v>
      </c>
      <c r="K341" s="8"/>
      <c r="L341" s="8"/>
      <c r="M341" s="8"/>
      <c r="N341" s="8"/>
    </row>
    <row r="342" spans="1:14">
      <c r="A342" s="11" t="s">
        <v>747</v>
      </c>
      <c r="B342" s="23" t="s">
        <v>354</v>
      </c>
      <c r="C342" s="21">
        <v>45629</v>
      </c>
      <c r="D342" s="14" t="s">
        <v>11</v>
      </c>
      <c r="E342" s="35">
        <v>17020000</v>
      </c>
      <c r="F342" s="36">
        <f t="shared" si="15"/>
        <v>1872200</v>
      </c>
      <c r="G342" s="38">
        <v>18892200</v>
      </c>
      <c r="H342" s="37">
        <v>45645</v>
      </c>
      <c r="I342" s="35">
        <v>17020000</v>
      </c>
      <c r="J342" s="35">
        <v>0</v>
      </c>
      <c r="K342" s="8"/>
      <c r="L342" s="8"/>
      <c r="M342" s="8"/>
      <c r="N342" s="8"/>
    </row>
    <row r="343" spans="1:14">
      <c r="A343" s="10" t="s">
        <v>748</v>
      </c>
      <c r="B343" s="23" t="s">
        <v>355</v>
      </c>
      <c r="C343" s="21">
        <v>45629</v>
      </c>
      <c r="D343" s="14" t="s">
        <v>11</v>
      </c>
      <c r="E343" s="35">
        <v>6970150</v>
      </c>
      <c r="F343" s="39">
        <f>(E343*11%)-1</f>
        <v>766715.5</v>
      </c>
      <c r="G343" s="38">
        <v>7736865.5</v>
      </c>
      <c r="H343" s="37">
        <v>45650</v>
      </c>
      <c r="I343" s="35">
        <v>6970150</v>
      </c>
      <c r="J343" s="35">
        <v>0</v>
      </c>
      <c r="K343" s="8"/>
      <c r="L343" s="8"/>
      <c r="M343" s="8"/>
      <c r="N343" s="8"/>
    </row>
    <row r="344" spans="1:14">
      <c r="A344" s="11" t="s">
        <v>749</v>
      </c>
      <c r="B344" s="23" t="s">
        <v>356</v>
      </c>
      <c r="C344" s="21">
        <v>45629</v>
      </c>
      <c r="D344" s="14" t="s">
        <v>11</v>
      </c>
      <c r="E344" s="35">
        <v>12162400</v>
      </c>
      <c r="F344" s="36">
        <f>(E344*11%)</f>
        <v>1337864</v>
      </c>
      <c r="G344" s="38">
        <v>13500264</v>
      </c>
      <c r="H344" s="37"/>
      <c r="I344" s="35"/>
      <c r="J344" s="35">
        <v>12162400</v>
      </c>
      <c r="K344" s="8"/>
      <c r="L344" s="8"/>
      <c r="M344" s="8"/>
      <c r="N344" s="8"/>
    </row>
    <row r="345" spans="1:14">
      <c r="A345" s="11" t="s">
        <v>750</v>
      </c>
      <c r="B345" s="23" t="s">
        <v>357</v>
      </c>
      <c r="C345" s="21">
        <v>45629</v>
      </c>
      <c r="D345" s="14" t="s">
        <v>11</v>
      </c>
      <c r="E345" s="35">
        <v>16112000</v>
      </c>
      <c r="F345" s="36">
        <f>(E345*11%)</f>
        <v>1772320</v>
      </c>
      <c r="G345" s="35">
        <v>17884320</v>
      </c>
      <c r="H345" s="37"/>
      <c r="I345" s="35"/>
      <c r="J345" s="35">
        <v>16112000</v>
      </c>
      <c r="K345" s="8"/>
      <c r="L345" s="8"/>
      <c r="M345" s="8"/>
      <c r="N345" s="8"/>
    </row>
    <row r="346" spans="1:14">
      <c r="A346" s="10" t="s">
        <v>751</v>
      </c>
      <c r="B346" s="23" t="s">
        <v>358</v>
      </c>
      <c r="C346" s="21">
        <v>45629</v>
      </c>
      <c r="D346" s="14" t="s">
        <v>11</v>
      </c>
      <c r="E346" s="35">
        <v>5960450</v>
      </c>
      <c r="F346" s="39">
        <f>(E346*11%)-1</f>
        <v>655648.5</v>
      </c>
      <c r="G346" s="35">
        <v>6616098.5</v>
      </c>
      <c r="H346" s="37">
        <v>45645</v>
      </c>
      <c r="I346" s="35">
        <v>5960450</v>
      </c>
      <c r="J346" s="35">
        <v>0</v>
      </c>
      <c r="K346" s="8"/>
      <c r="L346" s="8"/>
      <c r="M346" s="8"/>
      <c r="N346" s="8"/>
    </row>
    <row r="347" spans="1:14">
      <c r="A347" s="10" t="s">
        <v>752</v>
      </c>
      <c r="B347" s="23" t="s">
        <v>359</v>
      </c>
      <c r="C347" s="21">
        <v>45629</v>
      </c>
      <c r="D347" s="14" t="s">
        <v>11</v>
      </c>
      <c r="E347" s="35">
        <v>3335000</v>
      </c>
      <c r="F347" s="39">
        <f>(E347*11%)</f>
        <v>366850</v>
      </c>
      <c r="G347" s="35">
        <v>3701850</v>
      </c>
      <c r="H347" s="37"/>
      <c r="I347" s="35"/>
      <c r="J347" s="35">
        <v>3335000</v>
      </c>
      <c r="K347" s="8"/>
      <c r="L347" s="8"/>
      <c r="M347" s="8"/>
      <c r="N347" s="8"/>
    </row>
    <row r="348" spans="1:14">
      <c r="A348" s="13" t="s">
        <v>753</v>
      </c>
      <c r="B348" s="23" t="s">
        <v>360</v>
      </c>
      <c r="C348" s="21">
        <v>45629</v>
      </c>
      <c r="D348" s="14" t="s">
        <v>11</v>
      </c>
      <c r="E348" s="35">
        <v>7126750</v>
      </c>
      <c r="F348" s="39">
        <f>(E348*11%)-1</f>
        <v>783941.5</v>
      </c>
      <c r="G348" s="35">
        <v>7910691.5</v>
      </c>
      <c r="H348" s="37">
        <v>45645</v>
      </c>
      <c r="I348" s="35">
        <v>7126750</v>
      </c>
      <c r="J348" s="35">
        <v>0</v>
      </c>
      <c r="K348" s="8"/>
      <c r="L348" s="8"/>
      <c r="M348" s="8"/>
      <c r="N348" s="8"/>
    </row>
    <row r="349" spans="1:14">
      <c r="A349" s="11" t="s">
        <v>754</v>
      </c>
      <c r="B349" s="23" t="s">
        <v>361</v>
      </c>
      <c r="C349" s="21">
        <v>45629</v>
      </c>
      <c r="D349" s="14" t="s">
        <v>11</v>
      </c>
      <c r="E349" s="35">
        <v>11979000</v>
      </c>
      <c r="F349" s="36">
        <f t="shared" ref="F349:F365" si="16">(E349*11%)</f>
        <v>1317690</v>
      </c>
      <c r="G349" s="35">
        <v>13296690</v>
      </c>
      <c r="H349" s="37">
        <v>45646</v>
      </c>
      <c r="I349" s="35">
        <v>11979000</v>
      </c>
      <c r="J349" s="35">
        <v>0</v>
      </c>
      <c r="K349" s="8"/>
      <c r="L349" s="8"/>
      <c r="M349" s="8"/>
      <c r="N349" s="8"/>
    </row>
    <row r="350" spans="1:14">
      <c r="A350" s="10" t="s">
        <v>755</v>
      </c>
      <c r="B350" s="23" t="s">
        <v>362</v>
      </c>
      <c r="C350" s="21">
        <v>45630</v>
      </c>
      <c r="D350" s="14" t="s">
        <v>11</v>
      </c>
      <c r="E350" s="35">
        <v>4665000</v>
      </c>
      <c r="F350" s="39">
        <f t="shared" si="16"/>
        <v>513150</v>
      </c>
      <c r="G350" s="35">
        <v>5178150</v>
      </c>
      <c r="H350" s="37"/>
      <c r="I350" s="35"/>
      <c r="J350" s="35">
        <v>4665000</v>
      </c>
      <c r="K350" s="8"/>
      <c r="L350" s="8"/>
      <c r="M350" s="8"/>
      <c r="N350" s="8"/>
    </row>
    <row r="351" spans="1:14">
      <c r="A351" s="11" t="s">
        <v>756</v>
      </c>
      <c r="B351" s="23" t="s">
        <v>363</v>
      </c>
      <c r="C351" s="21">
        <v>45630</v>
      </c>
      <c r="D351" s="14" t="s">
        <v>11</v>
      </c>
      <c r="E351" s="35">
        <v>9881000</v>
      </c>
      <c r="F351" s="36">
        <f t="shared" si="16"/>
        <v>1086910</v>
      </c>
      <c r="G351" s="35">
        <v>10967910</v>
      </c>
      <c r="H351" s="37">
        <v>45645</v>
      </c>
      <c r="I351" s="35">
        <v>9881000</v>
      </c>
      <c r="J351" s="35">
        <v>0</v>
      </c>
      <c r="K351" s="8"/>
      <c r="L351" s="8"/>
      <c r="M351" s="8"/>
      <c r="N351" s="8"/>
    </row>
    <row r="352" spans="1:14">
      <c r="A352" s="11" t="s">
        <v>757</v>
      </c>
      <c r="B352" s="23" t="s">
        <v>364</v>
      </c>
      <c r="C352" s="21">
        <v>45630</v>
      </c>
      <c r="D352" s="14" t="s">
        <v>11</v>
      </c>
      <c r="E352" s="35">
        <v>9309000</v>
      </c>
      <c r="F352" s="36">
        <f t="shared" si="16"/>
        <v>1023990</v>
      </c>
      <c r="G352" s="35">
        <v>10332990</v>
      </c>
      <c r="H352" s="37">
        <v>45650</v>
      </c>
      <c r="I352" s="35">
        <v>9309000</v>
      </c>
      <c r="J352" s="35">
        <v>0</v>
      </c>
      <c r="K352" s="8"/>
      <c r="L352" s="8"/>
      <c r="M352" s="8"/>
      <c r="N352" s="8"/>
    </row>
    <row r="353" spans="1:14">
      <c r="A353" s="10" t="s">
        <v>758</v>
      </c>
      <c r="B353" s="23" t="s">
        <v>365</v>
      </c>
      <c r="C353" s="21">
        <v>45630</v>
      </c>
      <c r="D353" s="14" t="s">
        <v>11</v>
      </c>
      <c r="E353" s="35">
        <v>13289450</v>
      </c>
      <c r="F353" s="39">
        <f t="shared" si="16"/>
        <v>1461839.5</v>
      </c>
      <c r="G353" s="35">
        <v>14751289.5</v>
      </c>
      <c r="H353" s="37"/>
      <c r="I353" s="35"/>
      <c r="J353" s="35">
        <v>13289450</v>
      </c>
      <c r="K353" s="8"/>
      <c r="L353" s="8"/>
      <c r="M353" s="8"/>
      <c r="N353" s="8"/>
    </row>
    <row r="354" spans="1:14">
      <c r="A354" s="10" t="s">
        <v>759</v>
      </c>
      <c r="B354" s="23" t="s">
        <v>366</v>
      </c>
      <c r="C354" s="21">
        <v>45630</v>
      </c>
      <c r="D354" s="14" t="s">
        <v>11</v>
      </c>
      <c r="E354" s="35">
        <v>5561000</v>
      </c>
      <c r="F354" s="39">
        <f t="shared" si="16"/>
        <v>611710</v>
      </c>
      <c r="G354" s="35">
        <v>6172710</v>
      </c>
      <c r="H354" s="37">
        <v>45645</v>
      </c>
      <c r="I354" s="35">
        <v>5561000</v>
      </c>
      <c r="J354" s="35">
        <v>0</v>
      </c>
      <c r="K354" s="8"/>
      <c r="L354" s="8"/>
      <c r="M354" s="8"/>
      <c r="N354" s="8"/>
    </row>
    <row r="355" spans="1:14">
      <c r="A355" s="10" t="s">
        <v>760</v>
      </c>
      <c r="B355" s="23" t="s">
        <v>367</v>
      </c>
      <c r="C355" s="21">
        <v>45630</v>
      </c>
      <c r="D355" s="14" t="s">
        <v>11</v>
      </c>
      <c r="E355" s="35">
        <v>1327000</v>
      </c>
      <c r="F355" s="39">
        <f t="shared" si="16"/>
        <v>145970</v>
      </c>
      <c r="G355" s="35">
        <v>1472970</v>
      </c>
      <c r="H355" s="37">
        <v>45645</v>
      </c>
      <c r="I355" s="35">
        <v>1327000</v>
      </c>
      <c r="J355" s="35">
        <v>0</v>
      </c>
      <c r="K355" s="8"/>
      <c r="L355" s="8"/>
      <c r="M355" s="8"/>
      <c r="N355" s="8"/>
    </row>
    <row r="356" spans="1:14">
      <c r="A356" s="10" t="s">
        <v>761</v>
      </c>
      <c r="B356" s="23" t="s">
        <v>368</v>
      </c>
      <c r="C356" s="21">
        <v>45630</v>
      </c>
      <c r="D356" s="14" t="s">
        <v>11</v>
      </c>
      <c r="E356" s="35">
        <v>42550000</v>
      </c>
      <c r="F356" s="45">
        <f t="shared" si="16"/>
        <v>4680500</v>
      </c>
      <c r="G356" s="35">
        <v>47230500</v>
      </c>
      <c r="H356" s="37"/>
      <c r="I356" s="35"/>
      <c r="J356" s="35">
        <v>42550000</v>
      </c>
      <c r="K356" s="8"/>
      <c r="L356" s="8"/>
      <c r="M356" s="8"/>
      <c r="N356" s="8"/>
    </row>
    <row r="357" spans="1:14">
      <c r="A357" s="11" t="s">
        <v>762</v>
      </c>
      <c r="B357" s="23" t="s">
        <v>369</v>
      </c>
      <c r="C357" s="21">
        <v>45630</v>
      </c>
      <c r="D357" s="14" t="s">
        <v>11</v>
      </c>
      <c r="E357" s="35">
        <v>13800000</v>
      </c>
      <c r="F357" s="36">
        <f t="shared" si="16"/>
        <v>1518000</v>
      </c>
      <c r="G357" s="35">
        <v>15318000</v>
      </c>
      <c r="H357" s="37"/>
      <c r="I357" s="35"/>
      <c r="J357" s="35">
        <v>13800000</v>
      </c>
      <c r="K357" s="8"/>
      <c r="L357" s="8"/>
      <c r="M357" s="8"/>
      <c r="N357" s="8"/>
    </row>
    <row r="358" spans="1:14">
      <c r="A358" s="11" t="s">
        <v>763</v>
      </c>
      <c r="B358" s="23" t="s">
        <v>370</v>
      </c>
      <c r="C358" s="21">
        <v>45630</v>
      </c>
      <c r="D358" s="14" t="s">
        <v>11</v>
      </c>
      <c r="E358" s="35">
        <v>126000000</v>
      </c>
      <c r="F358" s="36">
        <f t="shared" si="16"/>
        <v>13860000</v>
      </c>
      <c r="G358" s="35">
        <v>139860000</v>
      </c>
      <c r="H358" s="37">
        <v>45657</v>
      </c>
      <c r="I358" s="35">
        <v>126000000</v>
      </c>
      <c r="J358" s="35">
        <v>0</v>
      </c>
      <c r="K358" s="8"/>
      <c r="L358" s="8"/>
      <c r="M358" s="8"/>
      <c r="N358" s="8"/>
    </row>
    <row r="359" spans="1:14">
      <c r="A359" s="10" t="s">
        <v>764</v>
      </c>
      <c r="B359" s="23" t="s">
        <v>371</v>
      </c>
      <c r="C359" s="21">
        <v>45630</v>
      </c>
      <c r="D359" s="14" t="s">
        <v>11</v>
      </c>
      <c r="E359" s="35">
        <v>156630000</v>
      </c>
      <c r="F359" s="44">
        <f t="shared" si="16"/>
        <v>17229300</v>
      </c>
      <c r="G359" s="35">
        <v>173859300</v>
      </c>
      <c r="H359" s="37"/>
      <c r="I359" s="35"/>
      <c r="J359" s="35">
        <v>156630000</v>
      </c>
      <c r="K359" s="8"/>
      <c r="L359" s="8"/>
      <c r="M359" s="8"/>
      <c r="N359" s="8"/>
    </row>
    <row r="360" spans="1:14">
      <c r="A360" s="10" t="s">
        <v>765</v>
      </c>
      <c r="B360" s="23" t="s">
        <v>372</v>
      </c>
      <c r="C360" s="21">
        <v>45630</v>
      </c>
      <c r="D360" s="14" t="s">
        <v>11</v>
      </c>
      <c r="E360" s="35">
        <v>30000000</v>
      </c>
      <c r="F360" s="44">
        <f t="shared" si="16"/>
        <v>3300000</v>
      </c>
      <c r="G360" s="35">
        <v>33300000</v>
      </c>
      <c r="H360" s="37"/>
      <c r="I360" s="35"/>
      <c r="J360" s="35">
        <v>30000000</v>
      </c>
      <c r="K360" s="8"/>
      <c r="L360" s="8"/>
      <c r="M360" s="8"/>
      <c r="N360" s="8"/>
    </row>
    <row r="361" spans="1:14">
      <c r="A361" s="11" t="s">
        <v>766</v>
      </c>
      <c r="B361" s="23" t="s">
        <v>373</v>
      </c>
      <c r="C361" s="21">
        <v>45631</v>
      </c>
      <c r="D361" s="14" t="s">
        <v>11</v>
      </c>
      <c r="E361" s="35">
        <v>42000000</v>
      </c>
      <c r="F361" s="36">
        <f t="shared" si="16"/>
        <v>4620000</v>
      </c>
      <c r="G361" s="35">
        <v>46620000</v>
      </c>
      <c r="H361" s="37"/>
      <c r="I361" s="35"/>
      <c r="J361" s="35">
        <v>42000000</v>
      </c>
      <c r="K361" s="8"/>
      <c r="L361" s="8"/>
      <c r="M361" s="8"/>
      <c r="N361" s="8"/>
    </row>
    <row r="362" spans="1:14">
      <c r="A362" s="11" t="s">
        <v>767</v>
      </c>
      <c r="B362" s="23" t="s">
        <v>374</v>
      </c>
      <c r="C362" s="21">
        <v>45631</v>
      </c>
      <c r="D362" s="14" t="s">
        <v>11</v>
      </c>
      <c r="E362" s="35">
        <v>17825000</v>
      </c>
      <c r="F362" s="36">
        <f t="shared" si="16"/>
        <v>1960750</v>
      </c>
      <c r="G362" s="35">
        <v>19785750</v>
      </c>
      <c r="H362" s="37"/>
      <c r="I362" s="35"/>
      <c r="J362" s="35">
        <v>17825000</v>
      </c>
      <c r="K362" s="8"/>
      <c r="L362" s="8"/>
      <c r="M362" s="8"/>
      <c r="N362" s="8"/>
    </row>
    <row r="363" spans="1:14">
      <c r="A363" s="10" t="s">
        <v>768</v>
      </c>
      <c r="B363" s="23" t="s">
        <v>375</v>
      </c>
      <c r="C363" s="21">
        <v>45631</v>
      </c>
      <c r="D363" s="14" t="s">
        <v>11</v>
      </c>
      <c r="E363" s="35">
        <v>4140000</v>
      </c>
      <c r="F363" s="39">
        <f t="shared" si="16"/>
        <v>455400</v>
      </c>
      <c r="G363" s="35">
        <v>4595400</v>
      </c>
      <c r="H363" s="37"/>
      <c r="I363" s="35"/>
      <c r="J363" s="35">
        <v>4140000</v>
      </c>
      <c r="K363" s="8"/>
      <c r="L363" s="8"/>
      <c r="M363" s="8"/>
      <c r="N363" s="8"/>
    </row>
    <row r="364" spans="1:14">
      <c r="A364" s="10" t="s">
        <v>769</v>
      </c>
      <c r="B364" s="23" t="s">
        <v>376</v>
      </c>
      <c r="C364" s="21">
        <v>45631</v>
      </c>
      <c r="D364" s="14" t="s">
        <v>11</v>
      </c>
      <c r="E364" s="35">
        <v>4312500</v>
      </c>
      <c r="F364" s="39">
        <f t="shared" si="16"/>
        <v>474375</v>
      </c>
      <c r="G364" s="35">
        <v>4786875</v>
      </c>
      <c r="H364" s="37"/>
      <c r="I364" s="35"/>
      <c r="J364" s="35">
        <v>4312500</v>
      </c>
      <c r="K364" s="8"/>
      <c r="L364" s="8"/>
      <c r="M364" s="8"/>
      <c r="N364" s="8"/>
    </row>
    <row r="365" spans="1:14">
      <c r="A365" s="10" t="s">
        <v>770</v>
      </c>
      <c r="B365" s="23" t="s">
        <v>377</v>
      </c>
      <c r="C365" s="21">
        <v>45631</v>
      </c>
      <c r="D365" s="14" t="s">
        <v>11</v>
      </c>
      <c r="E365" s="35">
        <v>517500</v>
      </c>
      <c r="F365" s="39">
        <f t="shared" si="16"/>
        <v>56925</v>
      </c>
      <c r="G365" s="35">
        <v>574425</v>
      </c>
      <c r="H365" s="37"/>
      <c r="I365" s="35"/>
      <c r="J365" s="35">
        <v>517500</v>
      </c>
      <c r="K365" s="8"/>
      <c r="L365" s="8"/>
      <c r="M365" s="8"/>
      <c r="N365" s="8"/>
    </row>
    <row r="366" spans="1:14">
      <c r="A366" s="11" t="s">
        <v>771</v>
      </c>
      <c r="B366" s="23" t="s">
        <v>378</v>
      </c>
      <c r="C366" s="21">
        <v>45635</v>
      </c>
      <c r="D366" s="14" t="s">
        <v>11</v>
      </c>
      <c r="E366" s="35">
        <v>46150535</v>
      </c>
      <c r="F366" s="36">
        <f>(E366*11%)-1</f>
        <v>5076557.8499999996</v>
      </c>
      <c r="G366" s="35">
        <v>51227092.850000001</v>
      </c>
      <c r="H366" s="37"/>
      <c r="I366" s="35"/>
      <c r="J366" s="35">
        <v>46150535</v>
      </c>
      <c r="K366" s="8"/>
      <c r="L366" s="8"/>
      <c r="M366" s="8"/>
      <c r="N366" s="8"/>
    </row>
    <row r="367" spans="1:14">
      <c r="A367" s="11" t="s">
        <v>772</v>
      </c>
      <c r="B367" s="23" t="s">
        <v>379</v>
      </c>
      <c r="C367" s="21">
        <v>45635</v>
      </c>
      <c r="D367" s="14" t="s">
        <v>11</v>
      </c>
      <c r="E367" s="35">
        <v>81506250</v>
      </c>
      <c r="F367" s="36">
        <f t="shared" ref="F367:F377" si="17">(E367*11%)</f>
        <v>8965687.5</v>
      </c>
      <c r="G367" s="35">
        <v>90471937.5</v>
      </c>
      <c r="H367" s="37"/>
      <c r="I367" s="35"/>
      <c r="J367" s="35">
        <v>81506250</v>
      </c>
      <c r="K367" s="8"/>
      <c r="L367" s="8"/>
      <c r="M367" s="8"/>
      <c r="N367" s="8"/>
    </row>
    <row r="368" spans="1:14">
      <c r="A368" s="11" t="s">
        <v>773</v>
      </c>
      <c r="B368" s="23" t="s">
        <v>380</v>
      </c>
      <c r="C368" s="21">
        <v>45635</v>
      </c>
      <c r="D368" s="14" t="s">
        <v>11</v>
      </c>
      <c r="E368" s="35">
        <v>117572400</v>
      </c>
      <c r="F368" s="36">
        <f t="shared" si="17"/>
        <v>12932964</v>
      </c>
      <c r="G368" s="35">
        <v>130505364</v>
      </c>
      <c r="H368" s="37">
        <v>45650</v>
      </c>
      <c r="I368" s="35">
        <v>117572400</v>
      </c>
      <c r="J368" s="35">
        <v>0</v>
      </c>
      <c r="K368" s="8"/>
      <c r="L368" s="8"/>
      <c r="M368" s="8"/>
      <c r="N368" s="8"/>
    </row>
    <row r="369" spans="1:14">
      <c r="A369" s="10" t="s">
        <v>774</v>
      </c>
      <c r="B369" s="23" t="s">
        <v>381</v>
      </c>
      <c r="C369" s="21">
        <v>45635</v>
      </c>
      <c r="D369" s="14" t="s">
        <v>11</v>
      </c>
      <c r="E369" s="35">
        <v>22820625</v>
      </c>
      <c r="F369" s="44">
        <f t="shared" si="17"/>
        <v>2510268.75</v>
      </c>
      <c r="G369" s="35">
        <v>25330893.75</v>
      </c>
      <c r="H369" s="37">
        <v>45644</v>
      </c>
      <c r="I369" s="35">
        <v>22820625</v>
      </c>
      <c r="J369" s="35">
        <v>0</v>
      </c>
      <c r="K369" s="8"/>
      <c r="L369" s="8"/>
      <c r="M369" s="8"/>
      <c r="N369" s="8"/>
    </row>
    <row r="370" spans="1:14">
      <c r="A370" s="10" t="s">
        <v>775</v>
      </c>
      <c r="B370" s="23" t="s">
        <v>382</v>
      </c>
      <c r="C370" s="21">
        <v>45635</v>
      </c>
      <c r="D370" s="14" t="s">
        <v>11</v>
      </c>
      <c r="E370" s="35">
        <v>7606875</v>
      </c>
      <c r="F370" s="39">
        <f t="shared" si="17"/>
        <v>836756.25</v>
      </c>
      <c r="G370" s="35">
        <v>8443631.25</v>
      </c>
      <c r="H370" s="37"/>
      <c r="I370" s="35"/>
      <c r="J370" s="35">
        <v>7606875</v>
      </c>
      <c r="K370" s="8"/>
      <c r="L370" s="8"/>
      <c r="M370" s="8"/>
      <c r="N370" s="8"/>
    </row>
    <row r="371" spans="1:14">
      <c r="A371" s="10" t="s">
        <v>776</v>
      </c>
      <c r="B371" s="23" t="s">
        <v>383</v>
      </c>
      <c r="C371" s="21">
        <v>45635</v>
      </c>
      <c r="D371" s="14" t="s">
        <v>11</v>
      </c>
      <c r="E371" s="35">
        <v>862500</v>
      </c>
      <c r="F371" s="39">
        <f t="shared" si="17"/>
        <v>94875</v>
      </c>
      <c r="G371" s="35">
        <v>957375</v>
      </c>
      <c r="H371" s="37"/>
      <c r="I371" s="35"/>
      <c r="J371" s="35">
        <v>862500</v>
      </c>
      <c r="K371" s="8"/>
      <c r="L371" s="8"/>
      <c r="M371" s="8"/>
      <c r="N371" s="8"/>
    </row>
    <row r="372" spans="1:14">
      <c r="A372" s="11" t="s">
        <v>777</v>
      </c>
      <c r="B372" s="23" t="s">
        <v>384</v>
      </c>
      <c r="C372" s="21">
        <v>45635</v>
      </c>
      <c r="D372" s="14" t="s">
        <v>11</v>
      </c>
      <c r="E372" s="35">
        <v>16666667</v>
      </c>
      <c r="F372" s="36">
        <f t="shared" si="17"/>
        <v>1833333.37</v>
      </c>
      <c r="G372" s="35">
        <v>18500000.370000001</v>
      </c>
      <c r="H372" s="37"/>
      <c r="I372" s="35"/>
      <c r="J372" s="35">
        <v>16666667</v>
      </c>
      <c r="K372" s="8"/>
      <c r="L372" s="8"/>
      <c r="M372" s="8"/>
      <c r="N372" s="8"/>
    </row>
    <row r="373" spans="1:14">
      <c r="A373" s="11" t="s">
        <v>778</v>
      </c>
      <c r="B373" s="23" t="s">
        <v>385</v>
      </c>
      <c r="C373" s="21">
        <v>45635</v>
      </c>
      <c r="D373" s="14" t="s">
        <v>11</v>
      </c>
      <c r="E373" s="35">
        <v>13960000</v>
      </c>
      <c r="F373" s="36">
        <f t="shared" si="17"/>
        <v>1535600</v>
      </c>
      <c r="G373" s="35">
        <v>15495600</v>
      </c>
      <c r="H373" s="37"/>
      <c r="I373" s="35"/>
      <c r="J373" s="35">
        <v>13960000</v>
      </c>
      <c r="K373" s="8"/>
      <c r="L373" s="8"/>
      <c r="M373" s="8"/>
      <c r="N373" s="8"/>
    </row>
    <row r="374" spans="1:14">
      <c r="A374" s="10" t="s">
        <v>779</v>
      </c>
      <c r="B374" s="23" t="s">
        <v>386</v>
      </c>
      <c r="C374" s="21">
        <v>45635</v>
      </c>
      <c r="D374" s="14" t="s">
        <v>11</v>
      </c>
      <c r="E374" s="35">
        <v>1851500</v>
      </c>
      <c r="F374" s="39">
        <f t="shared" si="17"/>
        <v>203665</v>
      </c>
      <c r="G374" s="35">
        <v>2055165</v>
      </c>
      <c r="H374" s="37"/>
      <c r="I374" s="35"/>
      <c r="J374" s="35">
        <v>1851500</v>
      </c>
      <c r="K374" s="8"/>
      <c r="L374" s="8"/>
      <c r="M374" s="8"/>
      <c r="N374" s="8"/>
    </row>
    <row r="375" spans="1:14">
      <c r="A375" s="11" t="s">
        <v>780</v>
      </c>
      <c r="B375" s="23" t="s">
        <v>387</v>
      </c>
      <c r="C375" s="21">
        <v>45636</v>
      </c>
      <c r="D375" s="14" t="s">
        <v>11</v>
      </c>
      <c r="E375" s="35">
        <v>377303000</v>
      </c>
      <c r="F375" s="36">
        <f t="shared" si="17"/>
        <v>41503330</v>
      </c>
      <c r="G375" s="35">
        <v>418806330</v>
      </c>
      <c r="H375" s="37"/>
      <c r="I375" s="35"/>
      <c r="J375" s="35">
        <v>377303000</v>
      </c>
      <c r="K375" s="8"/>
      <c r="L375" s="8"/>
      <c r="M375" s="8"/>
      <c r="N375" s="8"/>
    </row>
    <row r="376" spans="1:14">
      <c r="A376" s="11" t="s">
        <v>781</v>
      </c>
      <c r="B376" s="23" t="s">
        <v>388</v>
      </c>
      <c r="C376" s="21">
        <v>45636</v>
      </c>
      <c r="D376" s="14" t="s">
        <v>11</v>
      </c>
      <c r="E376" s="35">
        <v>277370000</v>
      </c>
      <c r="F376" s="36">
        <f t="shared" si="17"/>
        <v>30510700</v>
      </c>
      <c r="G376" s="35">
        <v>307880700</v>
      </c>
      <c r="H376" s="37"/>
      <c r="I376" s="35"/>
      <c r="J376" s="35">
        <v>277370000</v>
      </c>
      <c r="K376" s="8"/>
      <c r="L376" s="8"/>
      <c r="M376" s="8"/>
      <c r="N376" s="8"/>
    </row>
    <row r="377" spans="1:14">
      <c r="A377" s="10" t="s">
        <v>782</v>
      </c>
      <c r="B377" s="23" t="s">
        <v>389</v>
      </c>
      <c r="C377" s="21">
        <v>45637</v>
      </c>
      <c r="D377" s="14" t="s">
        <v>11</v>
      </c>
      <c r="E377" s="35">
        <v>5070000</v>
      </c>
      <c r="F377" s="39">
        <f t="shared" si="17"/>
        <v>557700</v>
      </c>
      <c r="G377" s="35">
        <v>5627700</v>
      </c>
      <c r="H377" s="37"/>
      <c r="I377" s="35"/>
      <c r="J377" s="35">
        <v>5070000</v>
      </c>
      <c r="K377" s="8"/>
      <c r="L377" s="8"/>
      <c r="M377" s="8"/>
      <c r="N377" s="8"/>
    </row>
  </sheetData>
  <pageMargins left="0.7" right="0.7" top="0.75" bottom="0.75" header="0.3" footer="0.3"/>
  <legacy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CC5B4-0893-4E56-BC24-10B32D5BFD08}">
  <dimension ref="A1:E7"/>
  <sheetViews>
    <sheetView workbookViewId="0">
      <selection activeCell="F4" sqref="F4"/>
    </sheetView>
  </sheetViews>
  <sheetFormatPr defaultRowHeight="15"/>
  <cols>
    <col min="1" max="1" width="22.5703125" customWidth="1"/>
    <col min="2" max="2" width="9.7109375" bestFit="1" customWidth="1"/>
    <col min="3" max="3" width="10.5703125" bestFit="1" customWidth="1"/>
    <col min="4" max="4" width="9.7109375" bestFit="1" customWidth="1"/>
    <col min="5" max="5" width="10.5703125" bestFit="1" customWidth="1"/>
  </cols>
  <sheetData>
    <row r="1" spans="1:5">
      <c r="A1" s="65" t="s">
        <v>393</v>
      </c>
      <c r="B1" s="66" t="s">
        <v>394</v>
      </c>
      <c r="C1" s="67" t="s">
        <v>2</v>
      </c>
      <c r="D1" s="67" t="s">
        <v>3</v>
      </c>
      <c r="E1" s="67" t="s">
        <v>13</v>
      </c>
    </row>
    <row r="2" spans="1:5">
      <c r="A2" s="68" t="s">
        <v>395</v>
      </c>
      <c r="B2" s="69">
        <v>45505</v>
      </c>
      <c r="C2" s="70">
        <v>65975900</v>
      </c>
      <c r="D2" s="71">
        <f>(C2*11%)</f>
        <v>7257349</v>
      </c>
      <c r="E2" s="70">
        <f t="array" ref="E2:E7">IF(C2:C1004="","",D2:D1004+C2:C1004)</f>
        <v>73233249</v>
      </c>
    </row>
    <row r="3" spans="1:5">
      <c r="A3" s="72" t="s">
        <v>396</v>
      </c>
      <c r="B3" s="69">
        <v>45506</v>
      </c>
      <c r="C3" s="70">
        <v>62489000</v>
      </c>
      <c r="D3" s="71">
        <f>(C3*11%)</f>
        <v>6873790</v>
      </c>
      <c r="E3" s="70">
        <v>69362790</v>
      </c>
    </row>
    <row r="4" spans="1:5">
      <c r="A4" s="73" t="s">
        <v>397</v>
      </c>
      <c r="B4" s="69">
        <v>45507</v>
      </c>
      <c r="C4" s="70">
        <v>7919475</v>
      </c>
      <c r="D4" s="74">
        <f>(C4*11%)</f>
        <v>871142.25</v>
      </c>
      <c r="E4" s="70">
        <v>8790617.25</v>
      </c>
    </row>
    <row r="5" spans="1:5">
      <c r="A5" s="72" t="s">
        <v>399</v>
      </c>
      <c r="B5" s="69">
        <v>45508</v>
      </c>
      <c r="C5" s="70">
        <v>7700000</v>
      </c>
      <c r="D5" s="74">
        <f>(C5*11%)</f>
        <v>847000</v>
      </c>
      <c r="E5" s="70">
        <v>8547000</v>
      </c>
    </row>
    <row r="6" spans="1:5">
      <c r="A6" s="72" t="s">
        <v>398</v>
      </c>
      <c r="B6" s="69">
        <v>45509</v>
      </c>
      <c r="C6" s="70">
        <v>17200000</v>
      </c>
      <c r="D6" s="71">
        <f>(C6*11%)</f>
        <v>1892000</v>
      </c>
      <c r="E6" s="70">
        <v>19092000</v>
      </c>
    </row>
    <row r="7" spans="1:5">
      <c r="A7" s="72" t="s">
        <v>400</v>
      </c>
      <c r="B7" s="69">
        <v>45510</v>
      </c>
      <c r="C7" s="70">
        <v>7294450</v>
      </c>
      <c r="D7" s="74">
        <f>(C7*11%)-1</f>
        <v>802388.5</v>
      </c>
      <c r="E7" s="70">
        <v>8096838.5</v>
      </c>
    </row>
  </sheetData>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C71CE-8201-483A-B52C-6A5041B24790}">
  <dimension ref="A1:E19"/>
  <sheetViews>
    <sheetView workbookViewId="0">
      <selection sqref="A1:E19"/>
    </sheetView>
  </sheetViews>
  <sheetFormatPr defaultRowHeight="15"/>
  <cols>
    <col min="1" max="1" width="14.140625" bestFit="1" customWidth="1"/>
    <col min="2" max="2" width="24.7109375" bestFit="1" customWidth="1"/>
    <col min="3" max="3" width="19.7109375" bestFit="1" customWidth="1"/>
    <col min="4" max="5" width="14" bestFit="1" customWidth="1"/>
  </cols>
  <sheetData>
    <row r="1" spans="1:5">
      <c r="A1" s="47" t="s">
        <v>394</v>
      </c>
      <c r="B1" s="63" t="s">
        <v>393</v>
      </c>
      <c r="C1" s="63" t="s">
        <v>392</v>
      </c>
      <c r="D1" s="64" t="s">
        <v>390</v>
      </c>
      <c r="E1" s="48" t="s">
        <v>391</v>
      </c>
    </row>
    <row r="2" spans="1:5">
      <c r="A2" s="62">
        <v>45505</v>
      </c>
      <c r="B2" s="55" t="s">
        <v>395</v>
      </c>
      <c r="C2" s="52" t="s">
        <v>404</v>
      </c>
      <c r="D2" s="53">
        <v>65975900</v>
      </c>
      <c r="E2" s="53"/>
    </row>
    <row r="3" spans="1:5">
      <c r="A3" s="62">
        <v>45505</v>
      </c>
      <c r="B3" s="56"/>
      <c r="C3" s="52" t="s">
        <v>406</v>
      </c>
      <c r="D3" s="53">
        <v>7257349</v>
      </c>
      <c r="E3" s="53"/>
    </row>
    <row r="4" spans="1:5">
      <c r="A4" s="62">
        <v>45505</v>
      </c>
      <c r="B4" s="56"/>
      <c r="C4" s="52" t="s">
        <v>407</v>
      </c>
      <c r="D4" s="53"/>
      <c r="E4" s="53">
        <v>65975900</v>
      </c>
    </row>
    <row r="5" spans="1:5">
      <c r="A5" s="62">
        <v>45505</v>
      </c>
      <c r="B5" s="57"/>
      <c r="C5" s="52" t="s">
        <v>409</v>
      </c>
      <c r="D5" s="53"/>
      <c r="E5" s="53">
        <v>7257349</v>
      </c>
    </row>
    <row r="6" spans="1:5">
      <c r="A6" s="49">
        <v>45505</v>
      </c>
      <c r="B6" s="58" t="s">
        <v>402</v>
      </c>
      <c r="C6" s="50" t="s">
        <v>404</v>
      </c>
      <c r="D6" s="51">
        <v>62489000</v>
      </c>
      <c r="E6" s="51"/>
    </row>
    <row r="7" spans="1:5">
      <c r="A7" s="49">
        <v>45505</v>
      </c>
      <c r="B7" s="59"/>
      <c r="C7" s="50" t="s">
        <v>406</v>
      </c>
      <c r="D7" s="51">
        <v>6873790</v>
      </c>
      <c r="E7" s="51"/>
    </row>
    <row r="8" spans="1:5">
      <c r="A8" s="49">
        <v>45505</v>
      </c>
      <c r="B8" s="59"/>
      <c r="C8" s="50" t="s">
        <v>407</v>
      </c>
      <c r="D8" s="51"/>
      <c r="E8" s="51">
        <v>62489000</v>
      </c>
    </row>
    <row r="9" spans="1:5">
      <c r="A9" s="49">
        <v>45505</v>
      </c>
      <c r="B9" s="60"/>
      <c r="C9" s="50" t="s">
        <v>409</v>
      </c>
      <c r="D9" s="51"/>
      <c r="E9" s="51">
        <v>6873790</v>
      </c>
    </row>
    <row r="10" spans="1:5">
      <c r="A10" s="62">
        <v>45505</v>
      </c>
      <c r="B10" s="55" t="s">
        <v>397</v>
      </c>
      <c r="C10" s="52" t="s">
        <v>405</v>
      </c>
      <c r="D10" s="53">
        <v>8790617.25</v>
      </c>
      <c r="E10" s="53"/>
    </row>
    <row r="11" spans="1:5">
      <c r="A11" s="62">
        <v>45505</v>
      </c>
      <c r="B11" s="56"/>
      <c r="C11" s="52" t="s">
        <v>408</v>
      </c>
      <c r="D11" s="53"/>
      <c r="E11" s="53">
        <v>7919475</v>
      </c>
    </row>
    <row r="12" spans="1:5">
      <c r="A12" s="62">
        <v>45505</v>
      </c>
      <c r="B12" s="57"/>
      <c r="C12" s="52" t="s">
        <v>409</v>
      </c>
      <c r="D12" s="53"/>
      <c r="E12" s="53">
        <v>871142.25</v>
      </c>
    </row>
    <row r="13" spans="1:5">
      <c r="A13" s="49">
        <v>45505</v>
      </c>
      <c r="B13" s="58" t="s">
        <v>403</v>
      </c>
      <c r="C13" s="50" t="s">
        <v>405</v>
      </c>
      <c r="D13" s="61"/>
      <c r="E13" s="54"/>
    </row>
    <row r="14" spans="1:5">
      <c r="A14" s="49">
        <v>45505</v>
      </c>
      <c r="B14" s="59"/>
      <c r="C14" s="50" t="s">
        <v>408</v>
      </c>
      <c r="D14" s="54"/>
      <c r="E14" s="51">
        <v>7700000</v>
      </c>
    </row>
    <row r="15" spans="1:5">
      <c r="A15" s="49">
        <v>45505</v>
      </c>
      <c r="B15" s="60"/>
      <c r="C15" s="50" t="s">
        <v>409</v>
      </c>
      <c r="D15" s="54"/>
      <c r="E15" s="54">
        <v>847000</v>
      </c>
    </row>
    <row r="16" spans="1:5">
      <c r="A16" s="62">
        <v>45505</v>
      </c>
      <c r="B16" s="55" t="s">
        <v>398</v>
      </c>
      <c r="C16" s="52" t="s">
        <v>405</v>
      </c>
      <c r="D16" s="53">
        <v>17200000</v>
      </c>
      <c r="E16" s="53"/>
    </row>
    <row r="17" spans="1:5">
      <c r="A17" s="62">
        <v>45505</v>
      </c>
      <c r="B17" s="56"/>
      <c r="C17" s="52" t="s">
        <v>406</v>
      </c>
      <c r="D17" s="53">
        <v>1892000</v>
      </c>
      <c r="E17" s="53"/>
    </row>
    <row r="18" spans="1:5">
      <c r="A18" s="62">
        <v>45505</v>
      </c>
      <c r="B18" s="56"/>
      <c r="C18" s="52" t="s">
        <v>408</v>
      </c>
      <c r="D18" s="53"/>
      <c r="E18" s="53">
        <v>17200000</v>
      </c>
    </row>
    <row r="19" spans="1:5">
      <c r="A19" s="62">
        <v>45505</v>
      </c>
      <c r="B19" s="57"/>
      <c r="C19" s="52" t="s">
        <v>409</v>
      </c>
      <c r="D19" s="53"/>
      <c r="E19" s="53">
        <v>1892000</v>
      </c>
    </row>
  </sheetData>
  <mergeCells count="5">
    <mergeCell ref="B2:B5"/>
    <mergeCell ref="B6:B9"/>
    <mergeCell ref="B10:B12"/>
    <mergeCell ref="B13:B15"/>
    <mergeCell ref="B16:B19"/>
  </mergeCells>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Sheet5</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Koperasi Santigi Support</dc:creator>
  <cp:lastModifiedBy>Koperasi Santigi Support</cp:lastModifiedBy>
  <dcterms:created xsi:type="dcterms:W3CDTF">2025-04-17T06:52:25Z</dcterms:created>
  <dcterms:modified xsi:type="dcterms:W3CDTF">2025-04-17T08:16:29Z</dcterms:modified>
</cp:coreProperties>
</file>