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I\POC\ClassMaterial\20210219_GA_旅行推銷員案例\"/>
    </mc:Choice>
  </mc:AlternateContent>
  <bookViews>
    <workbookView xWindow="0" yWindow="0" windowWidth="28800" windowHeight="124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1" l="1"/>
  <c r="D24" i="1"/>
  <c r="C26" i="1"/>
  <c r="C24" i="1"/>
  <c r="E24" i="1" s="1"/>
  <c r="N41" i="1"/>
  <c r="M41" i="1"/>
  <c r="O41" i="1" s="1"/>
  <c r="N40" i="1"/>
  <c r="M40" i="1"/>
  <c r="O27" i="1"/>
  <c r="O28" i="1"/>
  <c r="O29" i="1"/>
  <c r="O30" i="1"/>
  <c r="O31" i="1"/>
  <c r="O32" i="1"/>
  <c r="O33" i="1"/>
  <c r="O34" i="1"/>
  <c r="O35" i="1"/>
  <c r="O36" i="1"/>
  <c r="O37" i="1"/>
  <c r="O38" i="1"/>
  <c r="O26" i="1"/>
  <c r="L22" i="1"/>
  <c r="M22" i="1" s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N10" i="1"/>
  <c r="M10" i="1"/>
  <c r="I22" i="1"/>
  <c r="I11" i="1"/>
  <c r="I12" i="1"/>
  <c r="I13" i="1"/>
  <c r="I14" i="1"/>
  <c r="I15" i="1"/>
  <c r="I16" i="1"/>
  <c r="I17" i="1"/>
  <c r="I18" i="1"/>
  <c r="I19" i="1"/>
  <c r="I20" i="1"/>
  <c r="I21" i="1"/>
  <c r="I10" i="1"/>
  <c r="O40" i="1" l="1"/>
  <c r="N22" i="1"/>
  <c r="O21" i="1" s="1"/>
  <c r="O10" i="1"/>
  <c r="O14" i="1"/>
  <c r="O18" i="1"/>
  <c r="O12" i="1"/>
  <c r="O20" i="1"/>
  <c r="O17" i="1"/>
  <c r="O16" i="1"/>
  <c r="O13" i="1"/>
  <c r="O19" i="1"/>
  <c r="O15" i="1"/>
  <c r="O11" i="1"/>
  <c r="P12" i="1" l="1"/>
  <c r="P16" i="1"/>
  <c r="P20" i="1"/>
  <c r="P14" i="1"/>
  <c r="P18" i="1"/>
  <c r="P13" i="1"/>
  <c r="P17" i="1"/>
  <c r="P21" i="1"/>
  <c r="P22" i="1"/>
  <c r="P11" i="1"/>
  <c r="P15" i="1"/>
  <c r="P19" i="1"/>
  <c r="P10" i="1"/>
  <c r="O23" i="1"/>
</calcChain>
</file>

<file path=xl/sharedStrings.xml><?xml version="1.0" encoding="utf-8"?>
<sst xmlns="http://schemas.openxmlformats.org/spreadsheetml/2006/main" count="6" uniqueCount="4">
  <si>
    <t>x</t>
    <phoneticPr fontId="2" type="noConversion"/>
  </si>
  <si>
    <t>y</t>
    <phoneticPr fontId="2" type="noConversion"/>
  </si>
  <si>
    <t>[</t>
  </si>
  <si>
    <t>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</si>
</sst>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1"/>
      <color rgb="FFD4D4D4"/>
      <name val="Consolas"/>
      <family val="3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工作表1!$N$9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工作表1!$M$10:$M$22</c:f>
              <c:numCache>
                <c:formatCode>General</c:formatCode>
                <c:ptCount val="13"/>
                <c:pt idx="0">
                  <c:v>18</c:v>
                </c:pt>
                <c:pt idx="1">
                  <c:v>34</c:v>
                </c:pt>
                <c:pt idx="2">
                  <c:v>84</c:v>
                </c:pt>
                <c:pt idx="3">
                  <c:v>35</c:v>
                </c:pt>
                <c:pt idx="4">
                  <c:v>74</c:v>
                </c:pt>
                <c:pt idx="5">
                  <c:v>90</c:v>
                </c:pt>
                <c:pt idx="6">
                  <c:v>8</c:v>
                </c:pt>
                <c:pt idx="7">
                  <c:v>40</c:v>
                </c:pt>
                <c:pt idx="8">
                  <c:v>74</c:v>
                </c:pt>
                <c:pt idx="9">
                  <c:v>40</c:v>
                </c:pt>
                <c:pt idx="10">
                  <c:v>60</c:v>
                </c:pt>
                <c:pt idx="11">
                  <c:v>50</c:v>
                </c:pt>
                <c:pt idx="12">
                  <c:v>18</c:v>
                </c:pt>
              </c:numCache>
            </c:numRef>
          </c:xVal>
          <c:yVal>
            <c:numRef>
              <c:f>工作表1!$N$10:$N$22</c:f>
              <c:numCache>
                <c:formatCode>General</c:formatCode>
                <c:ptCount val="13"/>
                <c:pt idx="0">
                  <c:v>0</c:v>
                </c:pt>
                <c:pt idx="1">
                  <c:v>45</c:v>
                </c:pt>
                <c:pt idx="2">
                  <c:v>7</c:v>
                </c:pt>
                <c:pt idx="3">
                  <c:v>25</c:v>
                </c:pt>
                <c:pt idx="4">
                  <c:v>47</c:v>
                </c:pt>
                <c:pt idx="5">
                  <c:v>89</c:v>
                </c:pt>
                <c:pt idx="6">
                  <c:v>3</c:v>
                </c:pt>
                <c:pt idx="7">
                  <c:v>65</c:v>
                </c:pt>
                <c:pt idx="8">
                  <c:v>29</c:v>
                </c:pt>
                <c:pt idx="9">
                  <c:v>71</c:v>
                </c:pt>
                <c:pt idx="10">
                  <c:v>69</c:v>
                </c:pt>
                <c:pt idx="11">
                  <c:v>62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47-4FFA-ADCC-9573C9BAC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303840"/>
        <c:axId val="1776304672"/>
      </c:scatterChart>
      <c:valAx>
        <c:axId val="177630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6304672"/>
        <c:crosses val="autoZero"/>
        <c:crossBetween val="midCat"/>
      </c:valAx>
      <c:valAx>
        <c:axId val="177630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630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219075</xdr:colOff>
      <xdr:row>22</xdr:row>
      <xdr:rowOff>42862</xdr:rowOff>
    </xdr:from>
    <xdr:to>
      <xdr:col>25</xdr:col>
      <xdr:colOff>676275</xdr:colOff>
      <xdr:row>35</xdr:row>
      <xdr:rowOff>61912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C3:AL41"/>
  <sheetViews>
    <sheetView tabSelected="1" topLeftCell="A4" workbookViewId="0">
      <selection activeCell="P24" sqref="P24"/>
    </sheetView>
  </sheetViews>
  <sheetFormatPr defaultRowHeight="16.5" x14ac:dyDescent="0.25"/>
  <cols>
    <col min="13" max="13" width="9.5" bestFit="1" customWidth="1"/>
  </cols>
  <sheetData>
    <row r="3" spans="6:38" x14ac:dyDescent="0.25">
      <c r="G3" s="1"/>
    </row>
    <row r="4" spans="6:38" x14ac:dyDescent="0.25">
      <c r="G4">
        <v>1</v>
      </c>
      <c r="H4">
        <v>2</v>
      </c>
    </row>
    <row r="5" spans="6:38" x14ac:dyDescent="0.25">
      <c r="G5">
        <v>8</v>
      </c>
      <c r="H5">
        <v>50</v>
      </c>
      <c r="I5">
        <v>18</v>
      </c>
      <c r="J5">
        <v>35</v>
      </c>
      <c r="K5">
        <v>90</v>
      </c>
      <c r="L5">
        <v>40</v>
      </c>
      <c r="M5">
        <v>84</v>
      </c>
      <c r="N5">
        <v>74</v>
      </c>
      <c r="O5">
        <v>34</v>
      </c>
      <c r="P5">
        <v>40</v>
      </c>
      <c r="Q5">
        <v>60</v>
      </c>
      <c r="R5">
        <v>74</v>
      </c>
    </row>
    <row r="6" spans="6:38" x14ac:dyDescent="0.25">
      <c r="G6">
        <v>3</v>
      </c>
      <c r="H6">
        <v>62</v>
      </c>
      <c r="I6">
        <v>0</v>
      </c>
      <c r="J6">
        <v>25</v>
      </c>
      <c r="K6">
        <v>89</v>
      </c>
      <c r="L6">
        <v>71</v>
      </c>
      <c r="M6">
        <v>7</v>
      </c>
      <c r="N6">
        <v>29</v>
      </c>
      <c r="O6">
        <v>45</v>
      </c>
      <c r="P6">
        <v>65</v>
      </c>
      <c r="Q6">
        <v>69</v>
      </c>
      <c r="R6">
        <v>47</v>
      </c>
    </row>
    <row r="9" spans="6:38" x14ac:dyDescent="0.25">
      <c r="G9" t="s">
        <v>0</v>
      </c>
      <c r="H9" t="s">
        <v>1</v>
      </c>
      <c r="M9" t="s">
        <v>0</v>
      </c>
      <c r="N9" t="s">
        <v>1</v>
      </c>
      <c r="R9" t="s">
        <v>2</v>
      </c>
      <c r="S9">
        <v>7</v>
      </c>
      <c r="T9">
        <v>12</v>
      </c>
      <c r="V9">
        <v>9</v>
      </c>
      <c r="W9">
        <v>11</v>
      </c>
      <c r="Y9">
        <v>3</v>
      </c>
      <c r="Z9">
        <v>10</v>
      </c>
      <c r="AB9">
        <v>6</v>
      </c>
      <c r="AD9">
        <v>1</v>
      </c>
      <c r="AF9">
        <v>4</v>
      </c>
      <c r="AH9">
        <v>8</v>
      </c>
      <c r="AJ9">
        <v>2</v>
      </c>
      <c r="AL9" t="s">
        <v>3</v>
      </c>
    </row>
    <row r="10" spans="6:38" x14ac:dyDescent="0.25">
      <c r="F10">
        <v>1</v>
      </c>
      <c r="G10">
        <v>8</v>
      </c>
      <c r="H10">
        <v>3</v>
      </c>
      <c r="I10">
        <f>SQRT((G10-G11)^2+(H10--H11)^2)</f>
        <v>77.388629655783419</v>
      </c>
      <c r="L10" s="2">
        <v>3</v>
      </c>
      <c r="M10" s="4">
        <f>VLOOKUP(L10,$F$10:$H$21,2,0)</f>
        <v>18</v>
      </c>
      <c r="N10" s="4">
        <f>VLOOKUP(L10,$F$10:$H$21,3,0)</f>
        <v>0</v>
      </c>
      <c r="O10">
        <f>SQRT((M10-M11)^2+(N10--N11)^2)</f>
        <v>47.75981574503821</v>
      </c>
      <c r="P10">
        <f>SUM($O$10:O10)</f>
        <v>47.75981574503821</v>
      </c>
      <c r="Q10">
        <v>74</v>
      </c>
      <c r="R10">
        <v>29</v>
      </c>
      <c r="S10" s="3">
        <v>74</v>
      </c>
      <c r="T10" s="3">
        <v>47</v>
      </c>
      <c r="U10">
        <v>18</v>
      </c>
    </row>
    <row r="11" spans="6:38" x14ac:dyDescent="0.25">
      <c r="F11">
        <v>2</v>
      </c>
      <c r="G11">
        <v>50</v>
      </c>
      <c r="H11">
        <v>62</v>
      </c>
      <c r="I11">
        <f t="shared" ref="I11:I21" si="0">SQRT((G11-G12)^2+(H11--H12)^2)</f>
        <v>69.771054170049638</v>
      </c>
      <c r="L11">
        <v>9</v>
      </c>
      <c r="M11" s="3">
        <f t="shared" ref="M11:M22" si="1">VLOOKUP(L11,$F$10:$H$21,2,0)</f>
        <v>34</v>
      </c>
      <c r="N11" s="3">
        <f t="shared" ref="N11:N22" si="2">VLOOKUP(L11,$F$10:$H$21,3,0)</f>
        <v>45</v>
      </c>
      <c r="O11">
        <f t="shared" ref="O11:O22" si="3">SQRT((M11-M12)^2+(N11--N12)^2)</f>
        <v>72.138755187485728</v>
      </c>
      <c r="P11">
        <f>SUM($O$10:O11)</f>
        <v>119.89857093252394</v>
      </c>
      <c r="Q11">
        <v>50</v>
      </c>
      <c r="R11">
        <v>62</v>
      </c>
      <c r="S11" s="3">
        <v>74</v>
      </c>
      <c r="T11" s="3">
        <v>29</v>
      </c>
      <c r="U11">
        <v>58.804411526206302</v>
      </c>
    </row>
    <row r="12" spans="6:38" x14ac:dyDescent="0.25">
      <c r="F12">
        <v>3</v>
      </c>
      <c r="G12">
        <v>18</v>
      </c>
      <c r="H12">
        <v>0</v>
      </c>
      <c r="I12">
        <f t="shared" si="0"/>
        <v>30.232432915661949</v>
      </c>
      <c r="L12">
        <v>7</v>
      </c>
      <c r="M12" s="3">
        <f t="shared" si="1"/>
        <v>84</v>
      </c>
      <c r="N12" s="3">
        <f t="shared" si="2"/>
        <v>7</v>
      </c>
      <c r="O12">
        <f t="shared" si="3"/>
        <v>58.523499553598128</v>
      </c>
      <c r="P12">
        <f>SUM($O$10:O12)</f>
        <v>178.42207048612207</v>
      </c>
      <c r="Q12">
        <v>8</v>
      </c>
      <c r="R12">
        <v>3</v>
      </c>
      <c r="S12" s="3">
        <v>50</v>
      </c>
      <c r="T12" s="3">
        <v>62</v>
      </c>
      <c r="U12">
        <v>131.226783760205</v>
      </c>
    </row>
    <row r="13" spans="6:38" x14ac:dyDescent="0.25">
      <c r="F13">
        <v>4</v>
      </c>
      <c r="G13">
        <v>35</v>
      </c>
      <c r="H13">
        <v>25</v>
      </c>
      <c r="I13">
        <f t="shared" si="0"/>
        <v>126.57408897558773</v>
      </c>
      <c r="L13">
        <v>4</v>
      </c>
      <c r="M13" s="3">
        <f t="shared" si="1"/>
        <v>35</v>
      </c>
      <c r="N13" s="3">
        <f t="shared" si="2"/>
        <v>25</v>
      </c>
      <c r="O13">
        <f t="shared" si="3"/>
        <v>81.884064383737083</v>
      </c>
      <c r="P13">
        <f>SUM($O$10:O13)</f>
        <v>260.30613486985914</v>
      </c>
      <c r="Q13">
        <v>18</v>
      </c>
      <c r="R13">
        <v>0</v>
      </c>
      <c r="S13" s="3">
        <v>8</v>
      </c>
      <c r="T13" s="3">
        <v>3</v>
      </c>
      <c r="U13">
        <v>141.66709026911599</v>
      </c>
    </row>
    <row r="14" spans="6:38" x14ac:dyDescent="0.25">
      <c r="F14">
        <v>5</v>
      </c>
      <c r="G14">
        <v>90</v>
      </c>
      <c r="H14">
        <v>89</v>
      </c>
      <c r="I14">
        <f t="shared" si="0"/>
        <v>167.6305461424021</v>
      </c>
      <c r="L14">
        <v>12</v>
      </c>
      <c r="M14" s="3">
        <f t="shared" si="1"/>
        <v>74</v>
      </c>
      <c r="N14" s="3">
        <f t="shared" si="2"/>
        <v>47</v>
      </c>
      <c r="O14">
        <f t="shared" si="3"/>
        <v>136.93794214898952</v>
      </c>
      <c r="P14">
        <f>SUM($O$10:O14)</f>
        <v>397.24407701884866</v>
      </c>
      <c r="Q14">
        <v>90</v>
      </c>
      <c r="R14">
        <v>89</v>
      </c>
      <c r="S14" s="3">
        <v>18</v>
      </c>
      <c r="T14" s="3">
        <v>0</v>
      </c>
      <c r="U14">
        <v>256.14416220930798</v>
      </c>
    </row>
    <row r="15" spans="6:38" x14ac:dyDescent="0.25">
      <c r="F15">
        <v>6</v>
      </c>
      <c r="G15">
        <v>40</v>
      </c>
      <c r="H15">
        <v>71</v>
      </c>
      <c r="I15">
        <f t="shared" si="0"/>
        <v>89.554452708952439</v>
      </c>
      <c r="L15">
        <v>5</v>
      </c>
      <c r="M15" s="3">
        <f t="shared" si="1"/>
        <v>90</v>
      </c>
      <c r="N15" s="3">
        <f t="shared" si="2"/>
        <v>89</v>
      </c>
      <c r="O15">
        <f t="shared" si="3"/>
        <v>123.23960402403117</v>
      </c>
      <c r="P15">
        <f>SUM($O$10:O15)</f>
        <v>520.48368104287988</v>
      </c>
      <c r="Q15">
        <v>35</v>
      </c>
      <c r="R15">
        <v>25</v>
      </c>
      <c r="S15" s="3">
        <v>90</v>
      </c>
      <c r="T15" s="3">
        <v>89</v>
      </c>
      <c r="U15">
        <v>340.53018000846799</v>
      </c>
    </row>
    <row r="16" spans="6:38" x14ac:dyDescent="0.25">
      <c r="F16">
        <v>7</v>
      </c>
      <c r="G16">
        <v>84</v>
      </c>
      <c r="H16">
        <v>7</v>
      </c>
      <c r="I16">
        <f t="shared" si="0"/>
        <v>37.363083384538811</v>
      </c>
      <c r="L16">
        <v>1</v>
      </c>
      <c r="M16" s="3">
        <f t="shared" si="1"/>
        <v>8</v>
      </c>
      <c r="N16" s="3">
        <f t="shared" si="2"/>
        <v>3</v>
      </c>
      <c r="O16">
        <f t="shared" si="3"/>
        <v>75.153176912223742</v>
      </c>
      <c r="P16">
        <f>SUM($O$10:O16)</f>
        <v>595.63685795510366</v>
      </c>
      <c r="Q16">
        <v>40</v>
      </c>
      <c r="R16">
        <v>65</v>
      </c>
      <c r="S16" s="3">
        <v>35</v>
      </c>
      <c r="T16" s="3">
        <v>25</v>
      </c>
      <c r="U16">
        <v>380.84146874995997</v>
      </c>
    </row>
    <row r="17" spans="3:21" x14ac:dyDescent="0.25">
      <c r="F17">
        <v>8</v>
      </c>
      <c r="G17">
        <v>74</v>
      </c>
      <c r="H17">
        <v>29</v>
      </c>
      <c r="I17">
        <f t="shared" si="0"/>
        <v>84.118963379252364</v>
      </c>
      <c r="L17">
        <v>10</v>
      </c>
      <c r="M17" s="3">
        <f t="shared" si="1"/>
        <v>40</v>
      </c>
      <c r="N17" s="3">
        <f t="shared" si="2"/>
        <v>65</v>
      </c>
      <c r="O17">
        <f t="shared" si="3"/>
        <v>99.959991996798394</v>
      </c>
      <c r="P17">
        <f>SUM($O$10:O17)</f>
        <v>695.59684995190207</v>
      </c>
      <c r="Q17">
        <v>40</v>
      </c>
      <c r="R17">
        <v>71</v>
      </c>
      <c r="S17" s="3">
        <v>40</v>
      </c>
      <c r="T17" s="3">
        <v>65</v>
      </c>
      <c r="U17">
        <v>386.84146874995997</v>
      </c>
    </row>
    <row r="18" spans="3:21" x14ac:dyDescent="0.25">
      <c r="F18">
        <v>9</v>
      </c>
      <c r="G18">
        <v>34</v>
      </c>
      <c r="H18">
        <v>45</v>
      </c>
      <c r="I18">
        <f t="shared" si="0"/>
        <v>110.16351483136329</v>
      </c>
      <c r="L18">
        <v>8</v>
      </c>
      <c r="M18" s="3">
        <f t="shared" si="1"/>
        <v>74</v>
      </c>
      <c r="N18" s="3">
        <f t="shared" si="2"/>
        <v>29</v>
      </c>
      <c r="O18">
        <f t="shared" si="3"/>
        <v>105.62196741208714</v>
      </c>
      <c r="P18">
        <f>SUM($O$10:O18)</f>
        <v>801.21881736398927</v>
      </c>
      <c r="Q18">
        <v>34</v>
      </c>
      <c r="R18">
        <v>45</v>
      </c>
      <c r="S18" s="3">
        <v>40</v>
      </c>
      <c r="T18" s="3">
        <v>71</v>
      </c>
      <c r="U18">
        <v>413.52479687821301</v>
      </c>
    </row>
    <row r="19" spans="3:21" x14ac:dyDescent="0.25">
      <c r="F19">
        <v>10</v>
      </c>
      <c r="G19">
        <v>40</v>
      </c>
      <c r="H19">
        <v>65</v>
      </c>
      <c r="I19">
        <f t="shared" si="0"/>
        <v>135.48431643551959</v>
      </c>
      <c r="L19">
        <v>6</v>
      </c>
      <c r="M19" s="3">
        <f t="shared" si="1"/>
        <v>40</v>
      </c>
      <c r="N19" s="3">
        <f t="shared" si="2"/>
        <v>71</v>
      </c>
      <c r="O19">
        <f t="shared" si="3"/>
        <v>141.42135623730951</v>
      </c>
      <c r="P19">
        <f>SUM($O$10:O19)</f>
        <v>942.64017360129878</v>
      </c>
      <c r="Q19">
        <v>60</v>
      </c>
      <c r="R19">
        <v>69</v>
      </c>
      <c r="S19" s="3">
        <v>34</v>
      </c>
      <c r="T19" s="3">
        <v>45</v>
      </c>
      <c r="U19">
        <v>448.90840890412102</v>
      </c>
    </row>
    <row r="20" spans="3:21" x14ac:dyDescent="0.25">
      <c r="F20">
        <v>11</v>
      </c>
      <c r="G20">
        <v>60</v>
      </c>
      <c r="H20">
        <v>69</v>
      </c>
      <c r="I20">
        <f t="shared" si="0"/>
        <v>116.84177335182824</v>
      </c>
      <c r="L20">
        <v>11</v>
      </c>
      <c r="M20" s="3">
        <f t="shared" si="1"/>
        <v>60</v>
      </c>
      <c r="N20" s="3">
        <f t="shared" si="2"/>
        <v>69</v>
      </c>
      <c r="O20">
        <f t="shared" si="3"/>
        <v>131.38112497615478</v>
      </c>
      <c r="P20">
        <f>SUM($O$10:O20)</f>
        <v>1074.0212985774535</v>
      </c>
      <c r="Q20">
        <v>84</v>
      </c>
      <c r="R20">
        <v>7</v>
      </c>
      <c r="S20" s="3">
        <v>60</v>
      </c>
      <c r="T20" s="3">
        <v>69</v>
      </c>
      <c r="U20">
        <v>515.39148945850002</v>
      </c>
    </row>
    <row r="21" spans="3:21" x14ac:dyDescent="0.25">
      <c r="F21">
        <v>12</v>
      </c>
      <c r="G21">
        <v>74</v>
      </c>
      <c r="H21">
        <v>47</v>
      </c>
      <c r="I21">
        <f t="shared" si="0"/>
        <v>87.664131775772461</v>
      </c>
      <c r="L21">
        <v>2</v>
      </c>
      <c r="M21" s="3">
        <f t="shared" si="1"/>
        <v>50</v>
      </c>
      <c r="N21" s="3">
        <f t="shared" si="2"/>
        <v>62</v>
      </c>
      <c r="O21">
        <f t="shared" si="3"/>
        <v>69.771054170049638</v>
      </c>
      <c r="P21">
        <f>SUM($O$10:O21)</f>
        <v>1143.7923527475032</v>
      </c>
      <c r="Q21">
        <v>84</v>
      </c>
      <c r="R21">
        <v>7</v>
      </c>
      <c r="S21" s="3">
        <v>74</v>
      </c>
      <c r="T21" s="3">
        <v>47</v>
      </c>
      <c r="U21">
        <v>556.62254571467702</v>
      </c>
    </row>
    <row r="22" spans="3:21" x14ac:dyDescent="0.25">
      <c r="I22">
        <f>SUM(I10:I21)</f>
        <v>1132.7869877267119</v>
      </c>
      <c r="L22" s="2">
        <f>L10</f>
        <v>3</v>
      </c>
      <c r="M22" s="4">
        <f t="shared" si="1"/>
        <v>18</v>
      </c>
      <c r="N22" s="4">
        <f t="shared" si="2"/>
        <v>0</v>
      </c>
      <c r="O22" s="2">
        <v>0</v>
      </c>
      <c r="P22">
        <f>SUM($O$10:O22)</f>
        <v>1143.7923527475032</v>
      </c>
    </row>
    <row r="23" spans="3:21" x14ac:dyDescent="0.25">
      <c r="O23">
        <f>SUM(O10:O22)</f>
        <v>1143.7923527475032</v>
      </c>
      <c r="P23">
        <f>1000/O23</f>
        <v>0.87428456537403876</v>
      </c>
    </row>
    <row r="24" spans="3:21" x14ac:dyDescent="0.25">
      <c r="C24">
        <f>(34-8)^2</f>
        <v>676</v>
      </c>
      <c r="D24">
        <f>(45-0)^2</f>
        <v>2025</v>
      </c>
      <c r="E24">
        <f>C24+D24</f>
        <v>2701</v>
      </c>
    </row>
    <row r="26" spans="3:21" x14ac:dyDescent="0.25">
      <c r="C26">
        <f>49+47</f>
        <v>96</v>
      </c>
      <c r="L26">
        <v>3</v>
      </c>
      <c r="M26">
        <v>35</v>
      </c>
      <c r="N26">
        <v>25</v>
      </c>
      <c r="O26">
        <f>SQRT((M26-M27)^2+(N26--N27)^2)</f>
        <v>30.232432915661949</v>
      </c>
    </row>
    <row r="27" spans="3:21" x14ac:dyDescent="0.25">
      <c r="L27">
        <v>10</v>
      </c>
      <c r="M27">
        <v>18</v>
      </c>
      <c r="N27">
        <v>0</v>
      </c>
      <c r="O27">
        <f t="shared" ref="O27:O38" si="4">SQRT((M27-M28)^2+(N27--N28)^2)</f>
        <v>68.622153857191051</v>
      </c>
    </row>
    <row r="28" spans="3:21" x14ac:dyDescent="0.25">
      <c r="L28">
        <v>9</v>
      </c>
      <c r="M28">
        <v>40</v>
      </c>
      <c r="N28">
        <v>65</v>
      </c>
      <c r="O28">
        <f t="shared" si="4"/>
        <v>110.16351483136329</v>
      </c>
    </row>
    <row r="29" spans="3:21" x14ac:dyDescent="0.25">
      <c r="L29">
        <v>2</v>
      </c>
      <c r="M29">
        <v>34</v>
      </c>
      <c r="N29">
        <v>45</v>
      </c>
      <c r="O29">
        <f t="shared" si="4"/>
        <v>108.18964830333815</v>
      </c>
    </row>
    <row r="30" spans="3:21" x14ac:dyDescent="0.25">
      <c r="L30">
        <v>6</v>
      </c>
      <c r="M30">
        <v>50</v>
      </c>
      <c r="N30">
        <v>62</v>
      </c>
      <c r="O30">
        <f t="shared" si="4"/>
        <v>133.37541002748594</v>
      </c>
    </row>
    <row r="31" spans="3:21" x14ac:dyDescent="0.25">
      <c r="L31">
        <v>11</v>
      </c>
      <c r="M31">
        <v>40</v>
      </c>
      <c r="N31">
        <v>71</v>
      </c>
      <c r="O31">
        <f t="shared" si="4"/>
        <v>141.42135623730951</v>
      </c>
    </row>
    <row r="32" spans="3:21" x14ac:dyDescent="0.25">
      <c r="L32">
        <v>1</v>
      </c>
      <c r="M32">
        <v>60</v>
      </c>
      <c r="N32">
        <v>69</v>
      </c>
      <c r="O32">
        <f t="shared" si="4"/>
        <v>88.814413244698073</v>
      </c>
    </row>
    <row r="33" spans="12:16" x14ac:dyDescent="0.25">
      <c r="L33">
        <v>5</v>
      </c>
      <c r="M33">
        <v>8</v>
      </c>
      <c r="N33">
        <v>3</v>
      </c>
      <c r="O33">
        <f t="shared" si="4"/>
        <v>123.23960402403117</v>
      </c>
    </row>
    <row r="34" spans="12:16" x14ac:dyDescent="0.25">
      <c r="L34">
        <v>8</v>
      </c>
      <c r="M34">
        <v>90</v>
      </c>
      <c r="N34">
        <v>89</v>
      </c>
      <c r="O34">
        <f t="shared" si="4"/>
        <v>119.07980517283357</v>
      </c>
    </row>
    <row r="35" spans="12:16" x14ac:dyDescent="0.25">
      <c r="L35">
        <v>4</v>
      </c>
      <c r="M35">
        <v>74</v>
      </c>
      <c r="N35">
        <v>29</v>
      </c>
      <c r="O35">
        <f t="shared" si="4"/>
        <v>66.610809933523555</v>
      </c>
    </row>
    <row r="36" spans="12:16" x14ac:dyDescent="0.25">
      <c r="L36">
        <v>7</v>
      </c>
      <c r="M36">
        <v>35</v>
      </c>
      <c r="N36">
        <v>25</v>
      </c>
      <c r="O36">
        <f t="shared" si="4"/>
        <v>58.523499553598128</v>
      </c>
    </row>
    <row r="37" spans="12:16" x14ac:dyDescent="0.25">
      <c r="L37">
        <v>12</v>
      </c>
      <c r="M37">
        <v>84</v>
      </c>
      <c r="N37">
        <v>7</v>
      </c>
      <c r="O37">
        <f t="shared" si="4"/>
        <v>54.918120870983927</v>
      </c>
    </row>
    <row r="38" spans="12:16" x14ac:dyDescent="0.25">
      <c r="L38">
        <v>3</v>
      </c>
      <c r="M38">
        <v>74</v>
      </c>
      <c r="N38">
        <v>47</v>
      </c>
      <c r="O38">
        <f t="shared" si="4"/>
        <v>87.664131775772461</v>
      </c>
    </row>
    <row r="40" spans="12:16" x14ac:dyDescent="0.25">
      <c r="L40">
        <v>9</v>
      </c>
      <c r="M40">
        <f t="shared" ref="M40:M41" si="5">VLOOKUP(L40,$F$10:$H$21,2,0)</f>
        <v>34</v>
      </c>
      <c r="N40">
        <f t="shared" ref="N40:N41" si="6">VLOOKUP(L40,$F$10:$H$21,3,0)</f>
        <v>45</v>
      </c>
      <c r="O40">
        <f t="shared" ref="O40:O41" si="7">SQRT((M40-M41)^2+(N40--N41)^2)</f>
        <v>47.75981574503821</v>
      </c>
      <c r="P40">
        <v>47.759815745038203</v>
      </c>
    </row>
    <row r="41" spans="12:16" x14ac:dyDescent="0.25">
      <c r="L41">
        <v>3</v>
      </c>
      <c r="M41">
        <f t="shared" si="5"/>
        <v>18</v>
      </c>
      <c r="N41">
        <f t="shared" si="6"/>
        <v>0</v>
      </c>
      <c r="O41">
        <f t="shared" si="7"/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2021-02-26T06:16:48Z</dcterms:created>
  <dcterms:modified xsi:type="dcterms:W3CDTF">2021-02-26T08:56:34Z</dcterms:modified>
</cp:coreProperties>
</file>