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es\OneDrive\Desktop\receipt_generator_web\"/>
    </mc:Choice>
  </mc:AlternateContent>
  <xr:revisionPtr revIDLastSave="0" documentId="13_ncr:1_{68F56E2F-165E-47B5-814B-1FCFF8D0EB25}" xr6:coauthVersionLast="47" xr6:coauthVersionMax="47" xr10:uidLastSave="{00000000-0000-0000-0000-000000000000}"/>
  <bookViews>
    <workbookView xWindow="1164" yWindow="1980" windowWidth="17280" windowHeight="8880" tabRatio="911" xr2:uid="{00000000-000D-0000-FFFF-FFFF00000000}"/>
  </bookViews>
  <sheets>
    <sheet name="FR - Income" sheetId="2" r:id="rId1"/>
    <sheet name="Sheet5" sheetId="18" state="hidden" r:id="rId2"/>
    <sheet name="Sheet3" sheetId="15" state="hidden" r:id="rId3"/>
    <sheet name="Dummy" sheetId="35" state="hidden" r:id="rId4"/>
    <sheet name="FR TEAM LEADS FORMAT 17-18" sheetId="6" state="hidden" r:id="rId5"/>
    <sheet name="EM TEAM LEADS FORMAT 17-18" sheetId="7" state="hidden" r:id="rId6"/>
    <sheet name="NH TEAM LEAD FORMAT 17-18" sheetId="8" state="hidden" r:id="rId7"/>
    <sheet name="FR TEAM LEADS FORMAT 19-20" sheetId="13" state="hidden" r:id="rId8"/>
    <sheet name="FR TEAM LEADS FORMAT 18-19" sheetId="10" state="hidden" r:id="rId9"/>
    <sheet name="Sheet1" sheetId="9" state="hidden" r:id="rId10"/>
    <sheet name="Sheet2" sheetId="11" state="hidden" r:id="rId11"/>
    <sheet name="GTRHSS Contacts" sheetId="12" state="hidden" r:id="rId12"/>
    <sheet name="Overall incomeexpenses 2years" sheetId="14" state="hidden" r:id="rId13"/>
    <sheet name="Sheet7" sheetId="37" state="hidden" r:id="rId14"/>
    <sheet name="Event Photos Size's" sheetId="19" state="hidden" r:id="rId15"/>
    <sheet name="Sheet4" sheetId="26" state="hidden" r:id="rId16"/>
    <sheet name="Sheet6" sheetId="27" state="hidden" r:id="rId17"/>
    <sheet name="Chemistry Sir" sheetId="28" state="hidden" r:id="rId18"/>
  </sheets>
  <definedNames>
    <definedName name="_xlnm._FilterDatabase" localSheetId="0" hidden="1">'FR - Income'!$A$1:$K$1676</definedName>
    <definedName name="_xlnm._FilterDatabase" localSheetId="10" hidden="1">Sheet2!$A$1:$O$45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89" i="2" l="1"/>
  <c r="G1612" i="2" l="1"/>
  <c r="C3" i="19" l="1"/>
  <c r="C13" i="15" l="1"/>
  <c r="B23" i="15"/>
  <c r="F14" i="15"/>
  <c r="F13" i="15"/>
  <c r="F11" i="15"/>
  <c r="B20" i="15"/>
  <c r="C10" i="15"/>
  <c r="B19" i="15"/>
  <c r="B11" i="15"/>
  <c r="B9" i="15"/>
  <c r="D14" i="15"/>
  <c r="D13" i="15"/>
  <c r="D12" i="15"/>
  <c r="D11" i="15"/>
  <c r="D10" i="15"/>
  <c r="D8" i="15"/>
  <c r="I615" i="10" l="1"/>
  <c r="I613" i="10"/>
  <c r="I40" i="14"/>
  <c r="I34" i="14"/>
  <c r="I33" i="14"/>
  <c r="I28" i="14"/>
  <c r="I26" i="14"/>
  <c r="I15" i="14"/>
  <c r="I14" i="14"/>
  <c r="I12" i="14"/>
  <c r="I595" i="13"/>
  <c r="I599" i="13" s="1"/>
  <c r="I493" i="13"/>
  <c r="I492" i="13"/>
  <c r="I461" i="13"/>
  <c r="I283" i="13"/>
  <c r="I598" i="13" s="1"/>
  <c r="I600" i="13" l="1"/>
  <c r="I33" i="9" l="1"/>
  <c r="E33" i="9"/>
  <c r="D33" i="9"/>
  <c r="C33" i="9"/>
  <c r="B33" i="9"/>
  <c r="F33" i="9" l="1"/>
  <c r="I283" i="10" l="1"/>
  <c r="I598" i="10" s="1"/>
  <c r="I595" i="10"/>
  <c r="I599" i="10" s="1"/>
  <c r="I600" i="10" l="1"/>
  <c r="I493" i="10"/>
  <c r="I492" i="10"/>
  <c r="I461" i="10"/>
  <c r="G169" i="2" l="1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I598" i="6"/>
  <c r="I596" i="6"/>
  <c r="G123" i="2"/>
  <c r="G122" i="2"/>
  <c r="G121" i="2"/>
  <c r="G120" i="2"/>
  <c r="G124" i="2"/>
  <c r="G125" i="2"/>
  <c r="G126" i="2"/>
  <c r="G127" i="2"/>
  <c r="G128" i="2"/>
  <c r="I473" i="6"/>
  <c r="I472" i="6"/>
  <c r="I471" i="6"/>
  <c r="I470" i="6"/>
  <c r="I469" i="6"/>
  <c r="I467" i="6"/>
</calcChain>
</file>

<file path=xl/sharedStrings.xml><?xml version="1.0" encoding="utf-8"?>
<sst xmlns="http://schemas.openxmlformats.org/spreadsheetml/2006/main" count="10782" uniqueCount="2952">
  <si>
    <t>HOPE TRUST</t>
  </si>
  <si>
    <t>S.NO</t>
  </si>
  <si>
    <t>D.O.R</t>
  </si>
  <si>
    <t>REPORT NAME</t>
  </si>
  <si>
    <t>PREPARED BY</t>
  </si>
  <si>
    <t>EXPENSES</t>
  </si>
  <si>
    <t>AMOUNT</t>
  </si>
  <si>
    <t>D.O.T</t>
  </si>
  <si>
    <t>BILLS/TICKETS</t>
  </si>
  <si>
    <t>SathishKumar.S</t>
  </si>
  <si>
    <t>Invitation/Letter/Cover Print and xerox</t>
  </si>
  <si>
    <t>YES</t>
  </si>
  <si>
    <t>Meeting-I(Chairs)</t>
  </si>
  <si>
    <t>31.12.16</t>
  </si>
  <si>
    <t>Meeting-II(Chairs),Application Forms Trustees,Sample Trust Deeds</t>
  </si>
  <si>
    <t>26.01.17</t>
  </si>
  <si>
    <t>05.02.17</t>
  </si>
  <si>
    <t>Prepared by</t>
  </si>
  <si>
    <t>Approved by</t>
  </si>
  <si>
    <t>President</t>
  </si>
  <si>
    <t>Visted to give Invitation to Nandiabakkam,Thiruvallur and Food (Travelling included)</t>
  </si>
  <si>
    <t>Shanmugam.K</t>
  </si>
  <si>
    <t>06.02.17</t>
  </si>
  <si>
    <t xml:space="preserve"> FROM NAME</t>
  </si>
  <si>
    <t>TO NAME</t>
  </si>
  <si>
    <t>D.O.G</t>
  </si>
  <si>
    <t>Invitation Courier to pondicherry and bangalore</t>
  </si>
  <si>
    <t>08.02.17</t>
  </si>
  <si>
    <t>SathishKumar.S/S.Yuvashree</t>
  </si>
  <si>
    <t>10.02.17</t>
  </si>
  <si>
    <t>S.Yuvashree/R.Praveen Kumar</t>
  </si>
  <si>
    <t>Projector borrowing from thiruvallur</t>
  </si>
  <si>
    <t>11.02.17</t>
  </si>
  <si>
    <t>S.Yuvashree/M.Rekha</t>
  </si>
  <si>
    <t>R.Praveen kumar/S.Jayakumari</t>
  </si>
  <si>
    <t>12.02.17</t>
  </si>
  <si>
    <t>R.Abhinav</t>
  </si>
  <si>
    <t>K.Shanmugam</t>
  </si>
  <si>
    <t>Chairs,Bulb,MIC</t>
  </si>
  <si>
    <t>Nagarajan.S</t>
  </si>
  <si>
    <t>Yuvashree.S</t>
  </si>
  <si>
    <t>Rekha.M</t>
  </si>
  <si>
    <t>S.Yuvashree</t>
  </si>
  <si>
    <t>Charts,Tape,Petrol</t>
  </si>
  <si>
    <t>flower wase,clips,keychains,   stationeries,badges,cotton,     registration,Snacks,Stamppaper</t>
  </si>
  <si>
    <t>Purchase of memontos,Decoration Items,PaperBags,Cardboard,Rose,Wires,Snacks</t>
  </si>
  <si>
    <t>yes</t>
  </si>
  <si>
    <t>Pre Visit to the Village Uthukottai</t>
  </si>
  <si>
    <t>19.02.17</t>
  </si>
  <si>
    <t>Refreshment ,Vegetables</t>
  </si>
  <si>
    <t>24.02.17</t>
  </si>
  <si>
    <t>Khuthubudin.T(Vice President)</t>
  </si>
  <si>
    <t>04.02.17</t>
  </si>
  <si>
    <t>S.Sathishkumar/R.Abhinav</t>
  </si>
  <si>
    <t>NEEDY HUNTERS TEAM REPORT</t>
  </si>
  <si>
    <t>NEEDY TYPE</t>
  </si>
  <si>
    <t>NEEDY LOCATION</t>
  </si>
  <si>
    <t>HUNTED BY</t>
  </si>
  <si>
    <t>D.O.H</t>
  </si>
  <si>
    <t>EXPENSES IF ANY</t>
  </si>
  <si>
    <t>EVENT MANAGEMENT TEAM REPORT</t>
  </si>
  <si>
    <t>TYPE OF EVENT</t>
  </si>
  <si>
    <t>VENUE</t>
  </si>
  <si>
    <t>EXPECTED FUND</t>
  </si>
  <si>
    <t>PLANNED BY</t>
  </si>
  <si>
    <t>APPROVED BY</t>
  </si>
  <si>
    <t>REMARKS IF ANY</t>
  </si>
  <si>
    <t>D.O.E</t>
  </si>
  <si>
    <t xml:space="preserve">Stamp Seal(4) </t>
  </si>
  <si>
    <t>Invested Rs.500 for Inaguration</t>
  </si>
  <si>
    <t>MONTH</t>
  </si>
  <si>
    <t xml:space="preserve">MODE OF DONATION </t>
  </si>
  <si>
    <t xml:space="preserve">PRIORTY </t>
  </si>
  <si>
    <t>TOTAL MEMBERS INVOLVED</t>
  </si>
  <si>
    <t>S.Sathishkumar/S.Nagarajan</t>
  </si>
  <si>
    <t>Bank vists</t>
  </si>
  <si>
    <t>25.02.17</t>
  </si>
  <si>
    <t>NO</t>
  </si>
  <si>
    <t>26.03.17</t>
  </si>
  <si>
    <t>Letterpad/Bill book</t>
  </si>
  <si>
    <t>S.SathishKumar</t>
  </si>
  <si>
    <t>12.05.17</t>
  </si>
  <si>
    <t>S.SathishKumar/HTC Students</t>
  </si>
  <si>
    <t xml:space="preserve">To get notes from Bharath matha sevai illam </t>
  </si>
  <si>
    <t>27.05.17</t>
  </si>
  <si>
    <t>06.05.17</t>
  </si>
  <si>
    <t>S.SathishKumar/B.RupeshKumar</t>
  </si>
  <si>
    <t>23.05.17</t>
  </si>
  <si>
    <t>29.05.17</t>
  </si>
  <si>
    <t>Went to  Villages for inviting</t>
  </si>
  <si>
    <t>28.05.17</t>
  </si>
  <si>
    <t>Went to receive the notes from baratha matha sevai illam</t>
  </si>
  <si>
    <t>Received Letter(Returned back)</t>
  </si>
  <si>
    <t>YES 400 bal</t>
  </si>
  <si>
    <t>Ceritifate and ID cards</t>
  </si>
  <si>
    <t>06.06.17</t>
  </si>
  <si>
    <t>10.06.17</t>
  </si>
  <si>
    <t>Venkatraman(HT)</t>
  </si>
  <si>
    <t>01.06.17</t>
  </si>
  <si>
    <t>02.06.17</t>
  </si>
  <si>
    <t>Jagadesh(HT)</t>
  </si>
  <si>
    <t>04.06.17</t>
  </si>
  <si>
    <t>SharathXavier(Zoho)</t>
  </si>
  <si>
    <t>Parthiban.S</t>
  </si>
  <si>
    <t>Shankar Subaramaniyam(One Plus)</t>
  </si>
  <si>
    <t>Mahesh(Flextronics)</t>
  </si>
  <si>
    <t>08.06.17</t>
  </si>
  <si>
    <t>Rupeshkumar(HT)</t>
  </si>
  <si>
    <t>Parthasarathy(HT)</t>
  </si>
  <si>
    <t>Praveen and Team(HT)</t>
  </si>
  <si>
    <t>AbdulKhudus and Team(HT)</t>
  </si>
  <si>
    <t>Chaintaya Karthik(HT)</t>
  </si>
  <si>
    <t>Ismail Fazil(HT)</t>
  </si>
  <si>
    <t>Harish and Team(HT)</t>
  </si>
  <si>
    <t>Note Books for event</t>
  </si>
  <si>
    <t>03.06.17</t>
  </si>
  <si>
    <t>Rajeshwari(Sysarc)</t>
  </si>
  <si>
    <t>21.06.17</t>
  </si>
  <si>
    <t>11.07.17</t>
  </si>
  <si>
    <t>Sharmila Sathishwaran</t>
  </si>
  <si>
    <t>17.07.17</t>
  </si>
  <si>
    <t>18.07.17</t>
  </si>
  <si>
    <t>NO REC</t>
  </si>
  <si>
    <t>R1-122</t>
  </si>
  <si>
    <t>R1-101</t>
  </si>
  <si>
    <t>R1-102</t>
  </si>
  <si>
    <t>R1-103</t>
  </si>
  <si>
    <t>R1-104</t>
  </si>
  <si>
    <t>R1-105</t>
  </si>
  <si>
    <t>R1-106</t>
  </si>
  <si>
    <t>R1-107</t>
  </si>
  <si>
    <t>R1-108</t>
  </si>
  <si>
    <t>R1-109</t>
  </si>
  <si>
    <t>R1-110</t>
  </si>
  <si>
    <t>R1-111</t>
  </si>
  <si>
    <t>R1-112</t>
  </si>
  <si>
    <t>R1-113</t>
  </si>
  <si>
    <t>R1-114</t>
  </si>
  <si>
    <t>R1-115</t>
  </si>
  <si>
    <t>R1-116</t>
  </si>
  <si>
    <t>R1-117</t>
  </si>
  <si>
    <t>R1-118</t>
  </si>
  <si>
    <t>R1-119</t>
  </si>
  <si>
    <t>R1-120</t>
  </si>
  <si>
    <t>R1-121</t>
  </si>
  <si>
    <t>Aravind(HT)</t>
  </si>
  <si>
    <t>R1-123</t>
  </si>
  <si>
    <t>Swapna (Sysarc)</t>
  </si>
  <si>
    <t>Aravind (Sysarc)</t>
  </si>
  <si>
    <t>Habeebullah and team(HT)</t>
  </si>
  <si>
    <t>Srinivasan.S (VIP Hotel,Royapettah)</t>
  </si>
  <si>
    <t>Udayamalar.P  (Baratha matha Sevai Illam,Nandhiyabakkam,Chennai)</t>
  </si>
  <si>
    <t>Aravind.S(HT)</t>
  </si>
  <si>
    <t>Abdulkhudus.R.M(HT)</t>
  </si>
  <si>
    <t>Senbagam(Sysarc)</t>
  </si>
  <si>
    <t>19.07.17</t>
  </si>
  <si>
    <t>R1-124</t>
  </si>
  <si>
    <t>Vijay(NAVY)</t>
  </si>
  <si>
    <t>R1-125</t>
  </si>
  <si>
    <t>Travel/Food/Stay/SightSeeing</t>
  </si>
  <si>
    <t>28.07.17,29.07.17</t>
  </si>
  <si>
    <t>R1-126</t>
  </si>
  <si>
    <t>R1-127</t>
  </si>
  <si>
    <t>R1-128</t>
  </si>
  <si>
    <t>R1-129</t>
  </si>
  <si>
    <t>R1-130</t>
  </si>
  <si>
    <t>R1-131</t>
  </si>
  <si>
    <t>R1-132</t>
  </si>
  <si>
    <t>R1-133</t>
  </si>
  <si>
    <t>R1-134</t>
  </si>
  <si>
    <t>R1-135</t>
  </si>
  <si>
    <t>R1-136</t>
  </si>
  <si>
    <t>R1-137</t>
  </si>
  <si>
    <t>R1-138</t>
  </si>
  <si>
    <t>R1-139</t>
  </si>
  <si>
    <t>R1-140</t>
  </si>
  <si>
    <t>R1-141</t>
  </si>
  <si>
    <t>R1-142</t>
  </si>
  <si>
    <t>R1-143</t>
  </si>
  <si>
    <t>R1-144</t>
  </si>
  <si>
    <t>R1-145</t>
  </si>
  <si>
    <t>R1-146</t>
  </si>
  <si>
    <t>R1-147</t>
  </si>
  <si>
    <t>R1-148</t>
  </si>
  <si>
    <t>R1-149</t>
  </si>
  <si>
    <t>R1-150</t>
  </si>
  <si>
    <t>Refreshment ,Cleaning</t>
  </si>
  <si>
    <t>Talentron Event-II</t>
  </si>
  <si>
    <t>Jagadesh and Team Food donation in Bharath matha sevai illam  Event-III</t>
  </si>
  <si>
    <t>Event-IV Panjumattai</t>
  </si>
  <si>
    <t>Rekha(Trustee)</t>
  </si>
  <si>
    <t>20.07.17</t>
  </si>
  <si>
    <t>Madhavan</t>
  </si>
  <si>
    <t>School fees for needy</t>
  </si>
  <si>
    <t>Education awarness ProgramEvent-I</t>
  </si>
  <si>
    <t>Yuvashree/Rekha Caution fund</t>
  </si>
  <si>
    <t>13.03.17</t>
  </si>
  <si>
    <t>Kirananika/Lavanya(HTC)</t>
  </si>
  <si>
    <t>21.07.17</t>
  </si>
  <si>
    <t>HopeTuitionCenter(10Th standard)2017-18</t>
  </si>
  <si>
    <t>Sandhiya/Haripriya(LavanyaHTC)</t>
  </si>
  <si>
    <t>HadhiyaBanu(LavanyaHTC)</t>
  </si>
  <si>
    <t>Aliya tabassam(LavanyaHTC)</t>
  </si>
  <si>
    <t>Shalini(LavanyaHTC)</t>
  </si>
  <si>
    <t>Mythireyie(LavanyaHTC)</t>
  </si>
  <si>
    <t>Meenkashi(LavanyaHTC)</t>
  </si>
  <si>
    <t>Moni/Mari</t>
  </si>
  <si>
    <t>22.07.17</t>
  </si>
  <si>
    <t>23.07.17</t>
  </si>
  <si>
    <t>Sivachidbaram(HTC Harshini)</t>
  </si>
  <si>
    <t>Haj Mohammed(St gabs)</t>
  </si>
  <si>
    <t>Vinitha Hariprakash</t>
  </si>
  <si>
    <t>sathishKumar.S</t>
  </si>
  <si>
    <t>Chandini(udaya)</t>
  </si>
  <si>
    <t>Pradeepa(udaya)</t>
  </si>
  <si>
    <t>Keerthana(udaya)</t>
  </si>
  <si>
    <t>Thurga bhavani(udaya)</t>
  </si>
  <si>
    <t>Udayakumar.S</t>
  </si>
  <si>
    <t>Karthikeyan.K(HTC Student 17-18)</t>
  </si>
  <si>
    <t>24.07.17</t>
  </si>
  <si>
    <t>25.07.17</t>
  </si>
  <si>
    <t>Nishad (siva)</t>
  </si>
  <si>
    <t xml:space="preserve"> Tharun (HTC Student)</t>
  </si>
  <si>
    <t>Arunkumar.k (HTC Student)</t>
  </si>
  <si>
    <t>Madhavi (HTC Parent)</t>
  </si>
  <si>
    <t>Ranjith Kumar</t>
  </si>
  <si>
    <t>BharathKumar(HTC Student)</t>
  </si>
  <si>
    <t>R1-151</t>
  </si>
  <si>
    <t>Justin(Nivedhana)</t>
  </si>
  <si>
    <t>Nivedhana</t>
  </si>
  <si>
    <t>26.07.17</t>
  </si>
  <si>
    <t>R1-152</t>
  </si>
  <si>
    <t>Sairam and Friends(SSK Schl Jr)</t>
  </si>
  <si>
    <t>R1-153</t>
  </si>
  <si>
    <t>R1-154</t>
  </si>
  <si>
    <t>R1-155</t>
  </si>
  <si>
    <t>Dilip(SSK Schl Jr)</t>
  </si>
  <si>
    <t>R1-156</t>
  </si>
  <si>
    <t>R1-157</t>
  </si>
  <si>
    <t>R1-158</t>
  </si>
  <si>
    <t>R1-159</t>
  </si>
  <si>
    <t>R1-160</t>
  </si>
  <si>
    <t>R1-161</t>
  </si>
  <si>
    <t>R1-162</t>
  </si>
  <si>
    <t>R1-163</t>
  </si>
  <si>
    <t>R1-164</t>
  </si>
  <si>
    <t>R1-165</t>
  </si>
  <si>
    <t>R1-166</t>
  </si>
  <si>
    <t>R1-167</t>
  </si>
  <si>
    <t>Somasekar(PP of HTC)</t>
  </si>
  <si>
    <t>Thara(HTC Student 2017-18)</t>
  </si>
  <si>
    <t>P.Lavanya(Lavanya HTC)</t>
  </si>
  <si>
    <t>Bank</t>
  </si>
  <si>
    <t>SurenKumar(Volunteer)</t>
  </si>
  <si>
    <t>Deepak(CTS)</t>
  </si>
  <si>
    <t>Murali(Natraj Frnd)</t>
  </si>
  <si>
    <t>Jai bharath(Talentron)</t>
  </si>
  <si>
    <t>28.07.17</t>
  </si>
  <si>
    <t>Guhan(Jai Bharath)</t>
  </si>
  <si>
    <t>Nagarajan9Treasurer)</t>
  </si>
  <si>
    <t>Bharath matha sevai illam</t>
  </si>
  <si>
    <t>Venkateshwaran(HT)</t>
  </si>
  <si>
    <t>R1-168</t>
  </si>
  <si>
    <t>Harish(HT)</t>
  </si>
  <si>
    <t>R1-169</t>
  </si>
  <si>
    <t>Abdul Khudus(HT)</t>
  </si>
  <si>
    <t>R1-170</t>
  </si>
  <si>
    <t>Asirvadh Ashram</t>
  </si>
  <si>
    <t>R1-171</t>
  </si>
  <si>
    <t>K.Natraj(New Volun)</t>
  </si>
  <si>
    <t>R1-172</t>
  </si>
  <si>
    <t>Abdul Khudus &amp; Friends(HT)</t>
  </si>
  <si>
    <t>R1-173</t>
  </si>
  <si>
    <t>Abdul Kalam(HT)</t>
  </si>
  <si>
    <t>R1-174</t>
  </si>
  <si>
    <t>Giridharan &amp; Friends</t>
  </si>
  <si>
    <t>13.08.17</t>
  </si>
  <si>
    <t>R1-175</t>
  </si>
  <si>
    <t>Tang Juice and Biscuits</t>
  </si>
  <si>
    <t>26.08.17</t>
  </si>
  <si>
    <t>02.09.17</t>
  </si>
  <si>
    <t>R1-176</t>
  </si>
  <si>
    <t>R1-177</t>
  </si>
  <si>
    <t>R1-178</t>
  </si>
  <si>
    <t>R1-179</t>
  </si>
  <si>
    <t>R1-180</t>
  </si>
  <si>
    <t>R1-181</t>
  </si>
  <si>
    <t>R1-182</t>
  </si>
  <si>
    <t>R1-183</t>
  </si>
  <si>
    <t>R1-184</t>
  </si>
  <si>
    <t>R1-185</t>
  </si>
  <si>
    <t>R1-186</t>
  </si>
  <si>
    <t>R1-187</t>
  </si>
  <si>
    <t xml:space="preserve"> </t>
  </si>
  <si>
    <t>Lavanya and Friends(HTC)</t>
  </si>
  <si>
    <t>26.09.17</t>
  </si>
  <si>
    <t>Shabana(Lavanya HTC)</t>
  </si>
  <si>
    <t>27.09.17</t>
  </si>
  <si>
    <t>Purchase of goods,travel,Refreshment</t>
  </si>
  <si>
    <t>02.10.17</t>
  </si>
  <si>
    <t>17.10.17</t>
  </si>
  <si>
    <t>26.11.17</t>
  </si>
  <si>
    <t>Travelling,food</t>
  </si>
  <si>
    <t>30.11.17</t>
  </si>
  <si>
    <t>Nagarajan</t>
  </si>
  <si>
    <t>12.12.17</t>
  </si>
  <si>
    <t>Vikram(REC)</t>
  </si>
  <si>
    <t>15.12.17</t>
  </si>
  <si>
    <t>Kathri(Lavanya)</t>
  </si>
  <si>
    <t>Subashini(HT)</t>
  </si>
  <si>
    <t>17.12.17</t>
  </si>
  <si>
    <t>Arun &amp; Friends(HT)</t>
  </si>
  <si>
    <t>Sandeep &amp; friends(HT)</t>
  </si>
  <si>
    <t>Giridharan &amp; Friends(HT)</t>
  </si>
  <si>
    <t>Damodharan(Sysarc)</t>
  </si>
  <si>
    <t>18.12.17</t>
  </si>
  <si>
    <t>R1-188</t>
  </si>
  <si>
    <t>Arun &amp; Friends(HTC)</t>
  </si>
  <si>
    <t>R1-189</t>
  </si>
  <si>
    <t>R1-190</t>
  </si>
  <si>
    <t>R1-191</t>
  </si>
  <si>
    <t>Rajesh(HT)</t>
  </si>
  <si>
    <t>19.12.17</t>
  </si>
  <si>
    <t>R1-192</t>
  </si>
  <si>
    <t>Parthasarathy &amp; Friends(HT)</t>
  </si>
  <si>
    <t>R1-193</t>
  </si>
  <si>
    <t>R1-194</t>
  </si>
  <si>
    <t>ArithiPriya(HT)</t>
  </si>
  <si>
    <t>Evagelin(HT)</t>
  </si>
  <si>
    <t>R1-195</t>
  </si>
  <si>
    <t>R1-196</t>
  </si>
  <si>
    <t>IIIyr Mech RMK</t>
  </si>
  <si>
    <t>R1-197</t>
  </si>
  <si>
    <t>R1-198</t>
  </si>
  <si>
    <t>Vaishnavi &amp; Friends</t>
  </si>
  <si>
    <t>R1-199</t>
  </si>
  <si>
    <t>Sasahikumar(HT)</t>
  </si>
  <si>
    <t>20.12.17</t>
  </si>
  <si>
    <t>Ashwin.C.S(HTC)</t>
  </si>
  <si>
    <t>R1-200</t>
  </si>
  <si>
    <t>R2-101</t>
  </si>
  <si>
    <t>Sainaveen(HT)</t>
  </si>
  <si>
    <t>HTC(17-18)</t>
  </si>
  <si>
    <t>R2-102</t>
  </si>
  <si>
    <t>R2-103</t>
  </si>
  <si>
    <t>R2-104</t>
  </si>
  <si>
    <t>R2-105</t>
  </si>
  <si>
    <t>R2-106</t>
  </si>
  <si>
    <t>R2-107</t>
  </si>
  <si>
    <t>R2-108</t>
  </si>
  <si>
    <t>R2-109</t>
  </si>
  <si>
    <t>R2-110</t>
  </si>
  <si>
    <t>R2-112</t>
  </si>
  <si>
    <t>R2-113</t>
  </si>
  <si>
    <t>R2-111</t>
  </si>
  <si>
    <t>21.12.17</t>
  </si>
  <si>
    <t>Swapna(Sysarc)</t>
  </si>
  <si>
    <t>Yokesh(Peri Ins)</t>
  </si>
  <si>
    <t>22.12.17</t>
  </si>
  <si>
    <t>23.12.17</t>
  </si>
  <si>
    <t>Guhan/Rajesh(HT)</t>
  </si>
  <si>
    <t>Yaswanth(HT)</t>
  </si>
  <si>
    <t>Naresh(Sysarc)</t>
  </si>
  <si>
    <t>27.12.17</t>
  </si>
  <si>
    <t>Invitation,Certificate,T Shirts,Gifts,Travelling,Food</t>
  </si>
  <si>
    <t>14.10.17</t>
  </si>
  <si>
    <t>27.02.17</t>
  </si>
  <si>
    <t>Mr.AbdulKhudus.R.M</t>
  </si>
  <si>
    <t>Cash/Banking</t>
  </si>
  <si>
    <t>TOT.Amt</t>
  </si>
  <si>
    <t>(FR TL)</t>
  </si>
  <si>
    <t>(TREASURER)</t>
  </si>
  <si>
    <t>TR-V(A)</t>
  </si>
  <si>
    <t>31.05.17</t>
  </si>
  <si>
    <t>30.06.17</t>
  </si>
  <si>
    <t>31.07.17</t>
  </si>
  <si>
    <t>30.08.17</t>
  </si>
  <si>
    <t>30.09.17</t>
  </si>
  <si>
    <t>31.12.17</t>
  </si>
  <si>
    <t>SRMC,Porur,Chennai,TN</t>
  </si>
  <si>
    <t>Mr.S.Nagarajan</t>
  </si>
  <si>
    <t>TR-IV</t>
  </si>
  <si>
    <t>YEAR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</si>
  <si>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</si>
  <si>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</si>
  <si>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</si>
  <si>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</si>
  <si>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</si>
  <si>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</si>
  <si>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</si>
  <si>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</si>
  <si>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</si>
  <si>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</si>
  <si>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January</t>
  </si>
  <si>
    <t>October</t>
  </si>
  <si>
    <t>-</t>
  </si>
  <si>
    <t>TOT</t>
  </si>
  <si>
    <t>12 Months</t>
  </si>
  <si>
    <t>(SECRETARY)</t>
  </si>
  <si>
    <t>30.01.18</t>
  </si>
  <si>
    <t>FUNDRAISERS(INCOME) TEAM REPORT</t>
  </si>
  <si>
    <t>FUNDRAISERS(EXPENSES) TEAM REPORT</t>
  </si>
  <si>
    <t>NAME OF TRUSTEE</t>
  </si>
  <si>
    <t>MODE OF EXPENSES</t>
  </si>
  <si>
    <t>Cash/IB</t>
  </si>
  <si>
    <t>31.01.17</t>
  </si>
  <si>
    <t>28.02.17</t>
  </si>
  <si>
    <t>31.03.17</t>
  </si>
  <si>
    <t>Went to receive notes from VIP Restaurant</t>
  </si>
  <si>
    <t>Application form for gudiyam village</t>
  </si>
  <si>
    <t>Letterpad</t>
  </si>
  <si>
    <t>26.05.18</t>
  </si>
  <si>
    <t>R2-114</t>
  </si>
  <si>
    <t>R2-115</t>
  </si>
  <si>
    <t>R2-116</t>
  </si>
  <si>
    <t>R2-117</t>
  </si>
  <si>
    <t>R2-118</t>
  </si>
  <si>
    <t>R2-119</t>
  </si>
  <si>
    <t>R2-120</t>
  </si>
  <si>
    <t>R2-121</t>
  </si>
  <si>
    <t>R2-122</t>
  </si>
  <si>
    <t>R2-123</t>
  </si>
  <si>
    <t>R2-124</t>
  </si>
  <si>
    <t>R2-125</t>
  </si>
  <si>
    <t>Gopal/Sathish(Sysarc)</t>
  </si>
  <si>
    <t>09.04.18</t>
  </si>
  <si>
    <t>Ravichokalingam(Malaysia)</t>
  </si>
  <si>
    <t>17.04.18</t>
  </si>
  <si>
    <t>HemaKumar(Paramandan street)</t>
  </si>
  <si>
    <t>Kumaresan(Magna)</t>
  </si>
  <si>
    <t>02.05.18</t>
  </si>
  <si>
    <t>25.04.18</t>
  </si>
  <si>
    <t>14.05.18</t>
  </si>
  <si>
    <t>Antony Jeffery(Donbosco)</t>
  </si>
  <si>
    <t>21.05.18</t>
  </si>
  <si>
    <t>Arun &amp; Juniors(HT)</t>
  </si>
  <si>
    <t>23.05.18</t>
  </si>
  <si>
    <t>27.05.18</t>
  </si>
  <si>
    <t>Prasanna(Sysarc)</t>
  </si>
  <si>
    <t>31.05.18</t>
  </si>
  <si>
    <t>coh</t>
  </si>
  <si>
    <t>R2-126</t>
  </si>
  <si>
    <t>R2-127</t>
  </si>
  <si>
    <t>R2-128</t>
  </si>
  <si>
    <t>R2-129</t>
  </si>
  <si>
    <t>R2-130</t>
  </si>
  <si>
    <t>R2-131</t>
  </si>
  <si>
    <t>R2-132</t>
  </si>
  <si>
    <t>R2-133</t>
  </si>
  <si>
    <t>R2-134</t>
  </si>
  <si>
    <t>R2-135</t>
  </si>
  <si>
    <t>R2-136</t>
  </si>
  <si>
    <t>R2-137</t>
  </si>
  <si>
    <t>R2-138</t>
  </si>
  <si>
    <t>R2-139</t>
  </si>
  <si>
    <t>R2-140</t>
  </si>
  <si>
    <t>R2-141</t>
  </si>
  <si>
    <t>R2-142</t>
  </si>
  <si>
    <t>R2-143</t>
  </si>
  <si>
    <t>R2-144</t>
  </si>
  <si>
    <t>Event-VIII Event</t>
  </si>
  <si>
    <t>Event-VIII Pre Visit</t>
  </si>
  <si>
    <t>07.06.18</t>
  </si>
  <si>
    <t>Event-X Event</t>
  </si>
  <si>
    <t>Accomdation/Materials/Food/Travel/Other Miscellous including Volunteers Trip Amount</t>
  </si>
  <si>
    <t>22.06.18-24.06.18</t>
  </si>
  <si>
    <t>EXPENSES FOR</t>
  </si>
  <si>
    <t>EXPENSES OF</t>
  </si>
  <si>
    <t>Office</t>
  </si>
  <si>
    <t>Event-IV Event</t>
  </si>
  <si>
    <t>Event-IV Preparation</t>
  </si>
  <si>
    <t>Scholarship Help</t>
  </si>
  <si>
    <t>Event-V Event</t>
  </si>
  <si>
    <t>Meeting-III</t>
  </si>
  <si>
    <t>Event-VI Previsit</t>
  </si>
  <si>
    <t>Event-VI Event</t>
  </si>
  <si>
    <t>purchase,Certificate for Event V/VI</t>
  </si>
  <si>
    <t xml:space="preserve">Permanent ID Cards (1-60) </t>
  </si>
  <si>
    <t>NGO Workshop by Aram Seidhu Palagu ,Zeal Trust Travelling,food,xerox</t>
  </si>
  <si>
    <t>Event-VII Event</t>
  </si>
  <si>
    <t>Event-IX Event</t>
  </si>
  <si>
    <t>Kadalamattai</t>
  </si>
  <si>
    <t xml:space="preserve">One Year Celebration </t>
  </si>
  <si>
    <t>Food,Decoration Things,Trophies Gifts,Travel,Banner,organ Donation</t>
  </si>
  <si>
    <t>18.02.17</t>
  </si>
  <si>
    <t>Event-X Pre Visit</t>
  </si>
  <si>
    <t>Travel,Food</t>
  </si>
  <si>
    <t>17.03.18</t>
  </si>
  <si>
    <t xml:space="preserve">Pre Visit to Pachimalai Hills </t>
  </si>
  <si>
    <t xml:space="preserve">Accomdation,Travel,Food,Previsit Things </t>
  </si>
  <si>
    <t>27.07.18 - 29.07.18</t>
  </si>
  <si>
    <t>Meeting-8</t>
  </si>
  <si>
    <t>Snacks</t>
  </si>
  <si>
    <t>12.08.18</t>
  </si>
  <si>
    <t xml:space="preserve">Travel,Food,Previsit Things </t>
  </si>
  <si>
    <t>Pre Visit to Manalmedu School</t>
  </si>
  <si>
    <t>13.08.18</t>
  </si>
  <si>
    <t>30.07.17</t>
  </si>
  <si>
    <t>30.10.17</t>
  </si>
  <si>
    <t>30.12.17</t>
  </si>
  <si>
    <t>26.02.18</t>
  </si>
  <si>
    <t>26.08.18</t>
  </si>
  <si>
    <t>Yes</t>
  </si>
  <si>
    <t xml:space="preserve">Permanent ID Cards (1-50) </t>
  </si>
  <si>
    <t>Purchase,Certificate for Event V/VI</t>
  </si>
  <si>
    <t>Event-XI Event</t>
  </si>
  <si>
    <t>Invitation,Certificate,Bench and Chair,Gifts,Travelling,Food</t>
  </si>
  <si>
    <t>15.09.18</t>
  </si>
  <si>
    <t>Pre Visit to Nagercoil Tribal Village</t>
  </si>
  <si>
    <t>Ganapathy Harish</t>
  </si>
  <si>
    <t>Raj(Rekha)</t>
  </si>
  <si>
    <t>Hemachandran(HT)</t>
  </si>
  <si>
    <t>03.06.18</t>
  </si>
  <si>
    <t>04.06.18</t>
  </si>
  <si>
    <t>10.06.18</t>
  </si>
  <si>
    <t>Giridharan&amp;Friends(HT)</t>
  </si>
  <si>
    <t>Ahila&amp;Friends(HT)</t>
  </si>
  <si>
    <t>Evagelin &amp; Friends(HT)</t>
  </si>
  <si>
    <t>Dellibabu</t>
  </si>
  <si>
    <t>14.06.18</t>
  </si>
  <si>
    <t>Manigandan(HT)</t>
  </si>
  <si>
    <t>15.06.18</t>
  </si>
  <si>
    <t>Madhusudan &amp; Friends(HT)</t>
  </si>
  <si>
    <t>16.06.18</t>
  </si>
  <si>
    <t>Sashikumar(HT)</t>
  </si>
  <si>
    <t>Deephan &amp; Friends</t>
  </si>
  <si>
    <t>17.06.18</t>
  </si>
  <si>
    <t>18.06.18</t>
  </si>
  <si>
    <t>Chandru(Sysarc)</t>
  </si>
  <si>
    <t>20.06.18</t>
  </si>
  <si>
    <t>Devaraj</t>
  </si>
  <si>
    <t>22.06.18</t>
  </si>
  <si>
    <t>R2-145</t>
  </si>
  <si>
    <t>R2-146</t>
  </si>
  <si>
    <t>R2-147</t>
  </si>
  <si>
    <t>R2-148</t>
  </si>
  <si>
    <t>R2-149</t>
  </si>
  <si>
    <t>Aangeeras(HT)</t>
  </si>
  <si>
    <t>Manikandan</t>
  </si>
  <si>
    <t>24.06.18</t>
  </si>
  <si>
    <t>Sathish Kumar(Sysarc)</t>
  </si>
  <si>
    <t>07.09.18</t>
  </si>
  <si>
    <t>Sathish Kumar.S</t>
  </si>
  <si>
    <t>Nagarajan(Treasurer)</t>
  </si>
  <si>
    <t>R2-150</t>
  </si>
  <si>
    <t>R2-151</t>
  </si>
  <si>
    <t>R2-152</t>
  </si>
  <si>
    <t>R2-153</t>
  </si>
  <si>
    <t>R2-154</t>
  </si>
  <si>
    <t>R2-155</t>
  </si>
  <si>
    <t>R2-156</t>
  </si>
  <si>
    <t>R2-157</t>
  </si>
  <si>
    <t>R2-158</t>
  </si>
  <si>
    <t>R2-159</t>
  </si>
  <si>
    <t>R2-160</t>
  </si>
  <si>
    <t>R2-161</t>
  </si>
  <si>
    <t>R2-162</t>
  </si>
  <si>
    <t>R2-163</t>
  </si>
  <si>
    <t>R2-164</t>
  </si>
  <si>
    <t>R2-165</t>
  </si>
  <si>
    <t>R2-166</t>
  </si>
  <si>
    <t>R2-167</t>
  </si>
  <si>
    <t>R2-168</t>
  </si>
  <si>
    <t>R2-169</t>
  </si>
  <si>
    <t>R2-170</t>
  </si>
  <si>
    <t>R2-171</t>
  </si>
  <si>
    <t>R2-172</t>
  </si>
  <si>
    <t>R2-173</t>
  </si>
  <si>
    <t>R2-174</t>
  </si>
  <si>
    <t>R2-175</t>
  </si>
  <si>
    <t>R2-176</t>
  </si>
  <si>
    <t>R2-177</t>
  </si>
  <si>
    <t>R2-178</t>
  </si>
  <si>
    <t>R2-179</t>
  </si>
  <si>
    <t>R2-180</t>
  </si>
  <si>
    <t>R2-181</t>
  </si>
  <si>
    <t>R2-182</t>
  </si>
  <si>
    <t>R2-183</t>
  </si>
  <si>
    <t>R2-184</t>
  </si>
  <si>
    <t>R2-185</t>
  </si>
  <si>
    <t>R2-186</t>
  </si>
  <si>
    <t>R2-187</t>
  </si>
  <si>
    <t>R2-188</t>
  </si>
  <si>
    <t>R2-189</t>
  </si>
  <si>
    <t>R2-190</t>
  </si>
  <si>
    <t>R2-191</t>
  </si>
  <si>
    <t>R2-192</t>
  </si>
  <si>
    <t>R2-193</t>
  </si>
  <si>
    <t>R2-194</t>
  </si>
  <si>
    <t>R2-195</t>
  </si>
  <si>
    <t>R2-196</t>
  </si>
  <si>
    <t>R2-197</t>
  </si>
  <si>
    <t>R2-198</t>
  </si>
  <si>
    <t>R2-199</t>
  </si>
  <si>
    <t>R2-200</t>
  </si>
  <si>
    <t>08.09.18</t>
  </si>
  <si>
    <t>Albert Paul(HT)</t>
  </si>
  <si>
    <t>09.09.18</t>
  </si>
  <si>
    <t>10.09.18</t>
  </si>
  <si>
    <t>Lokesh(HTC)</t>
  </si>
  <si>
    <t>Velmurgan(HTC)</t>
  </si>
  <si>
    <t>14.09.18</t>
  </si>
  <si>
    <t>Murali Architects</t>
  </si>
  <si>
    <t>Pannerselvam(CMRL)</t>
  </si>
  <si>
    <t>19.09.18</t>
  </si>
  <si>
    <t>Veeramani(SysArc)</t>
  </si>
  <si>
    <t>20.09.18</t>
  </si>
  <si>
    <t>02.10.18</t>
  </si>
  <si>
    <t>Nagarajan(Ex.Treasurer)</t>
  </si>
  <si>
    <t>14.10.18</t>
  </si>
  <si>
    <t>Dhanalakshmi(SysArc)</t>
  </si>
  <si>
    <t>17.10.18</t>
  </si>
  <si>
    <t>24.09.18</t>
  </si>
  <si>
    <t>Event-XII Event</t>
  </si>
  <si>
    <t>Invitation and Donation Provision Things,Travelling,Food</t>
  </si>
  <si>
    <t>Event-XIII Event</t>
  </si>
  <si>
    <t>(Organizer FR/FR TL)</t>
  </si>
  <si>
    <t>30.04.18</t>
  </si>
  <si>
    <t>31.07.18</t>
  </si>
  <si>
    <t>Volunteers Monthly Funds</t>
  </si>
  <si>
    <t>NR</t>
  </si>
  <si>
    <t>30.08.18</t>
  </si>
  <si>
    <t>30.09.18</t>
  </si>
  <si>
    <t>31.10.18</t>
  </si>
  <si>
    <t>30.01.19</t>
  </si>
  <si>
    <t>13.11.18</t>
  </si>
  <si>
    <t>15.11.18</t>
  </si>
  <si>
    <t>TharunKumar(Gabs)</t>
  </si>
  <si>
    <t>14.11.18</t>
  </si>
  <si>
    <t>Prakash(Gabs)</t>
  </si>
  <si>
    <t>20.11.18</t>
  </si>
  <si>
    <t>Anbarasi (Magna)</t>
  </si>
  <si>
    <t>Aravind.S(Gabs)</t>
  </si>
  <si>
    <t>Pre Visit to Orphanage Dazling Stone</t>
  </si>
  <si>
    <t>Train Tickets ,Invitation,Travel,Stay,Donation Things,Food and etc</t>
  </si>
  <si>
    <t>26.11.18</t>
  </si>
  <si>
    <t>Sashikumar &amp; Friends(HT)</t>
  </si>
  <si>
    <t>Albert Paul &amp; Friends(HT)</t>
  </si>
  <si>
    <t>28.11.18</t>
  </si>
  <si>
    <t>Siva &amp; Friends(HT)</t>
  </si>
  <si>
    <t>Ajay</t>
  </si>
  <si>
    <t>30.06.18</t>
  </si>
  <si>
    <t>30.11.18</t>
  </si>
  <si>
    <t>31.09.18</t>
  </si>
  <si>
    <t>29.03.18</t>
  </si>
  <si>
    <t xml:space="preserve">Promotion Meeting-I </t>
  </si>
  <si>
    <t xml:space="preserve">Refreshment </t>
  </si>
  <si>
    <t>16.12.18</t>
  </si>
  <si>
    <t>D.O.D</t>
  </si>
  <si>
    <t>30.03.18</t>
  </si>
  <si>
    <t>27.09.18 - 01.10.18</t>
  </si>
  <si>
    <t>06.12.18 - 09.12.18</t>
  </si>
  <si>
    <t>30.10.18</t>
  </si>
  <si>
    <t>30.12.18</t>
  </si>
  <si>
    <t>18.02.18</t>
  </si>
  <si>
    <t>Event-XIII Pre Visit</t>
  </si>
  <si>
    <t>Event-XI Previsit</t>
  </si>
  <si>
    <t>HTC(10Th standard)17-18</t>
  </si>
  <si>
    <t>Total Expenses</t>
  </si>
  <si>
    <t xml:space="preserve">Total Income </t>
  </si>
  <si>
    <t>Differences Loss</t>
  </si>
  <si>
    <t>03.01.19</t>
  </si>
  <si>
    <t>11.02.19</t>
  </si>
  <si>
    <t>2018-19</t>
  </si>
  <si>
    <t>Treasurer/Asst Treasurer</t>
  </si>
  <si>
    <t>Feb2018-Jan2019</t>
  </si>
  <si>
    <t>Story Books</t>
  </si>
  <si>
    <t xml:space="preserve">Gifts for Events </t>
  </si>
  <si>
    <t>19.01.19</t>
  </si>
  <si>
    <t xml:space="preserve">Technical </t>
  </si>
  <si>
    <t>Website Domain Renewel for 2019</t>
  </si>
  <si>
    <t>10.02.19</t>
  </si>
  <si>
    <t xml:space="preserve">Promotion Meeting-II </t>
  </si>
  <si>
    <t>20.01.19</t>
  </si>
  <si>
    <t>Marriage Gift</t>
  </si>
  <si>
    <t>Sathishkumar.R(VL63)'s Sister Marriage At Pondicherry Gift,Travel</t>
  </si>
  <si>
    <t>27.01.19</t>
  </si>
  <si>
    <t>Donation</t>
  </si>
  <si>
    <t>Mr.Bala's Shop Renovation Donation,Vysarpadi,Chennai</t>
  </si>
  <si>
    <t>28.01.19</t>
  </si>
  <si>
    <t>08.02.19</t>
  </si>
  <si>
    <t>Merina Beach to Light House Beach,Chennai,TN</t>
  </si>
  <si>
    <t>Event-XIV Event</t>
  </si>
  <si>
    <t>Bedsheets,Travel,etc</t>
  </si>
  <si>
    <t>09.02.19</t>
  </si>
  <si>
    <t>31.12.18</t>
  </si>
  <si>
    <t>31.01.19</t>
  </si>
  <si>
    <t>Second Year Celebration</t>
  </si>
  <si>
    <t>Food,Decoration Things,Trophies Gifts,Travel</t>
  </si>
  <si>
    <t>09.03.19</t>
  </si>
  <si>
    <t>Tr</t>
  </si>
  <si>
    <t>Fo</t>
  </si>
  <si>
    <t>Acc</t>
  </si>
  <si>
    <t>Mis</t>
  </si>
  <si>
    <t>Tot</t>
  </si>
  <si>
    <t>01.06.19</t>
  </si>
  <si>
    <t>10.06.19</t>
  </si>
  <si>
    <t>03.06.19</t>
  </si>
  <si>
    <t>Barath(dxc)</t>
  </si>
  <si>
    <t>Sivasankar(schl)</t>
  </si>
  <si>
    <t>Ramya Parthiban(Bangalore)</t>
  </si>
  <si>
    <t>16.06.19</t>
  </si>
  <si>
    <t>17.03.19</t>
  </si>
  <si>
    <t>Rajesh(DXC)</t>
  </si>
  <si>
    <t>02.07.19</t>
  </si>
  <si>
    <t>25.06.19</t>
  </si>
  <si>
    <t>04.07.19</t>
  </si>
  <si>
    <t xml:space="preserve">Previsit-II Nagercoil </t>
  </si>
  <si>
    <t>Pre Visit to the Nagercoil Along with Bread Trust</t>
  </si>
  <si>
    <t>Indusland Bank Account Openings</t>
  </si>
  <si>
    <t>Stamp Paper/Xerox</t>
  </si>
  <si>
    <t>Jones Allen(HT)</t>
  </si>
  <si>
    <t>06.07.19</t>
  </si>
  <si>
    <t>4th Year EEE RMK College</t>
  </si>
  <si>
    <t>07.07.19</t>
  </si>
  <si>
    <t>08.07.19</t>
  </si>
  <si>
    <t>Jaipranesh(HT)</t>
  </si>
  <si>
    <t>09.07.19</t>
  </si>
  <si>
    <t>Aravind</t>
  </si>
  <si>
    <t>Sampath</t>
  </si>
  <si>
    <t xml:space="preserve">Pavithra </t>
  </si>
  <si>
    <t>Stephine(Malaysia)</t>
  </si>
  <si>
    <t>Delliganesh(Gabs JR)</t>
  </si>
  <si>
    <t>17.07.19</t>
  </si>
  <si>
    <t>Sreekanth(DXC)</t>
  </si>
  <si>
    <t>18.07.19</t>
  </si>
  <si>
    <t>31.07.19</t>
  </si>
  <si>
    <t>Midhun Vijay(Sysarc)</t>
  </si>
  <si>
    <t>Annamalai(HT)</t>
  </si>
  <si>
    <t>20.07.19</t>
  </si>
  <si>
    <t>Calibraint Technology Pvt.Ltd</t>
  </si>
  <si>
    <t>03.08.19</t>
  </si>
  <si>
    <t>08.08.19</t>
  </si>
  <si>
    <t>Event-XV Event</t>
  </si>
  <si>
    <t>Documents Print/Xerox,Food Travel,Purchase,Parcel Service</t>
  </si>
  <si>
    <t>DXC Watchman Medical Support</t>
  </si>
  <si>
    <t>12.08.19</t>
  </si>
  <si>
    <t>Bharath(HT)</t>
  </si>
  <si>
    <t>13.08.19</t>
  </si>
  <si>
    <t>Pradeep Kumar</t>
  </si>
  <si>
    <t>Kannan</t>
  </si>
  <si>
    <t>Prathik raju</t>
  </si>
  <si>
    <t>15.08.19</t>
  </si>
  <si>
    <t>Abdulkhudus(Trustee)</t>
  </si>
  <si>
    <t>Certificates</t>
  </si>
  <si>
    <t>Event- XIV/XV</t>
  </si>
  <si>
    <t>24.08.19</t>
  </si>
  <si>
    <t>PUPS Pathri/PUPS Manalmedu</t>
  </si>
  <si>
    <t>06.09.19</t>
  </si>
  <si>
    <t>R3-001</t>
  </si>
  <si>
    <t>R3-002</t>
  </si>
  <si>
    <t>R3-003</t>
  </si>
  <si>
    <t>R3-004</t>
  </si>
  <si>
    <t>R3-005</t>
  </si>
  <si>
    <t>R3-006</t>
  </si>
  <si>
    <t>R3-007</t>
  </si>
  <si>
    <t>R3-008</t>
  </si>
  <si>
    <t>R3-009</t>
  </si>
  <si>
    <t>R3-010</t>
  </si>
  <si>
    <t>R3-011</t>
  </si>
  <si>
    <t>R3-012</t>
  </si>
  <si>
    <t>R3-013</t>
  </si>
  <si>
    <t>R3-014</t>
  </si>
  <si>
    <t>R3-015</t>
  </si>
  <si>
    <t>R3-016</t>
  </si>
  <si>
    <t>R3-017</t>
  </si>
  <si>
    <t>R3-018</t>
  </si>
  <si>
    <t>R3-019</t>
  </si>
  <si>
    <t>R3-020</t>
  </si>
  <si>
    <t>R3-021</t>
  </si>
  <si>
    <t>R3-022</t>
  </si>
  <si>
    <t>R3-023</t>
  </si>
  <si>
    <t>R3-024</t>
  </si>
  <si>
    <t>R3-025</t>
  </si>
  <si>
    <t>R3-026</t>
  </si>
  <si>
    <t>R3-027</t>
  </si>
  <si>
    <t>R3-028</t>
  </si>
  <si>
    <t>R3-029</t>
  </si>
  <si>
    <t>R3-030</t>
  </si>
  <si>
    <t>R3-031</t>
  </si>
  <si>
    <t>R3-032</t>
  </si>
  <si>
    <t>R3-033</t>
  </si>
  <si>
    <t>R3-034</t>
  </si>
  <si>
    <t>R3-035</t>
  </si>
  <si>
    <t>R3-036</t>
  </si>
  <si>
    <t>R3-037</t>
  </si>
  <si>
    <t>R3-038</t>
  </si>
  <si>
    <t>R3-039</t>
  </si>
  <si>
    <t>R3-040</t>
  </si>
  <si>
    <t>R3-041</t>
  </si>
  <si>
    <t>R3-042</t>
  </si>
  <si>
    <t>R3-043</t>
  </si>
  <si>
    <t>31.08.19</t>
  </si>
  <si>
    <t>Banupriya Ekbal</t>
  </si>
  <si>
    <t>28.09.19</t>
  </si>
  <si>
    <t>LeelaMuthu</t>
  </si>
  <si>
    <t>Jayakumari Shanmugam</t>
  </si>
  <si>
    <t>Ashwanth(St Gabs)</t>
  </si>
  <si>
    <t>Kushboo Suhali</t>
  </si>
  <si>
    <t>Soundarya.S(Vishali)</t>
  </si>
  <si>
    <t>Vaishnavi(Srilekha)</t>
  </si>
  <si>
    <t>Sumera(Srilekha)</t>
  </si>
  <si>
    <t>Roshni(Srilekha)</t>
  </si>
  <si>
    <t>Velammal Boys(Partha-HT)</t>
  </si>
  <si>
    <t>Harish.K.R (HT)</t>
  </si>
  <si>
    <t>Yuvashree Suresh (HT)</t>
  </si>
  <si>
    <t>Albert(HT)</t>
  </si>
  <si>
    <t>Giridharan(HT)</t>
  </si>
  <si>
    <t>Mythili &amp; Friends (HT)</t>
  </si>
  <si>
    <t>Evagelin &amp; Friends (HT)</t>
  </si>
  <si>
    <t>R3-044</t>
  </si>
  <si>
    <t>R3-045</t>
  </si>
  <si>
    <t>R3-046</t>
  </si>
  <si>
    <t>R3-047</t>
  </si>
  <si>
    <t>R3-048</t>
  </si>
  <si>
    <t>R3-049</t>
  </si>
  <si>
    <t>R3-050</t>
  </si>
  <si>
    <t>R3-051</t>
  </si>
  <si>
    <t>R3-052</t>
  </si>
  <si>
    <t>R3-053</t>
  </si>
  <si>
    <t>R3-054</t>
  </si>
  <si>
    <t>R3-055</t>
  </si>
  <si>
    <t>R3-056</t>
  </si>
  <si>
    <t>R3-057</t>
  </si>
  <si>
    <t>R3-058</t>
  </si>
  <si>
    <t>R3-059</t>
  </si>
  <si>
    <t>R3-060</t>
  </si>
  <si>
    <t>R3-061</t>
  </si>
  <si>
    <t>R3-062</t>
  </si>
  <si>
    <t>R3-063</t>
  </si>
  <si>
    <t>R3-064</t>
  </si>
  <si>
    <t>R3-065</t>
  </si>
  <si>
    <t>R3-066</t>
  </si>
  <si>
    <t>R3-067</t>
  </si>
  <si>
    <t>R3-068</t>
  </si>
  <si>
    <t>R3-069</t>
  </si>
  <si>
    <t>R3-070</t>
  </si>
  <si>
    <t>R3-071</t>
  </si>
  <si>
    <t>R3-072</t>
  </si>
  <si>
    <t>R3-073</t>
  </si>
  <si>
    <t>R3-074</t>
  </si>
  <si>
    <t>R3-075</t>
  </si>
  <si>
    <t>R3-076</t>
  </si>
  <si>
    <t>R3-077</t>
  </si>
  <si>
    <t>R3-078</t>
  </si>
  <si>
    <t>R3-079</t>
  </si>
  <si>
    <t>R3-080</t>
  </si>
  <si>
    <t>R3-081</t>
  </si>
  <si>
    <t>R3-082</t>
  </si>
  <si>
    <t>R3-083</t>
  </si>
  <si>
    <t>R3-084</t>
  </si>
  <si>
    <t>R3-085</t>
  </si>
  <si>
    <t>R3-086</t>
  </si>
  <si>
    <t>R3-087</t>
  </si>
  <si>
    <t>R3-088</t>
  </si>
  <si>
    <t>R3-089</t>
  </si>
  <si>
    <t>R3-090</t>
  </si>
  <si>
    <t>R3-091</t>
  </si>
  <si>
    <t>R3-092</t>
  </si>
  <si>
    <t>R3-093</t>
  </si>
  <si>
    <t>R3-094</t>
  </si>
  <si>
    <t>R3-095</t>
  </si>
  <si>
    <t>R3-096</t>
  </si>
  <si>
    <t>R3-097</t>
  </si>
  <si>
    <t>R3-098</t>
  </si>
  <si>
    <t>R3-099</t>
  </si>
  <si>
    <t>R3-100</t>
  </si>
  <si>
    <t>R4-001</t>
  </si>
  <si>
    <t>R4-002</t>
  </si>
  <si>
    <t>R4-003</t>
  </si>
  <si>
    <t>R4-004</t>
  </si>
  <si>
    <t>R4-005</t>
  </si>
  <si>
    <t>R4-006</t>
  </si>
  <si>
    <t>R4-007</t>
  </si>
  <si>
    <t>R4-008</t>
  </si>
  <si>
    <t>R4-009</t>
  </si>
  <si>
    <t>Jothiram &amp; Friends(HT)</t>
  </si>
  <si>
    <t>30.09.19</t>
  </si>
  <si>
    <t>T3</t>
  </si>
  <si>
    <t>T4</t>
  </si>
  <si>
    <t>T2</t>
  </si>
  <si>
    <t>T7</t>
  </si>
  <si>
    <t>01.10.19</t>
  </si>
  <si>
    <t>Thangadurai</t>
  </si>
  <si>
    <t>Ismail</t>
  </si>
  <si>
    <t>RJ Nakkiran</t>
  </si>
  <si>
    <t>Shakir</t>
  </si>
  <si>
    <t>Yuvaraj</t>
  </si>
  <si>
    <t>Logesh</t>
  </si>
  <si>
    <t>Harish Kumar.R(HT)</t>
  </si>
  <si>
    <t>Karthick</t>
  </si>
  <si>
    <t>Iniyan</t>
  </si>
  <si>
    <t>Suresh</t>
  </si>
  <si>
    <t>Rafi</t>
  </si>
  <si>
    <t>Selvakumar.T(HT)</t>
  </si>
  <si>
    <t>Karthick(Sathish Friend)</t>
  </si>
  <si>
    <t>Loganathan</t>
  </si>
  <si>
    <t>Charan</t>
  </si>
  <si>
    <t>Dinesh kanna</t>
  </si>
  <si>
    <t>Ravichandhar(HT)</t>
  </si>
  <si>
    <t>T5</t>
  </si>
  <si>
    <t>Giridharan.V.I(HT)</t>
  </si>
  <si>
    <t>T6</t>
  </si>
  <si>
    <t>31.10.19</t>
  </si>
  <si>
    <t>02.11.19</t>
  </si>
  <si>
    <t>01.11.19</t>
  </si>
  <si>
    <t>Over all expenses</t>
  </si>
  <si>
    <t>02.10.19</t>
  </si>
  <si>
    <t>10.10.19 to 13.10.19</t>
  </si>
  <si>
    <t>15.08.19 to 20.08.19</t>
  </si>
  <si>
    <t>12.11.19</t>
  </si>
  <si>
    <t>Kaviarasan(HT)</t>
  </si>
  <si>
    <t>17.11.19</t>
  </si>
  <si>
    <t>Aravind(Gabs)</t>
  </si>
  <si>
    <t>04.11.19</t>
  </si>
  <si>
    <t>Surendhar(Gabs)</t>
  </si>
  <si>
    <t>Barath(Sandeep)</t>
  </si>
  <si>
    <t>01.12.19</t>
  </si>
  <si>
    <t>Aadhi vishnu(HT)</t>
  </si>
  <si>
    <t>Preetham(Sandeep)</t>
  </si>
  <si>
    <t>Karthi(Sandeep)</t>
  </si>
  <si>
    <t>Deepan(Sandeep)</t>
  </si>
  <si>
    <t>Reshma(Sandeep)</t>
  </si>
  <si>
    <t>Barathi(Sandeep)</t>
  </si>
  <si>
    <t>Barath.H(Sandeep)</t>
  </si>
  <si>
    <t>Prashanth(Sandeep)</t>
  </si>
  <si>
    <t>Yogesh(Sandeep)</t>
  </si>
  <si>
    <t>Nithya(Sandeep)</t>
  </si>
  <si>
    <t>Akash(Sandeep)</t>
  </si>
  <si>
    <t>Abinaya(Sandeep)</t>
  </si>
  <si>
    <t>Senthil(Sandeep)</t>
  </si>
  <si>
    <t>Visiting Card With New Address</t>
  </si>
  <si>
    <t>Address Stamp with new address</t>
  </si>
  <si>
    <t>04.12.19</t>
  </si>
  <si>
    <t>05.12.19</t>
  </si>
  <si>
    <t>Pradeep(vishali)</t>
  </si>
  <si>
    <t>Soundarya.S(HT)</t>
  </si>
  <si>
    <t>Lavanya(Praba)</t>
  </si>
  <si>
    <t>Nandhini(Praba)</t>
  </si>
  <si>
    <t>Harish Kumar(HT)</t>
  </si>
  <si>
    <t>Yogendran(Magna)</t>
  </si>
  <si>
    <t>Thiyagasen(Albert College)</t>
  </si>
  <si>
    <t>11.12.19</t>
  </si>
  <si>
    <t>07.12.19</t>
  </si>
  <si>
    <t>12.12.19</t>
  </si>
  <si>
    <t>13.12.19</t>
  </si>
  <si>
    <t>Event XVIII Event</t>
  </si>
  <si>
    <t>Event XVII Event</t>
  </si>
  <si>
    <t>Evalution Visits Event-XVI</t>
  </si>
  <si>
    <t>Event XVIII Previsit-I to Ooty</t>
  </si>
  <si>
    <t>Nivethitha(Albert)</t>
  </si>
  <si>
    <t>14.12.19</t>
  </si>
  <si>
    <t>Jaibharath(HT)</t>
  </si>
  <si>
    <t>SSK</t>
  </si>
  <si>
    <t>TEAM</t>
  </si>
  <si>
    <t>Nancy(Franklin)</t>
  </si>
  <si>
    <t>08.12.19</t>
  </si>
  <si>
    <t>26.12.19 to 30.12.19</t>
  </si>
  <si>
    <t>15.12.19</t>
  </si>
  <si>
    <t>Sridhar(HT)</t>
  </si>
  <si>
    <t>17.12.19</t>
  </si>
  <si>
    <t>Suhail Ahmed(Sathish)</t>
  </si>
  <si>
    <t>27.12.19</t>
  </si>
  <si>
    <t>Dr.Harini(Joshva)</t>
  </si>
  <si>
    <t>01.01.2020</t>
  </si>
  <si>
    <t>Nawaz Sheriff(Gabs)</t>
  </si>
  <si>
    <t>03.01.2020</t>
  </si>
  <si>
    <t>Kamesh(Magna)</t>
  </si>
  <si>
    <t>09.01.2020</t>
  </si>
  <si>
    <t>Event XIX Event</t>
  </si>
  <si>
    <t>02.02.2020</t>
  </si>
  <si>
    <t>Previsit to Hasanur</t>
  </si>
  <si>
    <t>06.02.20 to 09.02.20</t>
  </si>
  <si>
    <t>16.01.2020</t>
  </si>
  <si>
    <t>19.01.2020</t>
  </si>
  <si>
    <t>28.01.2020</t>
  </si>
  <si>
    <t>Dr.Devisaranya(Joshva)</t>
  </si>
  <si>
    <t>15.02.2020</t>
  </si>
  <si>
    <t>Books from Book fair</t>
  </si>
  <si>
    <t>18.01.2020</t>
  </si>
  <si>
    <t>Website Domain Renewel for 2020</t>
  </si>
  <si>
    <t>23.02.2020</t>
  </si>
  <si>
    <t>Event XX  Previsit-II to Kotagiri</t>
  </si>
  <si>
    <t>YUVA NGO-Bangalore</t>
  </si>
  <si>
    <t>26.02.2020</t>
  </si>
  <si>
    <t>11.02.2020</t>
  </si>
  <si>
    <t>17.02.2020</t>
  </si>
  <si>
    <t>18.02.2020</t>
  </si>
  <si>
    <t>Thangabalaji(HTC)</t>
  </si>
  <si>
    <t>Anban(HT)</t>
  </si>
  <si>
    <t>S.No</t>
  </si>
  <si>
    <t xml:space="preserve">District </t>
  </si>
  <si>
    <t>Location</t>
  </si>
  <si>
    <t>HM Contact</t>
  </si>
  <si>
    <t>Nammakkal</t>
  </si>
  <si>
    <t>Erode</t>
  </si>
  <si>
    <t>Nilgiris</t>
  </si>
  <si>
    <t>Salem</t>
  </si>
  <si>
    <t>Thiruvanamalai</t>
  </si>
  <si>
    <t>Dharmapuri</t>
  </si>
  <si>
    <t>Dindigul</t>
  </si>
  <si>
    <t>Villupuram</t>
  </si>
  <si>
    <t>Kanyakumari</t>
  </si>
  <si>
    <t>Tirchy</t>
  </si>
  <si>
    <t>Mullukurichi-Boys</t>
  </si>
  <si>
    <t>Mullukurichi-Girls</t>
  </si>
  <si>
    <t>Senkarai</t>
  </si>
  <si>
    <t>Valavanthinadu</t>
  </si>
  <si>
    <t>Bargur</t>
  </si>
  <si>
    <t>Kunjapanai</t>
  </si>
  <si>
    <t>Karumandurai</t>
  </si>
  <si>
    <t>Velligoundanur</t>
  </si>
  <si>
    <t>Chitheri</t>
  </si>
  <si>
    <t>Perumparai</t>
  </si>
  <si>
    <t>Pechiparai</t>
  </si>
  <si>
    <t>Pathukanni</t>
  </si>
  <si>
    <t>Top Sengattupatti</t>
  </si>
  <si>
    <t>Mr.Nirmalraj - 9442648520</t>
  </si>
  <si>
    <t>Mr.Vinoth - 9947999243</t>
  </si>
  <si>
    <t>Mrs.Rani - 9489192994</t>
  </si>
  <si>
    <t>?</t>
  </si>
  <si>
    <t>? - 9443831678</t>
  </si>
  <si>
    <t>Mr.Sam Christopher - 9444115260</t>
  </si>
  <si>
    <t>Mr.Suresh - 9585560709</t>
  </si>
  <si>
    <t xml:space="preserve">Hasanur </t>
  </si>
  <si>
    <t>Mr.Muthukumar - 9840532190</t>
  </si>
  <si>
    <t>Government Tribal Residential Higher Secondary Schools - TN</t>
  </si>
  <si>
    <t>Nammiyampattu</t>
  </si>
  <si>
    <t>Gomugidam</t>
  </si>
  <si>
    <t>Rajendran</t>
  </si>
  <si>
    <t>Madesan</t>
  </si>
  <si>
    <t>Vairamani Krishan</t>
  </si>
  <si>
    <t>Sumathi</t>
  </si>
  <si>
    <t>Call status</t>
  </si>
  <si>
    <t>30.03.2020
Good Commuicated well</t>
  </si>
  <si>
    <t>Mr.Vinu doss - 9486905162</t>
  </si>
  <si>
    <t>Mrs.Sumathi(HM Incharge)- 9791657060</t>
  </si>
  <si>
    <t>Maruthipatti-ADW</t>
  </si>
  <si>
    <t>Vachathi</t>
  </si>
  <si>
    <t xml:space="preserve">? </t>
  </si>
  <si>
    <t>Mrs.Vijayalakshmi - 9444941845 - Contact Wrong</t>
  </si>
  <si>
    <t>10.04.2020
Good Commuicated well</t>
  </si>
  <si>
    <t>Mrs.Sumathi - 7539902502</t>
  </si>
  <si>
    <t>10.04.2020
Ok With talking</t>
  </si>
  <si>
    <t>Mr.Manimozhi(Rtd)- 9489977296</t>
  </si>
  <si>
    <t>Mr.Madesan - 9443051467</t>
  </si>
  <si>
    <t>Mr.Rajendran - 9842508843</t>
  </si>
  <si>
    <t>Maniyarpalayam</t>
  </si>
  <si>
    <t>12.02.18 to 10.02.19</t>
  </si>
  <si>
    <t>EXPENSES REPORT</t>
  </si>
  <si>
    <t>TREASURER/ASST TREASURER</t>
  </si>
  <si>
    <t>Accomdation/Materials/Food/Travel/Other Miscellous including VTA</t>
  </si>
  <si>
    <t>Invitation,Certificate,Bench and Chair,Gifts,Travelling,Food,VTA</t>
  </si>
  <si>
    <t>Invitation and Donation Provision Things,Travelling,Food,VTA</t>
  </si>
  <si>
    <t>Train Tickets ,Invitation,Travel,Stay,Donation Things,Food,VTA &amp; etc</t>
  </si>
  <si>
    <t>11.02.19 to 10.02.20</t>
  </si>
  <si>
    <t>FUND RAISERS TEAM REPORT</t>
  </si>
  <si>
    <t>31.12.17 to 10.02.19</t>
  </si>
  <si>
    <t>02.12.17</t>
  </si>
  <si>
    <t>23.05.2020</t>
  </si>
  <si>
    <t>Khuthbudin(VP-HT)</t>
  </si>
  <si>
    <t>21.05.2020</t>
  </si>
  <si>
    <t>24.05.2020</t>
  </si>
  <si>
    <t>Event</t>
  </si>
  <si>
    <t>Previsit</t>
  </si>
  <si>
    <t>Management</t>
  </si>
  <si>
    <t>Office/Other Expenses</t>
  </si>
  <si>
    <t>Mr.Kanagaraj - 9488706677</t>
  </si>
  <si>
    <t>Mrs.Shanthiesther - 9443823872</t>
  </si>
  <si>
    <t>Mr.Dhanabal - 9487428777</t>
  </si>
  <si>
    <t>hopetrust0217@gmail.com</t>
  </si>
  <si>
    <t>em.hopetrust@gmail.com</t>
  </si>
  <si>
    <t>nh.hopetrust@gmail.com</t>
  </si>
  <si>
    <t>fr.hopetrust@gmail.com</t>
  </si>
  <si>
    <t>is.hopetrusttwc@gmail.com</t>
  </si>
  <si>
    <t>Evangelin</t>
  </si>
  <si>
    <t>admn.hopetrust@gmail.com</t>
  </si>
  <si>
    <t>dm.hopetrust@gmail.com</t>
  </si>
  <si>
    <t>isce.hopetrust@gmail.com</t>
  </si>
  <si>
    <t>Jagadeesh</t>
  </si>
  <si>
    <t>15.08.2020</t>
  </si>
  <si>
    <t>21.09.2020</t>
  </si>
  <si>
    <t>Nishanth(Ooty)</t>
  </si>
  <si>
    <t>10.09.2020</t>
  </si>
  <si>
    <t>Sunil(Gabs)</t>
  </si>
  <si>
    <t>11.09.2020</t>
  </si>
  <si>
    <t>Muthulakshmi(Habeeb)</t>
  </si>
  <si>
    <t>12.09.2020</t>
  </si>
  <si>
    <t>Sanjay SPL</t>
  </si>
  <si>
    <t>Gopal(Sysarc)</t>
  </si>
  <si>
    <t>17.09.2020</t>
  </si>
  <si>
    <t>Kaviya(Sysarc)</t>
  </si>
  <si>
    <t>18.09.2020</t>
  </si>
  <si>
    <t>Balaji(Gabs)</t>
  </si>
  <si>
    <t>Vinoth(Pollachi)</t>
  </si>
  <si>
    <t>19.09.2020</t>
  </si>
  <si>
    <t>Sairam(Gabs)</t>
  </si>
  <si>
    <t>Aravind.B(Gabs)</t>
  </si>
  <si>
    <t>Jaikumar</t>
  </si>
  <si>
    <t>Preethi Meganadhan</t>
  </si>
  <si>
    <t>14.09.2020</t>
  </si>
  <si>
    <t>Jassu nagar</t>
  </si>
  <si>
    <t>16.09.2020</t>
  </si>
  <si>
    <t>Srikanth</t>
  </si>
  <si>
    <t>Govaradhan</t>
  </si>
  <si>
    <t>Pooja</t>
  </si>
  <si>
    <t>Ramya</t>
  </si>
  <si>
    <t>Sai Teja Sri</t>
  </si>
  <si>
    <t>P.Balaji</t>
  </si>
  <si>
    <t>Praveen</t>
  </si>
  <si>
    <t>FR</t>
  </si>
  <si>
    <t>Akash(HT)</t>
  </si>
  <si>
    <t>Habeebullah</t>
  </si>
  <si>
    <t>Uvasri</t>
  </si>
  <si>
    <t>Monica</t>
  </si>
  <si>
    <t>Dinesh</t>
  </si>
  <si>
    <t>Madhusudhan.T</t>
  </si>
  <si>
    <t>Jagadeesh.Y.M</t>
  </si>
  <si>
    <t>Bharath</t>
  </si>
  <si>
    <t>Kotti adhik</t>
  </si>
  <si>
    <t>Rajasekar(gabs)</t>
  </si>
  <si>
    <t>Ayesha kani</t>
  </si>
  <si>
    <t>Evangelin(HT)</t>
  </si>
  <si>
    <t>Receipt no</t>
  </si>
  <si>
    <t>Name</t>
  </si>
  <si>
    <t>Amount</t>
  </si>
  <si>
    <t>Date</t>
  </si>
  <si>
    <t>Referral</t>
  </si>
  <si>
    <t>Jai kumar</t>
  </si>
  <si>
    <t>Unknown</t>
  </si>
  <si>
    <t>Preethi Meghanathan</t>
  </si>
  <si>
    <t>Jassu Nagar</t>
  </si>
  <si>
    <t>Jagadeesh Y M</t>
  </si>
  <si>
    <t>Akash</t>
  </si>
  <si>
    <t>Rupesh</t>
  </si>
  <si>
    <t>Sandeep</t>
  </si>
  <si>
    <t>Madhu</t>
  </si>
  <si>
    <t>Govardhan</t>
  </si>
  <si>
    <t>Sai teja sri</t>
  </si>
  <si>
    <t>Muthu Lakshmi</t>
  </si>
  <si>
    <t>Habeeb</t>
  </si>
  <si>
    <t>Ayisha Kani</t>
  </si>
  <si>
    <t>S.Bharath Kumar</t>
  </si>
  <si>
    <t>Samuel</t>
  </si>
  <si>
    <t>Kotti Adhvik</t>
  </si>
  <si>
    <t>Sathish Kumar</t>
  </si>
  <si>
    <t>Raja sekar</t>
  </si>
  <si>
    <t>Evangelin.N</t>
  </si>
  <si>
    <t>Nandhini.S</t>
  </si>
  <si>
    <t>Gayathri.B</t>
  </si>
  <si>
    <t>Bwina</t>
  </si>
  <si>
    <t>Gowtham.S</t>
  </si>
  <si>
    <t>Rekha.J.P</t>
  </si>
  <si>
    <t>Hariharan</t>
  </si>
  <si>
    <t>72a</t>
  </si>
  <si>
    <t>Kaviya.M</t>
  </si>
  <si>
    <t>DInesh</t>
  </si>
  <si>
    <t>72b</t>
  </si>
  <si>
    <t>Desu Sravya</t>
  </si>
  <si>
    <t>Sophia.B</t>
  </si>
  <si>
    <t>Bharath.R</t>
  </si>
  <si>
    <t>Aabitha.S</t>
  </si>
  <si>
    <t>Akhila.P</t>
  </si>
  <si>
    <t>Sylvester</t>
  </si>
  <si>
    <t>Rakshana.D</t>
  </si>
  <si>
    <t>Vishal.K</t>
  </si>
  <si>
    <t>Jacqulin</t>
  </si>
  <si>
    <t>85a</t>
  </si>
  <si>
    <t>Ragul.T</t>
  </si>
  <si>
    <t>Nithesh</t>
  </si>
  <si>
    <t>Kishore</t>
  </si>
  <si>
    <t>Charulatha</t>
  </si>
  <si>
    <t>85b</t>
  </si>
  <si>
    <t>Anitha</t>
  </si>
  <si>
    <t>Srilokesh</t>
  </si>
  <si>
    <t>Sushil Kumae</t>
  </si>
  <si>
    <t>Rizwana Begum</t>
  </si>
  <si>
    <t>Sudarson.M</t>
  </si>
  <si>
    <t>Jeeva</t>
  </si>
  <si>
    <t>Pradosh Tirupati</t>
  </si>
  <si>
    <t>Vijay Gandhi</t>
  </si>
  <si>
    <t>Govind</t>
  </si>
  <si>
    <t>Gokul Jayaram</t>
  </si>
  <si>
    <t>Janaki</t>
  </si>
  <si>
    <t>Ajay Kumar</t>
  </si>
  <si>
    <t>Venky</t>
  </si>
  <si>
    <t>Parthasarathy</t>
  </si>
  <si>
    <t>Harish KR</t>
  </si>
  <si>
    <t>Siva Ram</t>
  </si>
  <si>
    <t>Kumar swamy</t>
  </si>
  <si>
    <t>Logith</t>
  </si>
  <si>
    <t>Daksesh</t>
  </si>
  <si>
    <t>V V S Sairam</t>
  </si>
  <si>
    <t>Anudeesh</t>
  </si>
  <si>
    <t>Katta swapna</t>
  </si>
  <si>
    <t>swarna gyara</t>
  </si>
  <si>
    <t>Bhargavi rayala</t>
  </si>
  <si>
    <t>Asha Nalla</t>
  </si>
  <si>
    <t>Jothiram</t>
  </si>
  <si>
    <t>Aravinth M</t>
  </si>
  <si>
    <t>Maalavi S</t>
  </si>
  <si>
    <t>Issac john</t>
  </si>
  <si>
    <t>sneha</t>
  </si>
  <si>
    <t>prabu k</t>
  </si>
  <si>
    <t>410 a</t>
  </si>
  <si>
    <t>santhosh Kumar S</t>
  </si>
  <si>
    <t>410 b</t>
  </si>
  <si>
    <t>Manju G</t>
  </si>
  <si>
    <t>410 c</t>
  </si>
  <si>
    <t>Ramya S</t>
  </si>
  <si>
    <t>Jagadesshwaran S</t>
  </si>
  <si>
    <t>446a</t>
  </si>
  <si>
    <t>Srimanikandan</t>
  </si>
  <si>
    <t>Sunil kumar S</t>
  </si>
  <si>
    <t>Gautham P</t>
  </si>
  <si>
    <t>Sravani vema</t>
  </si>
  <si>
    <t>Nirmal Vijay</t>
  </si>
  <si>
    <t>Suganyaa Sree</t>
  </si>
  <si>
    <t>Banupreta</t>
  </si>
  <si>
    <t>Narayanan M</t>
  </si>
  <si>
    <t>Gokul D</t>
  </si>
  <si>
    <t>Nivetha G</t>
  </si>
  <si>
    <t>Vijayalakshmi</t>
  </si>
  <si>
    <t>446b</t>
  </si>
  <si>
    <t>Jaisree SM</t>
  </si>
  <si>
    <t>13.09.2020</t>
  </si>
  <si>
    <t>Saicharan</t>
  </si>
  <si>
    <t>Karpagavalli</t>
  </si>
  <si>
    <t>Madesh Giri</t>
  </si>
  <si>
    <t>Sahitya Purushothaman</t>
  </si>
  <si>
    <t>24.09.2020</t>
  </si>
  <si>
    <t>Jacob</t>
  </si>
  <si>
    <t>Thirumalai B</t>
  </si>
  <si>
    <t>Sumalatha P</t>
  </si>
  <si>
    <t>Elango R</t>
  </si>
  <si>
    <t>Ajith Kumar M</t>
  </si>
  <si>
    <t>subashini&amp; Family</t>
  </si>
  <si>
    <t>Subashini</t>
  </si>
  <si>
    <t>Venkatramanan</t>
  </si>
  <si>
    <t>Anbarasu</t>
  </si>
  <si>
    <t>Abdul Kalam</t>
  </si>
  <si>
    <t>Afridi.S</t>
  </si>
  <si>
    <t>Abdul Kalam&amp; Family</t>
  </si>
  <si>
    <t>Sophia Marina.S</t>
  </si>
  <si>
    <t>Vignesh S</t>
  </si>
  <si>
    <t>Ravi Chandhar</t>
  </si>
  <si>
    <t>HT Member</t>
  </si>
  <si>
    <t>Pranav</t>
  </si>
  <si>
    <t>Khudus</t>
  </si>
  <si>
    <t>Arun</t>
  </si>
  <si>
    <t>Karthik</t>
  </si>
  <si>
    <t>Sushil</t>
  </si>
  <si>
    <t>01.10.2020</t>
  </si>
  <si>
    <t>Goutham</t>
  </si>
  <si>
    <t>Jayasree</t>
  </si>
  <si>
    <t>Santhosh B</t>
  </si>
  <si>
    <t>25.09.2020</t>
  </si>
  <si>
    <t>Delli babu</t>
  </si>
  <si>
    <t>02.10.2020</t>
  </si>
  <si>
    <t>Sathish</t>
  </si>
  <si>
    <t>Aram sei youth foundation</t>
  </si>
  <si>
    <t>Mohammed Ashik</t>
  </si>
  <si>
    <t>Nishath</t>
  </si>
  <si>
    <t>Sunil</t>
  </si>
  <si>
    <t>Tharun</t>
  </si>
  <si>
    <t>Sanjay</t>
  </si>
  <si>
    <t>Gopal</t>
  </si>
  <si>
    <t>Chandru</t>
  </si>
  <si>
    <t>Kaviya</t>
  </si>
  <si>
    <t>Balaji</t>
  </si>
  <si>
    <t>Vinoth</t>
  </si>
  <si>
    <t>Sairam</t>
  </si>
  <si>
    <t>20.09.2020</t>
  </si>
  <si>
    <t>23.09.2020</t>
  </si>
  <si>
    <t>15.09.2020</t>
  </si>
  <si>
    <t>28.09.2020</t>
  </si>
  <si>
    <t>29.09.2020</t>
  </si>
  <si>
    <t>30.09.2020</t>
  </si>
  <si>
    <t>Jagadeesh950)+Anitha(50)</t>
  </si>
  <si>
    <t>Swarna gyara</t>
  </si>
  <si>
    <t>Prabu k</t>
  </si>
  <si>
    <t>Manju.G(50)+ Ramya.S(50)+Santhosh(50)</t>
  </si>
  <si>
    <t>Kaviya.M(50)+Desu Sravya(50)</t>
  </si>
  <si>
    <t>Srimanikandan(90)+Jaisree(70)</t>
  </si>
  <si>
    <t>E.No</t>
  </si>
  <si>
    <t>MB</t>
  </si>
  <si>
    <t>GB</t>
  </si>
  <si>
    <t>Folders</t>
  </si>
  <si>
    <t>Mail No</t>
  </si>
  <si>
    <t>KB</t>
  </si>
  <si>
    <t>CONVERT(C3,"Mibyte","Gibyte")</t>
  </si>
  <si>
    <t>CONVERT(B3,"kibyte","Mibyte")</t>
  </si>
  <si>
    <t>CONVERT(,"kibyte","Mibyte")</t>
  </si>
  <si>
    <t>Photos</t>
  </si>
  <si>
    <t>Videos</t>
  </si>
  <si>
    <t>E1 - Educational Awarness Program</t>
  </si>
  <si>
    <t xml:space="preserve">E2 - Food Providing and Water bottels </t>
  </si>
  <si>
    <t>E3 - Talentron event for college students for raising funds towards eduction(participated as judge)</t>
  </si>
  <si>
    <t>E4 - Panjumattai an event for Undowntrodden kids by providing school kit</t>
  </si>
  <si>
    <t>E5 - Kavalur Observatory and javadhu hills trip for orphan childrens</t>
  </si>
  <si>
    <t>E6 - Appreciation event in Irukkam Island for those childrens</t>
  </si>
  <si>
    <t>E9 - Kadalamattai an event for Undowntrodden kids by providing school kit</t>
  </si>
  <si>
    <t>E10 - Appreciation/Education Awareness/Donated Things  event in Kalvarayan Hills</t>
  </si>
  <si>
    <t>E11 - Appreciation/Education Awareness/Donation Things for event in Manalmedu Village</t>
  </si>
  <si>
    <t>E12 - Appreciation event in Bharatha Matha Sevai Ilam Nandhiyambakkam</t>
  </si>
  <si>
    <t>E14 - Provided Clothes to the Road Side Downtrodden People</t>
  </si>
  <si>
    <t>Government Tribal Residential Higher Secondary School,Top Sengattupatti,Pachimalai Hills,Thuriyur Taluk,Thirchy District,TN</t>
  </si>
  <si>
    <t>Panchayat Union Primary School,Manalmedu Village,Thiruveniyanallur Block,Arasur Taluk,Villiupuram District,TN</t>
  </si>
  <si>
    <t>Community Seva School , Thalvenniyur,Kalvarayan Hills,Kallakurichi Taluk,Villupuram District,TN</t>
  </si>
  <si>
    <t>E7 - Workshop on the Student Role in NGO</t>
  </si>
  <si>
    <t>E8 - Appreciation/Plastic Awareness/Uniform Providing event in Pathiri Village</t>
  </si>
  <si>
    <t>NA</t>
  </si>
  <si>
    <t xml:space="preserve">E13 - Appreciation/Education Awareness/Career Guidance/Donated Things  </t>
  </si>
  <si>
    <t xml:space="preserve">E-15 - Appreciation/Education Awareness/Career Guidance/Donated Things </t>
  </si>
  <si>
    <t>Government Tribal Residential Higher Secondary School,Pechiparai and Government Tribal Residential Middle School,Manaloadi,Kaniyakumari District,TN</t>
  </si>
  <si>
    <t>E-16 - Evalution Visit to the School where our events already Executed</t>
  </si>
  <si>
    <t>Panchanyat Union Primary School, Pathri &amp;  Manalmedu , Villupuram District, TN</t>
  </si>
  <si>
    <t>E-17 - 7 Different Orphanges to provide them with there Needs on the occasion of Trust Acheivement Day</t>
  </si>
  <si>
    <t>Chennai, TN</t>
  </si>
  <si>
    <t>E-18 - Appreciation/Education Awareness/Career Guidance/Donated Money</t>
  </si>
  <si>
    <t>Government Model Higher Secondary School,Thuneri Village, The Niligiris District,TN</t>
  </si>
  <si>
    <t>E-19 - Beach Cleaning Program, Ploggathon By HDFC bank supported Volunteering</t>
  </si>
  <si>
    <t>Besant Nagar Beach , Chennai , TN</t>
  </si>
  <si>
    <t>E-20 - Appreciation/Education Awareness/Career Guidance/Donated Money</t>
  </si>
  <si>
    <t>Panchanyat Union Middle School, Bakkiya Nagar, Kothagiri , The Niligirs District, TN</t>
  </si>
  <si>
    <t>E-22 - Appreciation/Education Awareness/Career Guidance/Donated Money</t>
  </si>
  <si>
    <t>E-21 - Donated food for Road Side people</t>
  </si>
  <si>
    <t>Panchayat Union Primary School, Jamboothu Hills, Salem,TN</t>
  </si>
  <si>
    <t>Irukkam/Vadakodi Island,Sullurpet Taluk, Andhra Pradhesh</t>
  </si>
  <si>
    <t>Panchayat Union Primary School,Pathiri Village,Olakkur Block,Villiupuram District,TN</t>
  </si>
  <si>
    <t>Manavalanagar ,Thiruvallur,TN</t>
  </si>
  <si>
    <t>02.10.2019</t>
  </si>
  <si>
    <t>Vainu Bappu Observatory ,Kavalur,Thiruvanmalai district,TN</t>
  </si>
  <si>
    <t>10.02.2019</t>
  </si>
  <si>
    <t>26.03.2017</t>
  </si>
  <si>
    <t>DONOR NAME</t>
  </si>
  <si>
    <t>RECEIVER NAME</t>
  </si>
  <si>
    <t>23.12.2017</t>
  </si>
  <si>
    <t>12.01.2021</t>
  </si>
  <si>
    <t>Madhusudhan(HT)</t>
  </si>
  <si>
    <t>Trust Account</t>
  </si>
  <si>
    <t>18.01.2021
Ok with Talking - With Permission we need to meet itseems</t>
  </si>
  <si>
    <t>Bharatha Matha Sevai Illam, Nandiyambakkam,Minijur,Thiruvallur District TN</t>
  </si>
  <si>
    <t>Asirvadh Ashram, Siruvanur Village,Thirupachur Post,Thiruvallur District,TN</t>
  </si>
  <si>
    <t>07.02.2021</t>
  </si>
  <si>
    <t>E-23 - Appreciation/Awareness</t>
  </si>
  <si>
    <t>Placepalayam,Guidyum,Thiruvallur District,TN</t>
  </si>
  <si>
    <t>06.02.2021</t>
  </si>
  <si>
    <t>Swapna katta</t>
  </si>
  <si>
    <t>Sai vishnu</t>
  </si>
  <si>
    <t>Asha</t>
  </si>
  <si>
    <t>Swarna</t>
  </si>
  <si>
    <t>Bhargavi</t>
  </si>
  <si>
    <t>Roshini</t>
  </si>
  <si>
    <t>Nandini Priya.S</t>
  </si>
  <si>
    <t>Tharun Kumar</t>
  </si>
  <si>
    <t>Mythili</t>
  </si>
  <si>
    <t>09.02.2021</t>
  </si>
  <si>
    <t>03.02.2021</t>
  </si>
  <si>
    <t>02.02.2021</t>
  </si>
  <si>
    <t>E-24 -  Evalution Visit to the School where our events already Executed</t>
  </si>
  <si>
    <t>31.07.2021</t>
  </si>
  <si>
    <t>11.03.2021 
to
15.03.2021</t>
  </si>
  <si>
    <t>14.09.2021</t>
  </si>
  <si>
    <t>28.04.2021</t>
  </si>
  <si>
    <t>Delli Babu</t>
  </si>
  <si>
    <t>Aravind ayden</t>
  </si>
  <si>
    <t>Ravi</t>
  </si>
  <si>
    <t>Anandh</t>
  </si>
  <si>
    <t>Gayathri</t>
  </si>
  <si>
    <t>13.03.2021</t>
  </si>
  <si>
    <t>25.03.2021</t>
  </si>
  <si>
    <t>28.03.2021</t>
  </si>
  <si>
    <t>01.04.2021</t>
  </si>
  <si>
    <t>Manju</t>
  </si>
  <si>
    <t xml:space="preserve">Vamsi Krishnan </t>
  </si>
  <si>
    <t>Hema priya</t>
  </si>
  <si>
    <t>Jagadeeshwaran</t>
  </si>
  <si>
    <t>Reshma</t>
  </si>
  <si>
    <t>Shiva sasi</t>
  </si>
  <si>
    <t>Dhevaraj</t>
  </si>
  <si>
    <t>Suganya</t>
  </si>
  <si>
    <t>Aravind kumar dg</t>
  </si>
  <si>
    <t>Sriram</t>
  </si>
  <si>
    <t>Mageshwaran</t>
  </si>
  <si>
    <t>Jayaashree S</t>
  </si>
  <si>
    <t>Ramesh P</t>
  </si>
  <si>
    <t>Aravindh stark</t>
  </si>
  <si>
    <t>Ragul</t>
  </si>
  <si>
    <t>Safiq</t>
  </si>
  <si>
    <t>Mohan Raj</t>
  </si>
  <si>
    <t>Jai Pranesh</t>
  </si>
  <si>
    <t>Partha sarthy</t>
  </si>
  <si>
    <t>Bharath Kumar s</t>
  </si>
  <si>
    <t>Vasanth</t>
  </si>
  <si>
    <t>Manoharan</t>
  </si>
  <si>
    <t>Nishanth</t>
  </si>
  <si>
    <t>19.05.2021</t>
  </si>
  <si>
    <t>Ramya Selvam</t>
  </si>
  <si>
    <t>Sabari Girish</t>
  </si>
  <si>
    <t>Goutham HT</t>
  </si>
  <si>
    <t>Jamuulunnisa Kaliguzzaman</t>
  </si>
  <si>
    <t>Lepanto</t>
  </si>
  <si>
    <t>Chandra Senthilkumara</t>
  </si>
  <si>
    <t>Marapan</t>
  </si>
  <si>
    <t>Tharun Kumar.T</t>
  </si>
  <si>
    <t>Arjun</t>
  </si>
  <si>
    <t>Ram Krish</t>
  </si>
  <si>
    <t>Sudarson</t>
  </si>
  <si>
    <t>Logesh Praveen</t>
  </si>
  <si>
    <t>Mohamed Noorden</t>
  </si>
  <si>
    <t>Velayutham S</t>
  </si>
  <si>
    <t>Nanda Selvam</t>
  </si>
  <si>
    <t>Rajasekhar</t>
  </si>
  <si>
    <t>Shankar</t>
  </si>
  <si>
    <t>Kamesh</t>
  </si>
  <si>
    <t>Sai Vishnu</t>
  </si>
  <si>
    <t>Sawpna Katta</t>
  </si>
  <si>
    <t>Santhoosh B</t>
  </si>
  <si>
    <t>Yogendran</t>
  </si>
  <si>
    <t>Naveen</t>
  </si>
  <si>
    <t>Aaharam Adhyapana Foundation</t>
  </si>
  <si>
    <t>Pachai Ammal</t>
  </si>
  <si>
    <t>Lisan Raj</t>
  </si>
  <si>
    <t>SJ Vikram</t>
  </si>
  <si>
    <t>Kathir</t>
  </si>
  <si>
    <t>Sriram G</t>
  </si>
  <si>
    <t>Sai Charan</t>
  </si>
  <si>
    <t>Shiva S</t>
  </si>
  <si>
    <t>Issac John</t>
  </si>
  <si>
    <t>Chandraskekhar</t>
  </si>
  <si>
    <t>Karthikeyan</t>
  </si>
  <si>
    <t>Swathi</t>
  </si>
  <si>
    <t>Jagadeeswaran</t>
  </si>
  <si>
    <t>Pavithra</t>
  </si>
  <si>
    <t>SunilKumar</t>
  </si>
  <si>
    <t>Manisha</t>
  </si>
  <si>
    <t>Yuva sriram</t>
  </si>
  <si>
    <t>Narendran</t>
  </si>
  <si>
    <t>Vicky</t>
  </si>
  <si>
    <t>Mohan azhanhan</t>
  </si>
  <si>
    <t>Vishali</t>
  </si>
  <si>
    <t>YogaRavi</t>
  </si>
  <si>
    <t>Nawaz</t>
  </si>
  <si>
    <t>Jai Bharath</t>
  </si>
  <si>
    <t>Ragum</t>
  </si>
  <si>
    <t>10.08.2021</t>
  </si>
  <si>
    <t>sushil</t>
  </si>
  <si>
    <t>Pradosh</t>
  </si>
  <si>
    <t>Barani</t>
  </si>
  <si>
    <t>Sarath</t>
  </si>
  <si>
    <t>Ajmal</t>
  </si>
  <si>
    <t>20.07.2021</t>
  </si>
  <si>
    <t>21.07.2021</t>
  </si>
  <si>
    <t>22.07.2021</t>
  </si>
  <si>
    <t>30.07.2021</t>
  </si>
  <si>
    <t>01.08.2021</t>
  </si>
  <si>
    <t>02.08.2021</t>
  </si>
  <si>
    <t>03.08.2021</t>
  </si>
  <si>
    <t>05.08.2021</t>
  </si>
  <si>
    <t>06.08.2021</t>
  </si>
  <si>
    <t>07.08.2021</t>
  </si>
  <si>
    <t>08.08.2021</t>
  </si>
  <si>
    <t>08.09.2021</t>
  </si>
  <si>
    <t>11.09.2021</t>
  </si>
  <si>
    <t>Vignesh K</t>
  </si>
  <si>
    <t>09.09.2021</t>
  </si>
  <si>
    <t>10.09.2021</t>
  </si>
  <si>
    <t>Sundar</t>
  </si>
  <si>
    <t>12.09.2021</t>
  </si>
  <si>
    <t>Pradeep</t>
  </si>
  <si>
    <t>Preethi</t>
  </si>
  <si>
    <t xml:space="preserve">Sandeep Khana </t>
  </si>
  <si>
    <t>Priyanka</t>
  </si>
  <si>
    <t>Sakthivel  HT</t>
  </si>
  <si>
    <t>Bharath HT</t>
  </si>
  <si>
    <t>Ismail HT</t>
  </si>
  <si>
    <t>13.09.2021</t>
  </si>
  <si>
    <t>Kavitha</t>
  </si>
  <si>
    <t>Ram nivetha</t>
  </si>
  <si>
    <t>Devi</t>
  </si>
  <si>
    <t>Venkatramanan HT</t>
  </si>
  <si>
    <t>Chaitanya Karthick HT</t>
  </si>
  <si>
    <t>Velmurugan</t>
  </si>
  <si>
    <t>Jagadeesh HT</t>
  </si>
  <si>
    <t>Vignesh S HT</t>
  </si>
  <si>
    <t>Surya</t>
  </si>
  <si>
    <t>Richard</t>
  </si>
  <si>
    <t>15.09.2021</t>
  </si>
  <si>
    <t>Tejasvi</t>
  </si>
  <si>
    <t>Sridharan HT</t>
  </si>
  <si>
    <t>Gokulakrishan</t>
  </si>
  <si>
    <t>Haribabu</t>
  </si>
  <si>
    <t>27.09.2021</t>
  </si>
  <si>
    <t>Rajesh DXC</t>
  </si>
  <si>
    <t>03.10.2021</t>
  </si>
  <si>
    <t>Barath</t>
  </si>
  <si>
    <t>04.10.2021</t>
  </si>
  <si>
    <t>Pavithra HT</t>
  </si>
  <si>
    <t>02.10.2021</t>
  </si>
  <si>
    <t>E-27 - Food Donation Drive with 40+ Volunteers and 18+ Locations</t>
  </si>
  <si>
    <t>All over Tamilnadu</t>
  </si>
  <si>
    <t>E-26 - Appreciation/Education Awareness/Career Guidance/Donated Bench/Desk</t>
  </si>
  <si>
    <t>E-25 - Groceries for110+  Underprvilged Tribal Community</t>
  </si>
  <si>
    <t>Government Tribal Residential Higher Secondary School,Perumparai,Kodaikanal Ghats,Dindigul District,TN</t>
  </si>
  <si>
    <t>Manalodai,Puraveli,Kothayar Tribal Villages</t>
  </si>
  <si>
    <t>14.08.2021</t>
  </si>
  <si>
    <t>18.09.2021</t>
  </si>
  <si>
    <t>E-28 - Appreciation/Education Awareness/Career Guidance/Donated Water Tank/Water Purifier</t>
  </si>
  <si>
    <t>Government Tribal Residential Higher Secondary School,Hasanur,Sathyamangalam RF,Erode District,TN</t>
  </si>
  <si>
    <t>09.10.2021</t>
  </si>
  <si>
    <t>Management can provide 30K now</t>
  </si>
  <si>
    <t>1L 63K</t>
  </si>
  <si>
    <t>3 Resource</t>
  </si>
  <si>
    <t>2K</t>
  </si>
  <si>
    <t>22nd January 2022(Saturday)</t>
  </si>
  <si>
    <t>Nammakkal - KolliHills</t>
  </si>
  <si>
    <t>Previsit-19 - Sengarai</t>
  </si>
  <si>
    <t>21st January 2022(Friday)</t>
  </si>
  <si>
    <t>Previsit-18 - Valavanthinadu</t>
  </si>
  <si>
    <t>7 Resource</t>
  </si>
  <si>
    <t>30K</t>
  </si>
  <si>
    <t>29th January 2022(Saturday)</t>
  </si>
  <si>
    <t>Event 33- Barugur</t>
  </si>
  <si>
    <t>twodays - Train/Bus - 2 Resource</t>
  </si>
  <si>
    <t>1.5K to 2K</t>
  </si>
  <si>
    <t>18th December 2021(Saturday)</t>
  </si>
  <si>
    <t>Previsit-17-Barugur</t>
  </si>
  <si>
    <t>6 Resource</t>
  </si>
  <si>
    <t>40K</t>
  </si>
  <si>
    <t>09th January 2021(Saturday)</t>
  </si>
  <si>
    <t>Event 32- Nammyampattu</t>
  </si>
  <si>
    <t>2 Resource from Ooty + 4 Resource from Other Locations</t>
  </si>
  <si>
    <t>5K</t>
  </si>
  <si>
    <t>04th December 2021(Saturday)</t>
  </si>
  <si>
    <t>Niligirs</t>
  </si>
  <si>
    <t>Event 31 - Thuneri</t>
  </si>
  <si>
    <t>4 Resource from Ooty + 4 Resource from Other Locations</t>
  </si>
  <si>
    <t>03rd December 2021(Friday)</t>
  </si>
  <si>
    <t>Event 30 - Kunjapanai</t>
  </si>
  <si>
    <t>8 Resource</t>
  </si>
  <si>
    <t>15th November 2021(Monday)</t>
  </si>
  <si>
    <t>Kallakurichi</t>
  </si>
  <si>
    <t>Event 29 - Manniyarpalayam</t>
  </si>
  <si>
    <t>One Day - Train/Bus (or) Car - 3 Resource</t>
  </si>
  <si>
    <t>23rd October 2021(Saturday)</t>
  </si>
  <si>
    <t>Previsit-16 - Nammyampattu</t>
  </si>
  <si>
    <t>Comments</t>
  </si>
  <si>
    <t>Fund Required</t>
  </si>
  <si>
    <t>Tentative Date's</t>
  </si>
  <si>
    <t>Activity</t>
  </si>
  <si>
    <t>Hope Trust 
October 2021 - January 2022 Plan</t>
  </si>
  <si>
    <t>Panchanyat Union Middle School, Bakkiya Nagar, Kothagiri &amp; Government Model Higher Secondary School,Thuneri,The Niligirs District,TN</t>
  </si>
  <si>
    <t>06.05.2017</t>
  </si>
  <si>
    <t>13.05.2017</t>
  </si>
  <si>
    <t>10.06.2017</t>
  </si>
  <si>
    <t>28.07.2017 to 29.07.2017</t>
  </si>
  <si>
    <t>26.11.2017</t>
  </si>
  <si>
    <t>09.06.2018</t>
  </si>
  <si>
    <t>22.06.2018 to 25.06.2018</t>
  </si>
  <si>
    <t>15.09.2018</t>
  </si>
  <si>
    <t>02.10.2018</t>
  </si>
  <si>
    <t>06.12.2018 to 09.12.2018</t>
  </si>
  <si>
    <t>15.08.2019 to 20.08.2019</t>
  </si>
  <si>
    <t>06.09.2019</t>
  </si>
  <si>
    <t>26.12.2019 to 30.12.2019</t>
  </si>
  <si>
    <t>27.02.2020 to 01.03.2020</t>
  </si>
  <si>
    <t>Manimaran</t>
  </si>
  <si>
    <t>06.10.2021</t>
  </si>
  <si>
    <t>Balakrishana</t>
  </si>
  <si>
    <t>Event done - Sep 2021</t>
  </si>
  <si>
    <t>Event done -Oct 2021</t>
  </si>
  <si>
    <t>Mr.Sivasamy- 9943770269-Retired
Mr.Kumaragurubaran - 9994525190 - HM</t>
  </si>
  <si>
    <t>Event done - Dec 2018</t>
  </si>
  <si>
    <t>Event done -  Aug 2019</t>
  </si>
  <si>
    <t>Mr.Kumaragurubaran - 9994525190 - Promoted
Mr.Sam Christopher - 9444115260 - HM</t>
  </si>
  <si>
    <t>Previsit done - 23.10.2021</t>
  </si>
  <si>
    <t>Previsit done - 02.10.2021</t>
  </si>
  <si>
    <t>Government Tribal Residential Higher Secondary School,Maniyarpalayam,Kalvaryan Hills,Kallakurchi District,TN</t>
  </si>
  <si>
    <t>loganayaki</t>
  </si>
  <si>
    <t>Samyuktha</t>
  </si>
  <si>
    <t>Sridharan</t>
  </si>
  <si>
    <t>Swathi .PS</t>
  </si>
  <si>
    <t>Dhayalan</t>
  </si>
  <si>
    <t>Roopa .R</t>
  </si>
  <si>
    <t>Harini .S</t>
  </si>
  <si>
    <t>Sounder</t>
  </si>
  <si>
    <t>Ashwini .D</t>
  </si>
  <si>
    <t>Shilpa</t>
  </si>
  <si>
    <t>Bavya</t>
  </si>
  <si>
    <t>Vaishnavi</t>
  </si>
  <si>
    <t>Indhumathi</t>
  </si>
  <si>
    <t>Manochandar</t>
  </si>
  <si>
    <t>Rajalakshmi</t>
  </si>
  <si>
    <t>Sarwesh suresh</t>
  </si>
  <si>
    <t>Ramesh</t>
  </si>
  <si>
    <t>Rohit</t>
  </si>
  <si>
    <t>Abdulkalam</t>
  </si>
  <si>
    <t>Ravikanth</t>
  </si>
  <si>
    <t>Sudhan frolic</t>
  </si>
  <si>
    <t>31.10.2021</t>
  </si>
  <si>
    <t>05.10.2021</t>
  </si>
  <si>
    <t>17.10.2021</t>
  </si>
  <si>
    <t>25.10.2021</t>
  </si>
  <si>
    <t>27.10.2021</t>
  </si>
  <si>
    <t>01.11.2021</t>
  </si>
  <si>
    <t>05.11.2021</t>
  </si>
  <si>
    <t>06.11.2021</t>
  </si>
  <si>
    <t>08.11.2021</t>
  </si>
  <si>
    <t>31.12.2022</t>
  </si>
  <si>
    <t>E-29 - Appreciation/Education Awareness/Career Guidance/Donated Generator,Purifier</t>
  </si>
  <si>
    <t>07.12.2021</t>
  </si>
  <si>
    <t>09.11.2021</t>
  </si>
  <si>
    <t>Thangaraj</t>
  </si>
  <si>
    <t>Calibraint technologies</t>
  </si>
  <si>
    <t>Sudhan Frolic</t>
  </si>
  <si>
    <t>Kala Moorthy</t>
  </si>
  <si>
    <t>Srinivas</t>
  </si>
  <si>
    <t>Somasekhar</t>
  </si>
  <si>
    <t>Sharath Xavier</t>
  </si>
  <si>
    <t>Gokul.P</t>
  </si>
  <si>
    <t>Elakiya priya babu</t>
  </si>
  <si>
    <t>Delli Ganesh</t>
  </si>
  <si>
    <t>Udayraj</t>
  </si>
  <si>
    <t>Ismail Fazil</t>
  </si>
  <si>
    <t>Priya</t>
  </si>
  <si>
    <t>Arunraj</t>
  </si>
  <si>
    <t>Vijaya</t>
  </si>
  <si>
    <t>Vickie</t>
  </si>
  <si>
    <t>Hari Krishnan</t>
  </si>
  <si>
    <t>Padmaja</t>
  </si>
  <si>
    <t>Aishwaraya</t>
  </si>
  <si>
    <t>Aishwarya madhu</t>
  </si>
  <si>
    <t>Jagadeesh Y</t>
  </si>
  <si>
    <t>Sanjana Gopinath</t>
  </si>
  <si>
    <t>Vignesh</t>
  </si>
  <si>
    <t>Gerald Jerry</t>
  </si>
  <si>
    <t>Vishnu sangar</t>
  </si>
  <si>
    <t>Tharagai</t>
  </si>
  <si>
    <t>Jamunarani Erannan</t>
  </si>
  <si>
    <t>Prathishk</t>
  </si>
  <si>
    <t>Jaswanth</t>
  </si>
  <si>
    <t>Harish</t>
  </si>
  <si>
    <t>Ahmad Basha</t>
  </si>
  <si>
    <t>Raja Mohan</t>
  </si>
  <si>
    <t>Suriya Venkatesh</t>
  </si>
  <si>
    <t>Mani</t>
  </si>
  <si>
    <t>Irshad ahmad</t>
  </si>
  <si>
    <t>Alwyn Jones</t>
  </si>
  <si>
    <t>Nandhini</t>
  </si>
  <si>
    <t>Caxton Titus</t>
  </si>
  <si>
    <t>Aabitha</t>
  </si>
  <si>
    <t>Sathish.N</t>
  </si>
  <si>
    <t>Vel Kumar</t>
  </si>
  <si>
    <t>Surendran</t>
  </si>
  <si>
    <t>Keerthana</t>
  </si>
  <si>
    <t>Damodharan</t>
  </si>
  <si>
    <t>Pooja Sathya</t>
  </si>
  <si>
    <t>Jacob Israel</t>
  </si>
  <si>
    <t>Thirumalai</t>
  </si>
  <si>
    <t>Sahitya</t>
  </si>
  <si>
    <t>Rahul</t>
  </si>
  <si>
    <t>Sumalatha</t>
  </si>
  <si>
    <t>Sriddhi</t>
  </si>
  <si>
    <t>Afridi</t>
  </si>
  <si>
    <t>Vasantha v</t>
  </si>
  <si>
    <t>Ashwini</t>
  </si>
  <si>
    <t>Monish</t>
  </si>
  <si>
    <t>Vignesh R</t>
  </si>
  <si>
    <t>Rohini</t>
  </si>
  <si>
    <t>Arun Paul</t>
  </si>
  <si>
    <t>Karthikeyan R</t>
  </si>
  <si>
    <t>Gajendra</t>
  </si>
  <si>
    <t>Pranav sabareesh</t>
  </si>
  <si>
    <t>Nanda selvam</t>
  </si>
  <si>
    <t>monika</t>
  </si>
  <si>
    <t>Jansi Rani</t>
  </si>
  <si>
    <t>Rajesh</t>
  </si>
  <si>
    <t>Venkataraman</t>
  </si>
  <si>
    <t>Sivaprashanth</t>
  </si>
  <si>
    <t>Alamelu</t>
  </si>
  <si>
    <t>Thirugnanam</t>
  </si>
  <si>
    <t>Jerin</t>
  </si>
  <si>
    <t>Padmanabham</t>
  </si>
  <si>
    <t>Annamalai</t>
  </si>
  <si>
    <t>Shathi ilakiya</t>
  </si>
  <si>
    <t>Lakshmi Praba</t>
  </si>
  <si>
    <t>Varshinee</t>
  </si>
  <si>
    <t>Priya Dharsini</t>
  </si>
  <si>
    <t>Hema Priya</t>
  </si>
  <si>
    <t>Manoj Aravind</t>
  </si>
  <si>
    <t>Akil</t>
  </si>
  <si>
    <t>Santhosh</t>
  </si>
  <si>
    <t>Ashok</t>
  </si>
  <si>
    <t>Dhana</t>
  </si>
  <si>
    <t>Maalavi</t>
  </si>
  <si>
    <t>Saicharu</t>
  </si>
  <si>
    <t>Sabarish</t>
  </si>
  <si>
    <t>R.Saran</t>
  </si>
  <si>
    <t>R.Samuel</t>
  </si>
  <si>
    <t>Nithish</t>
  </si>
  <si>
    <t>Ashwin</t>
  </si>
  <si>
    <t>Gowtham</t>
  </si>
  <si>
    <t>Gowthaman</t>
  </si>
  <si>
    <t>Vel Samaye</t>
  </si>
  <si>
    <t>Vickram</t>
  </si>
  <si>
    <t>Mary Sandhiya</t>
  </si>
  <si>
    <t>Hema</t>
  </si>
  <si>
    <t>Anushya</t>
  </si>
  <si>
    <t>Vinu benny</t>
  </si>
  <si>
    <t>Inder Priya</t>
  </si>
  <si>
    <t>Renish</t>
  </si>
  <si>
    <t>Raghul</t>
  </si>
  <si>
    <t>Jovitha</t>
  </si>
  <si>
    <t>Srija</t>
  </si>
  <si>
    <t>Sizana</t>
  </si>
  <si>
    <t>Nikesh</t>
  </si>
  <si>
    <t>Abilash</t>
  </si>
  <si>
    <t>Shivakumaran</t>
  </si>
  <si>
    <t>Prathiksha</t>
  </si>
  <si>
    <t>Abirami.S</t>
  </si>
  <si>
    <t>Akshaya.S</t>
  </si>
  <si>
    <t>Suraj</t>
  </si>
  <si>
    <t>Suji</t>
  </si>
  <si>
    <t>17.11.2021</t>
  </si>
  <si>
    <t>04.11.2021</t>
  </si>
  <si>
    <t>14.11.2021</t>
  </si>
  <si>
    <t>15.11.2021</t>
  </si>
  <si>
    <t>16.11.2021</t>
  </si>
  <si>
    <t>18.11.2021</t>
  </si>
  <si>
    <t>19.11.2021</t>
  </si>
  <si>
    <t>12.11.2021</t>
  </si>
  <si>
    <t>11.11.2021</t>
  </si>
  <si>
    <t>10.11.2021</t>
  </si>
  <si>
    <t>22.11.2021</t>
  </si>
  <si>
    <t>25.11.2021</t>
  </si>
  <si>
    <t>26.11.2021</t>
  </si>
  <si>
    <t>23.11.2021</t>
  </si>
  <si>
    <t>27.11.2021</t>
  </si>
  <si>
    <t>28.11.2021</t>
  </si>
  <si>
    <t>Event No</t>
  </si>
  <si>
    <t>Event Location</t>
  </si>
  <si>
    <t>GTRHSS , Namiyampattu,Javadhu Hills,Thiruvanmalai District</t>
  </si>
  <si>
    <t>`Kms from HT</t>
  </si>
  <si>
    <t>Travel Hrs</t>
  </si>
  <si>
    <t>6 hrs</t>
  </si>
  <si>
    <t>Total Volunteers</t>
  </si>
  <si>
    <t>GTRHSS , Kunjapanai,Niligiris District</t>
  </si>
  <si>
    <t>GMHSS,Thuneri,Niligiris District</t>
  </si>
  <si>
    <t>Duration</t>
  </si>
  <si>
    <t>4.00Am to 11Pm</t>
  </si>
  <si>
    <t>GTRHSS , Velligoundanur,Salem District</t>
  </si>
  <si>
    <t>GTRHSS , Aruthoothumalai,Salem District</t>
  </si>
  <si>
    <t>GTHSS , Mullukurchi Girls,Kolli Hills,Namakkal District</t>
  </si>
  <si>
    <t>GTRHSS , Valavinthinadu,KolliHills, Namakkal District</t>
  </si>
  <si>
    <t>10 hrs</t>
  </si>
  <si>
    <t>12 hrs</t>
  </si>
  <si>
    <t>8 hrs</t>
  </si>
  <si>
    <t>EVENTS PLANNED TO PROVIDE FOR NEW VOLUNTEERS</t>
  </si>
  <si>
    <t>Notes</t>
  </si>
  <si>
    <t>Aruthoothumalai Tribal Village</t>
  </si>
  <si>
    <t>05.03.2022
(Saturday)</t>
  </si>
  <si>
    <t>07.03.2022
(Monday)</t>
  </si>
  <si>
    <t>26.02.2022
(Saturday)</t>
  </si>
  <si>
    <t>18.03.2022
(Friday)</t>
  </si>
  <si>
    <t>19.03.2022
(Saturday)</t>
  </si>
  <si>
    <t>08.04.2022
(Friday)</t>
  </si>
  <si>
    <t>09.04.2022
(Saturday)</t>
  </si>
  <si>
    <t>Start: 04.03.2022 7pm
End: 08.03.2022 7am</t>
  </si>
  <si>
    <t>Start: 17.03.2022 11pm
End: 20.03.2022 4am</t>
  </si>
  <si>
    <t>Start: 07.04.2022 9pm
End: 11.04.2022 4am</t>
  </si>
  <si>
    <t>13* 
Girl Volunteer Max</t>
  </si>
  <si>
    <t>Van Journey</t>
  </si>
  <si>
    <t>Train,Bus Journey
2 Schools(Events) + 1 School(Previsit)</t>
  </si>
  <si>
    <t>Train,Bus Journey
2 School Activities/1 Day Trip
** Ladies will be included</t>
  </si>
  <si>
    <t>Train,Bus Journey
2 School Activities/1 Village Activity
** Ladies will be included</t>
  </si>
  <si>
    <t>New</t>
  </si>
  <si>
    <t>Thiruvallur District Tribal Villages</t>
  </si>
  <si>
    <t>2hrs</t>
  </si>
  <si>
    <t>YTB</t>
  </si>
  <si>
    <t>12.02.2022 (or) 13.02.2022</t>
  </si>
  <si>
    <t>9.00Am to 06.00Pm</t>
  </si>
  <si>
    <t>Train/Bus</t>
  </si>
  <si>
    <t>Bagyasree</t>
  </si>
  <si>
    <t>Chandra Sysarc</t>
  </si>
  <si>
    <t>Parthiban</t>
  </si>
  <si>
    <t>Sandeep Khana</t>
  </si>
  <si>
    <t>Ganesh R</t>
  </si>
  <si>
    <t>Manickam Anandan</t>
  </si>
  <si>
    <t>VL-152 Sridharan</t>
  </si>
  <si>
    <t>Balaji .P</t>
  </si>
  <si>
    <t>Harry Sysarc</t>
  </si>
  <si>
    <t>Joshva</t>
  </si>
  <si>
    <t>30.11.2021</t>
  </si>
  <si>
    <t>02.12.2021</t>
  </si>
  <si>
    <t>03.12.2021</t>
  </si>
  <si>
    <t>09.12.2021</t>
  </si>
  <si>
    <t>17.12.2021</t>
  </si>
  <si>
    <t>20.12.2021</t>
  </si>
  <si>
    <t>22.12.2021</t>
  </si>
  <si>
    <t>03.01.2022</t>
  </si>
  <si>
    <t>24.01.2022</t>
  </si>
  <si>
    <t>01.02.2022</t>
  </si>
  <si>
    <t>18.02.2022</t>
  </si>
  <si>
    <t>Aram Sei Youth Foundation</t>
  </si>
  <si>
    <t>22.02.2022</t>
  </si>
  <si>
    <t>E-30 -  Appreciation/Education Awareness/Career Guidance/Donated Plates,Tumbler,Bedsheets,Stationeries,Bucket,Mug,Beuro,Barrels,Mat</t>
  </si>
  <si>
    <t>Government Tribal Residential Higher Secondary School,Namiyampattu,Javadhu Hills,Thiruvanmalai District,TN</t>
  </si>
  <si>
    <t>26.02.2022</t>
  </si>
  <si>
    <t>E-31 - HT Guidance Program</t>
  </si>
  <si>
    <t>Government Model Higher Secondary School,Thuneri,The Niligirs District,TN</t>
  </si>
  <si>
    <t>05.03.2022</t>
  </si>
  <si>
    <t>07.03.2022</t>
  </si>
  <si>
    <t>Government Tribal Residential Higher Secondary School,Kunjapanai,Kotagiri Zone,The Niligirs District,TN</t>
  </si>
  <si>
    <t>E-32 - Appreciation/Education Awareness/Career Guidance/Donated 25 Chairs/Supported for Flooring Work</t>
  </si>
  <si>
    <t>Government Tribal Residential Higher Secondary School,Velligoundanur,Vazhapadi Zone,Salem District,TN</t>
  </si>
  <si>
    <t>Government Tribal Residential Higher Secondary School,Arunthoothumalai,Vazhapadi Zone,Salem District,TN</t>
  </si>
  <si>
    <t>Eklavya Model Residential Higher Secondary School,Senkarai,Kollli Hills Region,Nammakkal District,TN</t>
  </si>
  <si>
    <t>Government Tribal Girls Residential Higher Secondary School,Mullukurchi,Nammakkal District,TN</t>
  </si>
  <si>
    <t>Val Vil Ori Government Tribal Residential Higher Secondary School,Valavinthinadu,Kolli Hills,Nammakkal District,TN</t>
  </si>
  <si>
    <t>School Address with Pincode</t>
  </si>
  <si>
    <t>Government Model Higher Secondary School,
Thuneri Village,Alagar Post,
The Nilgiris - 643 002</t>
  </si>
  <si>
    <t>Government Tribal Residential Higher Secondary School,
Kunjappanai,Mamaram Post,
The Nilgiris - 643 242</t>
  </si>
  <si>
    <t>Government Tribal Residential Higher Secondary School,
Nampiyammpattu,Jawad Hills Taluk,
Tiruvanamalai - 632 102</t>
  </si>
  <si>
    <t>Government Tribal Residential Higher Secondary School,
Maniyarpalayam,Kalvarayan Hills,
Kallakurichi - 606 209</t>
  </si>
  <si>
    <t>Government Tribal Residential Higher Secondary School,
Hasanur,Sathyamangalam RF,
Erode - 638 401</t>
  </si>
  <si>
    <t>Government Tribal Residential Higher Secondary School,
Perumparai,Manalur Panchayat,Athur Taluk,
Dindigul - 624 212</t>
  </si>
  <si>
    <t>Government Tribal Residential High School,
Manalodi,
Kanyakumari - 629 161</t>
  </si>
  <si>
    <t>Government Tribal Residential Higher Secondary School,
Top Sengattupatti,Pachamalai Hills
Tirchirappalli - 621 011</t>
  </si>
  <si>
    <t>Government Tribal Residential Higher Secondary School,
Arunoothumalai,
Salem - 636 104</t>
  </si>
  <si>
    <t>Government Tribal Residential Higher Secondary School,
Velligoundanur,Puluthikutai Post,
Salem - 636 104</t>
  </si>
  <si>
    <t>Government Tribal Girls Residential Higher Secondary School,
Mullukkuruchi,Rasipuram Taluk
Namakkal - 636 142</t>
  </si>
  <si>
    <t>Val Vil Ori Government Tribal Residential Higher Secondary School,
Valavanthinadu,Kolli Hills
Namkkal - 637 411</t>
  </si>
  <si>
    <t>The Nilgiris</t>
  </si>
  <si>
    <t>Tiruvanamalai</t>
  </si>
  <si>
    <t>Hasanur</t>
  </si>
  <si>
    <t>Tirchirappalli</t>
  </si>
  <si>
    <t>Namakkal</t>
  </si>
  <si>
    <t>Tribal School List - Aalumai Sirpi Book Subscription</t>
  </si>
  <si>
    <t>District</t>
  </si>
  <si>
    <t>Zhagaram</t>
  </si>
  <si>
    <t>Santhosh S</t>
  </si>
  <si>
    <t>Shyam</t>
  </si>
  <si>
    <t>Nawaz(Burhani)</t>
  </si>
  <si>
    <t>Barath(DXC)</t>
  </si>
  <si>
    <t>Vikaraman</t>
  </si>
  <si>
    <t>Johnsy</t>
  </si>
  <si>
    <t>Nazar(FITE)</t>
  </si>
  <si>
    <t>Devaraj Parthasarathy</t>
  </si>
  <si>
    <t>Satyasri .U</t>
  </si>
  <si>
    <t>Harish Rajaraman</t>
  </si>
  <si>
    <t>Surendhar</t>
  </si>
  <si>
    <t>Suresh Vardhan</t>
  </si>
  <si>
    <t>Surya Poovalingam</t>
  </si>
  <si>
    <t>Mohamed Hanifa</t>
  </si>
  <si>
    <t>Gandi Dilip Kumar</t>
  </si>
  <si>
    <t>Ramsen</t>
  </si>
  <si>
    <t>Prasath</t>
  </si>
  <si>
    <t>Supriya</t>
  </si>
  <si>
    <t>Abdul Kalam Azad</t>
  </si>
  <si>
    <t>Saranya</t>
  </si>
  <si>
    <t>01.03.2022</t>
  </si>
  <si>
    <t>02.03.2022</t>
  </si>
  <si>
    <t>08.03.2022</t>
  </si>
  <si>
    <t>14.03.2022</t>
  </si>
  <si>
    <t>Yuvasri</t>
  </si>
  <si>
    <t>Manokaran</t>
  </si>
  <si>
    <t>Aravind.B</t>
  </si>
  <si>
    <t>Akbar</t>
  </si>
  <si>
    <t>Sangeeth</t>
  </si>
  <si>
    <t>Pavithra Velusamy</t>
  </si>
  <si>
    <t>Bagya</t>
  </si>
  <si>
    <t>Chaitanya Karthick</t>
  </si>
  <si>
    <t>15.03.2022</t>
  </si>
  <si>
    <t>16.03.2022</t>
  </si>
  <si>
    <t>17.03.2022</t>
  </si>
  <si>
    <t>18.03.2022</t>
  </si>
  <si>
    <t>25.03.2022</t>
  </si>
  <si>
    <t>26.03.2022</t>
  </si>
  <si>
    <t>27.03.2022</t>
  </si>
  <si>
    <t>E-34 -  Appreciation/Education Awareness/Career Guidance/Donated 20 Chairs,Laptop,Projector/Supported for Electrical Work</t>
  </si>
  <si>
    <t>E-36 -  Appreciation/Education Awareness/Career Guidance/Donated UPS Inverter/Water Purifier</t>
  </si>
  <si>
    <t>E-37 - Appreciation/Education Awareness/Career Guidance/Donated Personal Computer/Xerox Machine</t>
  </si>
  <si>
    <t>08.04.2022</t>
  </si>
  <si>
    <t>09.04.2022</t>
  </si>
  <si>
    <t xml:space="preserve">E-35 -  Appreciation/Education Awareness/Career Guidance/Donated 120 Price Cup/92 Medals </t>
  </si>
  <si>
    <t>19.03.2022</t>
  </si>
  <si>
    <t>Marzooq Zibniya</t>
  </si>
  <si>
    <t>Ramya Ranjith</t>
  </si>
  <si>
    <t>Dhanush .A</t>
  </si>
  <si>
    <t>Arun Ramanesh .A</t>
  </si>
  <si>
    <t>Shalini Ramesh</t>
  </si>
  <si>
    <t>Venkatesh</t>
  </si>
  <si>
    <t>Bharath .R</t>
  </si>
  <si>
    <t>Rini Chinnu</t>
  </si>
  <si>
    <t>Ajheeth Kumar .J.G</t>
  </si>
  <si>
    <t>Pratheep Srinivasan</t>
  </si>
  <si>
    <t>Ganesh.R</t>
  </si>
  <si>
    <t>Paveethran</t>
  </si>
  <si>
    <t>Jayanth</t>
  </si>
  <si>
    <t>Prem kumar</t>
  </si>
  <si>
    <t>Prabhu</t>
  </si>
  <si>
    <t>Udaya</t>
  </si>
  <si>
    <t>Prem Anand</t>
  </si>
  <si>
    <t>Aiswarya Madhu</t>
  </si>
  <si>
    <t>Haripriya .R</t>
  </si>
  <si>
    <t>Dinesh HCL</t>
  </si>
  <si>
    <t>Govindarajulu</t>
  </si>
  <si>
    <t>Gopal Sysarc</t>
  </si>
  <si>
    <t>Pranav Sabreesh</t>
  </si>
  <si>
    <t>Subhashini</t>
  </si>
  <si>
    <t>Rekha</t>
  </si>
  <si>
    <t>Yuvashree</t>
  </si>
  <si>
    <t>Akshyan</t>
  </si>
  <si>
    <t>Akanksha</t>
  </si>
  <si>
    <t>Dasharath</t>
  </si>
  <si>
    <t>Premnath</t>
  </si>
  <si>
    <t>Sreeja</t>
  </si>
  <si>
    <t>Gautham</t>
  </si>
  <si>
    <t>Sudharsan</t>
  </si>
  <si>
    <t>Sankara Manikandan</t>
  </si>
  <si>
    <t>Hari Prakash</t>
  </si>
  <si>
    <t>Prathebha</t>
  </si>
  <si>
    <t>Karthi</t>
  </si>
  <si>
    <t>Suhail</t>
  </si>
  <si>
    <t>Bala</t>
  </si>
  <si>
    <t>Sai dileep</t>
  </si>
  <si>
    <t>Sandhiya</t>
  </si>
  <si>
    <t>Selva</t>
  </si>
  <si>
    <t>Niveditha</t>
  </si>
  <si>
    <t>Andrew</t>
  </si>
  <si>
    <t>Madhumitha</t>
  </si>
  <si>
    <t>Sudharasan</t>
  </si>
  <si>
    <t>Aravind Sridhar</t>
  </si>
  <si>
    <t>Neranjan RS</t>
  </si>
  <si>
    <t>Nivethitha</t>
  </si>
  <si>
    <t>Boovaraghavan</t>
  </si>
  <si>
    <t>Priyadharshini</t>
  </si>
  <si>
    <t>Guru Prasanth</t>
  </si>
  <si>
    <t>Aruna</t>
  </si>
  <si>
    <t>Diviprakash</t>
  </si>
  <si>
    <t>suganya</t>
  </si>
  <si>
    <t>sriram G</t>
  </si>
  <si>
    <t>KP Krithika</t>
  </si>
  <si>
    <t>Aravind DG</t>
  </si>
  <si>
    <t>Madeshwaran</t>
  </si>
  <si>
    <t>Nirmal</t>
  </si>
  <si>
    <t>Sunil Kumar</t>
  </si>
  <si>
    <t>Gokulnath</t>
  </si>
  <si>
    <t>Manoj Aravinth</t>
  </si>
  <si>
    <t>Shiva Sai</t>
  </si>
  <si>
    <t>Poorna Athithya</t>
  </si>
  <si>
    <t>Nitish</t>
  </si>
  <si>
    <t>Vamshi Krishnan</t>
  </si>
  <si>
    <t>Manigandan</t>
  </si>
  <si>
    <t>Aravinth</t>
  </si>
  <si>
    <t>07.04.2022</t>
  </si>
  <si>
    <t>E-38 - Appreciation/Education Awareness/Career Guidance/Donated Book Rack/Projector</t>
  </si>
  <si>
    <t>Government Tribal Residential Higher Secondary School,Bargur,Erode District,TN</t>
  </si>
  <si>
    <t>23.07.2022</t>
  </si>
  <si>
    <t>Mohan K</t>
  </si>
  <si>
    <t>Gayathre S</t>
  </si>
  <si>
    <t>Naveen Kumar</t>
  </si>
  <si>
    <t>B.....</t>
  </si>
  <si>
    <t>Delliganesh</t>
  </si>
  <si>
    <t>Divakar S</t>
  </si>
  <si>
    <t>Harish R</t>
  </si>
  <si>
    <t>Chandru C</t>
  </si>
  <si>
    <t>??</t>
  </si>
  <si>
    <t>Logesh P</t>
  </si>
  <si>
    <t>Bala J</t>
  </si>
  <si>
    <t>Murali K</t>
  </si>
  <si>
    <t>Charan V</t>
  </si>
  <si>
    <t>Pavithra V</t>
  </si>
  <si>
    <t>Murali M</t>
  </si>
  <si>
    <t>Jaya Prakash</t>
  </si>
  <si>
    <t>Yuvaraj.S</t>
  </si>
  <si>
    <t>Mabel M Jesudian</t>
  </si>
  <si>
    <t>Abinaya</t>
  </si>
  <si>
    <t>Esther Bavi</t>
  </si>
  <si>
    <t>Veronica M</t>
  </si>
  <si>
    <t>Surya P</t>
  </si>
  <si>
    <t>Vanamamalai Bharathy</t>
  </si>
  <si>
    <t>Hari</t>
  </si>
  <si>
    <t>Rajesh R</t>
  </si>
  <si>
    <t>Divya</t>
  </si>
  <si>
    <t>Uma M</t>
  </si>
  <si>
    <t>Sathiyan</t>
  </si>
  <si>
    <t>Arun Sudhaharan</t>
  </si>
  <si>
    <t>Albert P</t>
  </si>
  <si>
    <t>Jacquline G</t>
  </si>
  <si>
    <t>Vijay</t>
  </si>
  <si>
    <t>Raveena</t>
  </si>
  <si>
    <t>Afham</t>
  </si>
  <si>
    <t>Amudhan AR</t>
  </si>
  <si>
    <t>M.Rohini</t>
  </si>
  <si>
    <t>E-39 - Food Donation Drive with 8 Volunteers and 100 Packets</t>
  </si>
  <si>
    <t>15.08.2022</t>
  </si>
  <si>
    <t>09.09.2022</t>
  </si>
  <si>
    <t xml:space="preserve">E-40 - Appreciation/Education Awareness/Career Guidance/Donated 132 Price Cup/132 Medals </t>
  </si>
  <si>
    <t>Government Tribal Boys  Residential Higher Secondary School,Mullukurchi,Nammakkal District,TN</t>
  </si>
  <si>
    <t>E-42 - Appreciation/Education Awareness/Career Guidance</t>
  </si>
  <si>
    <t>E-41 - Appreciation/Education Awareness/Career Guidance</t>
  </si>
  <si>
    <t>E-43 - Appreciation/Education Awareness/Career Guidance/Donated 1 Water Tank &amp; 1 RO Purifier</t>
  </si>
  <si>
    <t>10.09.2022</t>
  </si>
  <si>
    <t>11.09.2022</t>
  </si>
  <si>
    <t>12.09.2022</t>
  </si>
  <si>
    <t>27.08.2022</t>
  </si>
  <si>
    <t xml:space="preserve"> V.Pavithra</t>
  </si>
  <si>
    <t>29.07.2022</t>
  </si>
  <si>
    <t>Panneer Selvam</t>
  </si>
  <si>
    <t>06.08.2022</t>
  </si>
  <si>
    <t>07.08.2022</t>
  </si>
  <si>
    <t>Vikraman</t>
  </si>
  <si>
    <t>Siva S</t>
  </si>
  <si>
    <t>Keerthivasan</t>
  </si>
  <si>
    <t>B….(GPAY)</t>
  </si>
  <si>
    <t>Rupa J</t>
  </si>
  <si>
    <t>DS</t>
  </si>
  <si>
    <t>Deena</t>
  </si>
  <si>
    <t>Fazil</t>
  </si>
  <si>
    <t>Aiswarya</t>
  </si>
  <si>
    <t>Surya V</t>
  </si>
  <si>
    <t>Gagan P</t>
  </si>
  <si>
    <t>Bharath KS</t>
  </si>
  <si>
    <t>Thanga Balaji</t>
  </si>
  <si>
    <t>Naveen/Jasun(50/80)</t>
  </si>
  <si>
    <t>08.08.2022</t>
  </si>
  <si>
    <t>KishoreK/Rajaram(40/40)</t>
  </si>
  <si>
    <t>Sandhiya/Mega(50/80)</t>
  </si>
  <si>
    <t>Harish R/SRI(80/40)</t>
  </si>
  <si>
    <t>Venkatesh/R….(40/80)</t>
  </si>
  <si>
    <t>Aravind B</t>
  </si>
  <si>
    <t>Giri G/Vignesh(40/50)</t>
  </si>
  <si>
    <t>Nitish Diyali</t>
  </si>
  <si>
    <t>10.08.2022</t>
  </si>
  <si>
    <t>Shruthi</t>
  </si>
  <si>
    <t>Raksha</t>
  </si>
  <si>
    <t>Saranya Sysarc</t>
  </si>
  <si>
    <t>Mohammed Abidueen</t>
  </si>
  <si>
    <t>Nimmi Nari</t>
  </si>
  <si>
    <t>Javeed</t>
  </si>
  <si>
    <t>Kutrasleshwaran</t>
  </si>
  <si>
    <t>Akshaya</t>
  </si>
  <si>
    <t>Parthiban Ramya</t>
  </si>
  <si>
    <t>Kamal B</t>
  </si>
  <si>
    <t>Nedumanjayalan</t>
  </si>
  <si>
    <t>Prabhu V</t>
  </si>
  <si>
    <t>Aravind K</t>
  </si>
  <si>
    <t>Sagar S</t>
  </si>
  <si>
    <t>Bharath K</t>
  </si>
  <si>
    <t>Gopal K</t>
  </si>
  <si>
    <t>Mousheka</t>
  </si>
  <si>
    <t>Mohammed Hasan</t>
  </si>
  <si>
    <t>Vasantha</t>
  </si>
  <si>
    <t>Bharath Kumar</t>
  </si>
  <si>
    <t>Sakthi</t>
  </si>
  <si>
    <t>Arun Kumar</t>
  </si>
  <si>
    <t>Albert</t>
  </si>
  <si>
    <t>Sridhar</t>
  </si>
  <si>
    <t>Dinesh S</t>
  </si>
  <si>
    <t>Venkata Raman</t>
  </si>
  <si>
    <t>17.08.2022</t>
  </si>
  <si>
    <t>18.08.2022</t>
  </si>
  <si>
    <t>20.08.2022</t>
  </si>
  <si>
    <t>22.08.2022</t>
  </si>
  <si>
    <t>24.08.2022</t>
  </si>
  <si>
    <t>25.08.2022</t>
  </si>
  <si>
    <t>26.08.2022</t>
  </si>
  <si>
    <t>30.08.2022</t>
  </si>
  <si>
    <t>31.08.2022</t>
  </si>
  <si>
    <t>01.09.2022</t>
  </si>
  <si>
    <t>02.09.2022</t>
  </si>
  <si>
    <t>05.09.2022</t>
  </si>
  <si>
    <t>07.09.2022</t>
  </si>
  <si>
    <t>08.09.2022</t>
  </si>
  <si>
    <t>Trisha/Somu(40/60)</t>
  </si>
  <si>
    <t>Shantha Vel</t>
  </si>
  <si>
    <t>Charan R</t>
  </si>
  <si>
    <t>Shanthi Esther</t>
  </si>
  <si>
    <t>Sriram S</t>
  </si>
  <si>
    <t>11.08.2022</t>
  </si>
  <si>
    <t>C….</t>
  </si>
  <si>
    <t>12.08.2022</t>
  </si>
  <si>
    <t>TA</t>
  </si>
  <si>
    <t>13.08.2022</t>
  </si>
  <si>
    <t>14.08.2022</t>
  </si>
  <si>
    <t>Sumathi Subbaiah</t>
  </si>
  <si>
    <t>02.10.2022</t>
  </si>
  <si>
    <t>30.09.2022</t>
  </si>
  <si>
    <t>21.09.2022</t>
  </si>
  <si>
    <t>Jayashree</t>
  </si>
  <si>
    <t>22.09.2022</t>
  </si>
  <si>
    <t>Swapna Nideesh</t>
  </si>
  <si>
    <t>01.10.2022</t>
  </si>
  <si>
    <t>03.10.2022</t>
  </si>
  <si>
    <t>E-44 - Appreciation/Education Awareness</t>
  </si>
  <si>
    <t>08.10.2022</t>
  </si>
  <si>
    <t>E-33 -  Appreciation/Education Awareness/Career Guidance/Donated 20 Chairs,2 Online class Stand,Mic Set,1 Bluetooth Mic and Speaker,1 Steel Berow</t>
  </si>
  <si>
    <t>10.10.2022</t>
  </si>
  <si>
    <t>11.10.2022</t>
  </si>
  <si>
    <t>05.11.2022</t>
  </si>
  <si>
    <t>19.11.2022</t>
  </si>
  <si>
    <t>E-45 - Appreciation/Education Awareness/Career Guidance/Donated Xerox Machine</t>
  </si>
  <si>
    <t>Government Tribal Residential Higher Secondary School,Kariyakoilvalavu,Salem,TN</t>
  </si>
  <si>
    <t>06.11.2022</t>
  </si>
  <si>
    <t>E-46 - Appreciation/Education Awareness/Career Guidance</t>
  </si>
  <si>
    <t>E-47-Appreciation/Education Awareness/Puppet Show/Games</t>
  </si>
  <si>
    <t>E-48 - Appreciation/Education Awareness/Career Guidance</t>
  </si>
  <si>
    <t>E-49 - Appreciation/Education Awareness/Career Guidance</t>
  </si>
  <si>
    <t>03.12.2022</t>
  </si>
  <si>
    <t>Nimmi nair</t>
  </si>
  <si>
    <t>Vijay R</t>
  </si>
  <si>
    <t>Abinaya K</t>
  </si>
  <si>
    <t>Amalesh B</t>
  </si>
  <si>
    <t>Ajith A J</t>
  </si>
  <si>
    <t>Saran V</t>
  </si>
  <si>
    <t>B...</t>
  </si>
  <si>
    <t>Jananie M</t>
  </si>
  <si>
    <t>Srinivasan S</t>
  </si>
  <si>
    <t>Abdul kalam</t>
  </si>
  <si>
    <t>Jiffriya</t>
  </si>
  <si>
    <t>Srinidhi S</t>
  </si>
  <si>
    <t>Balaji K</t>
  </si>
  <si>
    <t>Kanthimathinathan</t>
  </si>
  <si>
    <t>Hithayath</t>
  </si>
  <si>
    <t>Deepakala</t>
  </si>
  <si>
    <t>Sathish R</t>
  </si>
  <si>
    <t>Surendhar I</t>
  </si>
  <si>
    <t>Kamesh T</t>
  </si>
  <si>
    <t>Lokesh T</t>
  </si>
  <si>
    <t>Suresh M</t>
  </si>
  <si>
    <t>Bagavathy P</t>
  </si>
  <si>
    <t>Mythili P</t>
  </si>
  <si>
    <t>Vignesh A</t>
  </si>
  <si>
    <t>Vanamalai Bharathy</t>
  </si>
  <si>
    <t>Janaki S</t>
  </si>
  <si>
    <t>Demodharan</t>
  </si>
  <si>
    <t>Lisanraj</t>
  </si>
  <si>
    <t>Mahalakshmi</t>
  </si>
  <si>
    <t>Mabel</t>
  </si>
  <si>
    <t>G....</t>
  </si>
  <si>
    <t>Vijay G</t>
  </si>
  <si>
    <t>AnudesshN</t>
  </si>
  <si>
    <t>Virgin PG</t>
  </si>
  <si>
    <t>Albert paul R</t>
  </si>
  <si>
    <t>f.....</t>
  </si>
  <si>
    <t>Prabha</t>
  </si>
  <si>
    <t>Sukesh</t>
  </si>
  <si>
    <t>Felcia George</t>
  </si>
  <si>
    <t>09.10.2022</t>
  </si>
  <si>
    <t>12.10.2022</t>
  </si>
  <si>
    <t>14.10.2022</t>
  </si>
  <si>
    <t>15.10.2022</t>
  </si>
  <si>
    <t>17.10.2022</t>
  </si>
  <si>
    <t>20.10.2022</t>
  </si>
  <si>
    <t>21.10.2022</t>
  </si>
  <si>
    <t>22.10.2022</t>
  </si>
  <si>
    <t>25.10.2022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</si>
  <si>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</si>
  <si>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</si>
  <si>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</si>
  <si>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</si>
  <si>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</si>
  <si>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</si>
  <si>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</si>
  <si>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30.11.2022</t>
  </si>
  <si>
    <t>23.12.2022</t>
  </si>
  <si>
    <t>07.01.2023</t>
  </si>
  <si>
    <t>E-50 - Appreciation/Education Awareness/Career Guidance</t>
  </si>
  <si>
    <t>Government Tribal Residential Higher Secondary School,Komukidam,Kallakurichi,TN</t>
  </si>
  <si>
    <t>02.01.2023</t>
  </si>
  <si>
    <t>Pabhu V</t>
  </si>
  <si>
    <t>Satish R</t>
  </si>
  <si>
    <t>Kalai T</t>
  </si>
  <si>
    <t>Vimal</t>
  </si>
  <si>
    <t>Karthick S</t>
  </si>
  <si>
    <t>Naveen K</t>
  </si>
  <si>
    <t>Sai G</t>
  </si>
  <si>
    <t>Sreeram</t>
  </si>
  <si>
    <t>Ravichandhar PB</t>
  </si>
  <si>
    <t>Gopinath</t>
  </si>
  <si>
    <t>Sel V</t>
  </si>
  <si>
    <t>Keerthi Kumar</t>
  </si>
  <si>
    <t>Kugan G</t>
  </si>
  <si>
    <t>Arjunan A</t>
  </si>
  <si>
    <t>Harini</t>
  </si>
  <si>
    <t>Parth Shawrikar</t>
  </si>
  <si>
    <t>Vijay Ravidran</t>
  </si>
  <si>
    <t>Sandeep S</t>
  </si>
  <si>
    <t>Akila</t>
  </si>
  <si>
    <t>Tommai Ramesh</t>
  </si>
  <si>
    <t>Balakrishanan</t>
  </si>
  <si>
    <t>Suthakar</t>
  </si>
  <si>
    <t>Anudeesh N</t>
  </si>
  <si>
    <t>Praveen .s</t>
  </si>
  <si>
    <t>Abdul kadar</t>
  </si>
  <si>
    <t>Vibin</t>
  </si>
  <si>
    <t>Mursitha</t>
  </si>
  <si>
    <t>Jayasuryan</t>
  </si>
  <si>
    <t>Preethi C</t>
  </si>
  <si>
    <t>S.....</t>
  </si>
  <si>
    <t>Chaitanya</t>
  </si>
  <si>
    <t>Arun K</t>
  </si>
  <si>
    <t>Gokulavasan</t>
  </si>
  <si>
    <t>Izhaveni</t>
  </si>
  <si>
    <t>Rashma</t>
  </si>
  <si>
    <t>K....</t>
  </si>
  <si>
    <t>Poorani C</t>
  </si>
  <si>
    <t>04.12.2022</t>
  </si>
  <si>
    <t>10.12.2022</t>
  </si>
  <si>
    <t>11.12.2022</t>
  </si>
  <si>
    <t>13.12.2022</t>
  </si>
  <si>
    <t>18.12.2022</t>
  </si>
  <si>
    <t>19.12.2022</t>
  </si>
  <si>
    <t>20.12.2022</t>
  </si>
  <si>
    <t>21.12.2022</t>
  </si>
  <si>
    <t>24.12.2022</t>
  </si>
  <si>
    <t>26.12.2022</t>
  </si>
  <si>
    <t>28.12.2022</t>
  </si>
  <si>
    <t>29.12.2022</t>
  </si>
  <si>
    <t>30.12.2022</t>
  </si>
  <si>
    <t>01.01.2023</t>
  </si>
  <si>
    <t>03.01.2023</t>
  </si>
  <si>
    <t>04.01.2023</t>
  </si>
  <si>
    <t>05.01.2023</t>
  </si>
  <si>
    <t>08.01.2023</t>
  </si>
  <si>
    <t>09.01.2023</t>
  </si>
  <si>
    <t>10.01.2023</t>
  </si>
  <si>
    <t>21.01.2023</t>
  </si>
  <si>
    <t>Sathish E</t>
  </si>
  <si>
    <t>Abhishek M</t>
  </si>
  <si>
    <t>Lavanya R</t>
  </si>
  <si>
    <t>Vanamalai Bharathi</t>
  </si>
  <si>
    <t>Meenakshi</t>
  </si>
  <si>
    <t>Govindarajalu</t>
  </si>
  <si>
    <t>Mohana P</t>
  </si>
  <si>
    <t>Rajeshwari</t>
  </si>
  <si>
    <t>Arunachalam</t>
  </si>
  <si>
    <t>Ramasamy</t>
  </si>
  <si>
    <t>Iman</t>
  </si>
  <si>
    <t>Ibrahim</t>
  </si>
  <si>
    <t>Thiru</t>
  </si>
  <si>
    <t>Sanjay S</t>
  </si>
  <si>
    <t>Suyambu</t>
  </si>
  <si>
    <t>Fermin</t>
  </si>
  <si>
    <t>16.01.2023</t>
  </si>
  <si>
    <t>17.01.2023</t>
  </si>
  <si>
    <t>18.01.2023</t>
  </si>
  <si>
    <t>19.01.2023</t>
  </si>
  <si>
    <t>20.01.2023</t>
  </si>
  <si>
    <t>23.01.2023</t>
  </si>
  <si>
    <t>22.01.2023</t>
  </si>
  <si>
    <t>24.01.2023</t>
  </si>
  <si>
    <t>25.01.2023</t>
  </si>
  <si>
    <t>Vignesh Kumar K</t>
  </si>
  <si>
    <t>Mohana Ganesh</t>
  </si>
  <si>
    <t>31.01.2023</t>
  </si>
  <si>
    <t>Puravelai Village,Kanyakumari District</t>
  </si>
  <si>
    <t>E51 - Women Education Awareness</t>
  </si>
  <si>
    <t>E-52 - Appreciation/Education Awareness/Career Guidance</t>
  </si>
  <si>
    <t>Government Tribal Residential High School,Manaloadi,Kaniyakumari District,TN</t>
  </si>
  <si>
    <t>26.01.2023</t>
  </si>
  <si>
    <t>27.01.2023</t>
  </si>
  <si>
    <t>E-53 - Appreciation/Education Awareness/Career Guidance</t>
  </si>
  <si>
    <t>E-54 - Appreciation/Education Awareness/Career Guidance</t>
  </si>
  <si>
    <t>Government Tribal Residential High School,Thalamalai, Erode District,TN</t>
  </si>
  <si>
    <t>Government Tribal Residential Higher Secondary SchoolNammiyampattu,Thiruvanmalai District,TN</t>
  </si>
  <si>
    <t>18.02.2023</t>
  </si>
  <si>
    <t>19.02.2023</t>
  </si>
  <si>
    <t>Nishanth M</t>
  </si>
  <si>
    <t>17.06.2023</t>
  </si>
  <si>
    <t>02.06.2023</t>
  </si>
  <si>
    <t>11.06.2023</t>
  </si>
  <si>
    <t>16.06.2023</t>
  </si>
  <si>
    <t>htdocuments.2023@gmail.com</t>
  </si>
  <si>
    <t>tntribalgraduates@gmail.com</t>
  </si>
  <si>
    <t>Shampa mani</t>
  </si>
  <si>
    <t>Sasikumar</t>
  </si>
  <si>
    <t>Sundhareshwaran</t>
  </si>
  <si>
    <t>Balaji P</t>
  </si>
  <si>
    <t>amalesh b</t>
  </si>
  <si>
    <t>Vimal R</t>
  </si>
  <si>
    <t>Supritha K</t>
  </si>
  <si>
    <t>Simon M</t>
  </si>
  <si>
    <t>Govind S</t>
  </si>
  <si>
    <t>Jacob N</t>
  </si>
  <si>
    <t>Lavanya M</t>
  </si>
  <si>
    <t>Dinu D</t>
  </si>
  <si>
    <t>Jenifa P</t>
  </si>
  <si>
    <t>Bhargava</t>
  </si>
  <si>
    <t>KeerthiKumar</t>
  </si>
  <si>
    <t>Srividhya M</t>
  </si>
  <si>
    <t>Rajesh S</t>
  </si>
  <si>
    <t>Bâ€¢â€¢â€¢â€¢â€¢</t>
  </si>
  <si>
    <t>Sudhan C</t>
  </si>
  <si>
    <t>07.02.2023</t>
  </si>
  <si>
    <t>10.03.2023</t>
  </si>
  <si>
    <t>22.04.2023</t>
  </si>
  <si>
    <t>18.05.2023</t>
  </si>
  <si>
    <t>06.06.2023</t>
  </si>
  <si>
    <t>06.07.2023</t>
  </si>
  <si>
    <t>07.06.2023</t>
  </si>
  <si>
    <t>08.06.2023</t>
  </si>
  <si>
    <t>06.08.2023</t>
  </si>
  <si>
    <t>Dinesh J</t>
  </si>
  <si>
    <t>Arivazhagan Ashokumar</t>
  </si>
  <si>
    <t>Praveen Ram</t>
  </si>
  <si>
    <t>Ravi Chandhar P.B</t>
  </si>
  <si>
    <t>suvalakshmi a</t>
  </si>
  <si>
    <t>Shreya</t>
  </si>
  <si>
    <t>Swaroop</t>
  </si>
  <si>
    <t>Vijay V</t>
  </si>
  <si>
    <t>R. Sivaranjini</t>
  </si>
  <si>
    <t>prabhu v</t>
  </si>
  <si>
    <t>Gowtham C</t>
  </si>
  <si>
    <t>Nandhini P S</t>
  </si>
  <si>
    <t>Evangelin N</t>
  </si>
  <si>
    <t>Venmathi G</t>
  </si>
  <si>
    <t>Mahatheer</t>
  </si>
  <si>
    <t>Mohammed shahinsha</t>
  </si>
  <si>
    <t>Jiffriya Sulthana</t>
  </si>
  <si>
    <t>Vengkat Raman Radhakrishnan</t>
  </si>
  <si>
    <t>Vanu</t>
  </si>
  <si>
    <t>Deeksha R</t>
  </si>
  <si>
    <t>Priya R</t>
  </si>
  <si>
    <t>santosh p</t>
  </si>
  <si>
    <t>Thangabalaji</t>
  </si>
  <si>
    <t>Subhashini E</t>
  </si>
  <si>
    <t>Praveen Mathiyalagan</t>
  </si>
  <si>
    <t>Muthtamil</t>
  </si>
  <si>
    <t>Maha l</t>
  </si>
  <si>
    <t>sandeep s</t>
  </si>
  <si>
    <t>Sujay Kumar</t>
  </si>
  <si>
    <t>PRAVIN M</t>
  </si>
  <si>
    <t>Naveen a</t>
  </si>
  <si>
    <t>Bhreethi D</t>
  </si>
  <si>
    <t>Aadarsh</t>
  </si>
  <si>
    <t>Kala V</t>
  </si>
  <si>
    <t>Monesh M</t>
  </si>
  <si>
    <t>VAIBHAV K G</t>
  </si>
  <si>
    <t>Raghul S</t>
  </si>
  <si>
    <t>Yuvarani M</t>
  </si>
  <si>
    <t>Jasmine C R</t>
  </si>
  <si>
    <t>Swetha S</t>
  </si>
  <si>
    <t>Jaanu</t>
  </si>
  <si>
    <t>Benita</t>
  </si>
  <si>
    <t>Sai S</t>
  </si>
  <si>
    <t>ASWIN S P</t>
  </si>
  <si>
    <t>Bhuvanesshwari</t>
  </si>
  <si>
    <t>Dhivya S</t>
  </si>
  <si>
    <t>Venkatesan R</t>
  </si>
  <si>
    <t>jagadeesh Y</t>
  </si>
  <si>
    <t>subash j</t>
  </si>
  <si>
    <t>Abdul K A J H</t>
  </si>
  <si>
    <t>Venkateshwaran R</t>
  </si>
  <si>
    <t>Venkata R</t>
  </si>
  <si>
    <t>Niyas M</t>
  </si>
  <si>
    <t>Monish V</t>
  </si>
  <si>
    <t>Dhina d F</t>
  </si>
  <si>
    <t>Arun A</t>
  </si>
  <si>
    <t>Jini Mol</t>
  </si>
  <si>
    <t>Arthisivakumar</t>
  </si>
  <si>
    <t>H•••••</t>
  </si>
  <si>
    <t>Jothiram S</t>
  </si>
  <si>
    <t>Sudharsan D</t>
  </si>
  <si>
    <t>Jai B</t>
  </si>
  <si>
    <t>Preethi koumika</t>
  </si>
  <si>
    <t>Manikanta</t>
  </si>
  <si>
    <t>09.06.2023</t>
  </si>
  <si>
    <t>10.06.2023</t>
  </si>
  <si>
    <t>12.06.2023</t>
  </si>
  <si>
    <t>13.06.2023</t>
  </si>
  <si>
    <t>15.06.2023</t>
  </si>
  <si>
    <t>19.06.2023</t>
  </si>
  <si>
    <t xml:space="preserve">20.06.2023  </t>
  </si>
  <si>
    <t xml:space="preserve">22.06.2023  </t>
  </si>
  <si>
    <t>25.06.2023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</si>
  <si>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</si>
  <si>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</si>
  <si>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</si>
  <si>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</si>
  <si>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</si>
  <si>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</si>
  <si>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</si>
  <si>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</si>
  <si>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07.07.2023</t>
  </si>
  <si>
    <t>09.07.2023</t>
  </si>
  <si>
    <t>11.07.2023</t>
  </si>
  <si>
    <t>12.07.2023</t>
  </si>
  <si>
    <t>21.07.2023</t>
  </si>
  <si>
    <t>Dinesh A</t>
  </si>
  <si>
    <t>Sunil k</t>
  </si>
  <si>
    <t>Pushparaj b</t>
  </si>
  <si>
    <t>Sundhar g</t>
  </si>
  <si>
    <t>Mohamed n</t>
  </si>
  <si>
    <t>M G R</t>
  </si>
  <si>
    <t>Sandeep s</t>
  </si>
  <si>
    <t>Sabarish v</t>
  </si>
  <si>
    <t>Iswariya k</t>
  </si>
  <si>
    <t>Yuva y</t>
  </si>
  <si>
    <t>Prabhakaran k</t>
  </si>
  <si>
    <t>Prabha k</t>
  </si>
  <si>
    <t>Amalesh b</t>
  </si>
  <si>
    <t>20.08.2023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</si>
  <si>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</si>
  <si>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</si>
  <si>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</si>
  <si>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</si>
  <si>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</si>
  <si>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</si>
  <si>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</si>
  <si>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</si>
  <si>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</si>
  <si>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19.04.2022</t>
  </si>
  <si>
    <t>30.04.2022</t>
  </si>
  <si>
    <t>31.05.2022</t>
  </si>
  <si>
    <t>24.06.2022</t>
  </si>
  <si>
    <t>25.06.2022</t>
  </si>
  <si>
    <t>27.06.2022</t>
  </si>
  <si>
    <t>30.06.2022</t>
  </si>
  <si>
    <t>02.07.2022</t>
  </si>
  <si>
    <t>03.07.2022</t>
  </si>
  <si>
    <t>04.07.2022</t>
  </si>
  <si>
    <t>05.07.2022</t>
  </si>
  <si>
    <t>06.07.2022</t>
  </si>
  <si>
    <t>08.07.2022</t>
  </si>
  <si>
    <t>09.07.2022</t>
  </si>
  <si>
    <t>10.07.2022</t>
  </si>
  <si>
    <t>12.07.2022</t>
  </si>
  <si>
    <t>13.07.2022</t>
  </si>
  <si>
    <t>14.07.2022</t>
  </si>
  <si>
    <t>16.07.2022</t>
  </si>
  <si>
    <t>17.07.2022</t>
  </si>
  <si>
    <t>19.07.2022</t>
  </si>
  <si>
    <t>07.03.2021</t>
  </si>
  <si>
    <t>09.08.2023</t>
  </si>
  <si>
    <t>10.08.2023</t>
  </si>
  <si>
    <t>12.08.2023</t>
  </si>
  <si>
    <t>13.08.2023</t>
  </si>
  <si>
    <t>14.08.2023</t>
  </si>
  <si>
    <t>08.09.2023</t>
  </si>
  <si>
    <t>31.08.2023</t>
  </si>
  <si>
    <t>01.09.2023</t>
  </si>
  <si>
    <t>01.12.2023</t>
  </si>
  <si>
    <t>Roshini.S</t>
  </si>
  <si>
    <t>31.07.2023</t>
  </si>
  <si>
    <t xml:space="preserve">Mabel  </t>
  </si>
  <si>
    <t>03.08.2023</t>
  </si>
  <si>
    <t xml:space="preserve">Raghul  </t>
  </si>
  <si>
    <t>Vijay. R &amp; Raghul. R</t>
  </si>
  <si>
    <t>Sanjay. S &amp; Rashma. J</t>
  </si>
  <si>
    <t>Shivakumar. K</t>
  </si>
  <si>
    <t>Ramya . V</t>
  </si>
  <si>
    <t>Thendral</t>
  </si>
  <si>
    <t>Vasanthamma</t>
  </si>
  <si>
    <t>Ptm</t>
  </si>
  <si>
    <t>Deepkala</t>
  </si>
  <si>
    <t>vijay. V</t>
  </si>
  <si>
    <t>Soundhar. I &amp; sagar. S</t>
  </si>
  <si>
    <t>Sureendhar. L</t>
  </si>
  <si>
    <t>Sandeep. S</t>
  </si>
  <si>
    <t>Ragunathan. L</t>
  </si>
  <si>
    <t>Akash . E</t>
  </si>
  <si>
    <t>Sri. V</t>
  </si>
  <si>
    <t>Sharmila</t>
  </si>
  <si>
    <t>Mohammed. V &amp; Ramachandran. A</t>
  </si>
  <si>
    <t>TBA</t>
  </si>
  <si>
    <t>A.</t>
  </si>
  <si>
    <t>04.08.2023</t>
  </si>
  <si>
    <t>Krishna . R</t>
  </si>
  <si>
    <t>ND, Mohammed, Vijay. V</t>
  </si>
  <si>
    <t>Indu. S</t>
  </si>
  <si>
    <t>Sathish Kumar . R</t>
  </si>
  <si>
    <t xml:space="preserve">Delhi . C R </t>
  </si>
  <si>
    <t>Saghana</t>
  </si>
  <si>
    <t>Ajithkumar</t>
  </si>
  <si>
    <t>Santhosh Kumar</t>
  </si>
  <si>
    <t>Ajthlal &amp; Reshma NKR</t>
  </si>
  <si>
    <t>Southam. V</t>
  </si>
  <si>
    <t>08.08.2023</t>
  </si>
  <si>
    <t>Jerome. O</t>
  </si>
  <si>
    <t>Rama Moorthy. K</t>
  </si>
  <si>
    <t>Monisha. V</t>
  </si>
  <si>
    <t>Suhash. J</t>
  </si>
  <si>
    <t>Suvaraj &amp; Ashisha . B</t>
  </si>
  <si>
    <t>SDS</t>
  </si>
  <si>
    <t>Gokul Mani</t>
  </si>
  <si>
    <t>Ashisha. B &amp; Deepthivashan</t>
  </si>
  <si>
    <t>11.08.2023</t>
  </si>
  <si>
    <t>Arun. KK</t>
  </si>
  <si>
    <t>Beecee</t>
  </si>
  <si>
    <t>Suhasini. KK</t>
  </si>
  <si>
    <t>Vishnu.S, Deepthi Varsha, Morra. VRL</t>
  </si>
  <si>
    <t>Joshna. S</t>
  </si>
  <si>
    <t>Senthil Kumar</t>
  </si>
  <si>
    <t>Bharath. KS</t>
  </si>
  <si>
    <t>Divya. M</t>
  </si>
  <si>
    <t>Jadadeshan, Allamadhues, Vijay. S</t>
  </si>
  <si>
    <t>Deepa. VS</t>
  </si>
  <si>
    <t>Haj Mphamed</t>
  </si>
  <si>
    <t>Anitha. S, Arun. KM, Sivaramalingam, sukesh</t>
  </si>
  <si>
    <t>Sheba</t>
  </si>
  <si>
    <t>Sangeetha . D</t>
  </si>
  <si>
    <t>Sundhar . S</t>
  </si>
  <si>
    <t>Vijay . S</t>
  </si>
  <si>
    <t>Vanamalai Bharrathy</t>
  </si>
  <si>
    <t>Sridevi</t>
  </si>
  <si>
    <t>Yaunes</t>
  </si>
  <si>
    <t>Naveensharma</t>
  </si>
  <si>
    <t>Sukesh friend</t>
  </si>
  <si>
    <t>18.08.2023</t>
  </si>
  <si>
    <t>Ravi. C.P</t>
  </si>
  <si>
    <t>Harish , KR</t>
  </si>
  <si>
    <t>Praiselin . D</t>
  </si>
  <si>
    <t>Bhuvanesshwari . A</t>
  </si>
  <si>
    <t>23.08.2023</t>
  </si>
  <si>
    <t>Vol 207</t>
  </si>
  <si>
    <t>Subhasiri. E</t>
  </si>
  <si>
    <t>24.08.2023</t>
  </si>
  <si>
    <t>S.</t>
  </si>
  <si>
    <t>26.08.2023</t>
  </si>
  <si>
    <t>Govinthan</t>
  </si>
  <si>
    <t>Sanseev</t>
  </si>
  <si>
    <t>Sai Kalyan</t>
  </si>
  <si>
    <t>Raghus . R</t>
  </si>
  <si>
    <t>Hameed . S</t>
  </si>
  <si>
    <t>Sandeep . S</t>
  </si>
  <si>
    <t>Mabel . J</t>
  </si>
  <si>
    <t>Jayashree . S</t>
  </si>
  <si>
    <t>05.09.2023</t>
  </si>
  <si>
    <t>Sagar</t>
  </si>
  <si>
    <t>Manisha. V</t>
  </si>
  <si>
    <t>Prabhu . V</t>
  </si>
  <si>
    <t>06.09.2023</t>
  </si>
  <si>
    <t>Vijay . V</t>
  </si>
  <si>
    <t>Amalesh . B</t>
  </si>
  <si>
    <t>Gokul . K</t>
  </si>
  <si>
    <t>Karpagam. B</t>
  </si>
  <si>
    <t>Sathish . C</t>
  </si>
  <si>
    <t>07.09.2023</t>
  </si>
  <si>
    <t>Murali. V</t>
  </si>
  <si>
    <t>09.09.2023</t>
  </si>
  <si>
    <t>Navanect</t>
  </si>
  <si>
    <t>Nanditha SMK</t>
  </si>
  <si>
    <t>19.09.2023</t>
  </si>
  <si>
    <t>Taniya , C</t>
  </si>
  <si>
    <t>20.09.2023</t>
  </si>
  <si>
    <t>Ramya . P</t>
  </si>
  <si>
    <t>22.09.2023</t>
  </si>
  <si>
    <t>Subhashini . E</t>
  </si>
  <si>
    <t>24.09.2023</t>
  </si>
  <si>
    <t>28.09.2023</t>
  </si>
  <si>
    <t>Manigadan</t>
  </si>
  <si>
    <t>Vidhyaa . V</t>
  </si>
  <si>
    <t>Gopika</t>
  </si>
  <si>
    <t>29.09.2023</t>
  </si>
  <si>
    <t>Chaitanya . S</t>
  </si>
  <si>
    <t>Sandeep . A</t>
  </si>
  <si>
    <t>Rekha . M</t>
  </si>
  <si>
    <t>Somasekharan . B</t>
  </si>
  <si>
    <t>30.09.2023</t>
  </si>
  <si>
    <t>03.10.2023</t>
  </si>
  <si>
    <t>Santhosh . K</t>
  </si>
  <si>
    <t>02.11.2023</t>
  </si>
  <si>
    <t>Siddique . A</t>
  </si>
  <si>
    <t>18.10.2023</t>
  </si>
  <si>
    <t xml:space="preserve">Sandeep.  </t>
  </si>
  <si>
    <t>03.11.2023</t>
  </si>
  <si>
    <t>Saran Kumar</t>
  </si>
  <si>
    <t>06.11.2023</t>
  </si>
  <si>
    <t>Yasav</t>
  </si>
  <si>
    <t xml:space="preserve">Abdul </t>
  </si>
  <si>
    <t>17.11.2023</t>
  </si>
  <si>
    <t>Subhashri. E</t>
  </si>
  <si>
    <t>19.11.2023</t>
  </si>
  <si>
    <t>HT Team Mail ID</t>
  </si>
  <si>
    <t xml:space="preserve">Team </t>
  </si>
  <si>
    <t>Team EmailID</t>
  </si>
  <si>
    <t>Event Management</t>
  </si>
  <si>
    <t>Needy Hunters</t>
  </si>
  <si>
    <t>Fund Raising</t>
  </si>
  <si>
    <t>IS - Core</t>
  </si>
  <si>
    <t>Admininstration</t>
  </si>
  <si>
    <t>IS - TS</t>
  </si>
  <si>
    <t>IS - CE</t>
  </si>
  <si>
    <t>HT - Documentation</t>
  </si>
  <si>
    <t xml:space="preserve">To be accessed by </t>
  </si>
  <si>
    <t>STGP</t>
  </si>
  <si>
    <t>President/AS/Sr.TM/TM/M-ISTS</t>
  </si>
  <si>
    <t>28.03.2024</t>
  </si>
  <si>
    <t>Veeramani Sampath</t>
  </si>
  <si>
    <t>24.11.2023</t>
  </si>
  <si>
    <t>04.03.2024</t>
  </si>
  <si>
    <t>15.08.2024</t>
  </si>
  <si>
    <t>24.04.2024</t>
  </si>
  <si>
    <t>03.05.2024</t>
  </si>
  <si>
    <t>06.05.2024</t>
  </si>
  <si>
    <t>19.06.2024</t>
  </si>
  <si>
    <t xml:space="preserve">Aishwarya </t>
  </si>
  <si>
    <t>Prasanth Mohan</t>
  </si>
  <si>
    <t>Jothilingam</t>
  </si>
  <si>
    <t>Ragupathy</t>
  </si>
  <si>
    <t>Sundar S</t>
  </si>
  <si>
    <t>Surenthran</t>
  </si>
  <si>
    <t>Dhilep S</t>
  </si>
  <si>
    <t>Timothy E</t>
  </si>
  <si>
    <t>Tharun K</t>
  </si>
  <si>
    <t>Abimannan D</t>
  </si>
  <si>
    <t>Dhushyanth DB + Ram C + Pradeesh Kumar</t>
  </si>
  <si>
    <t>Unnikrishnan</t>
  </si>
  <si>
    <t>Lekith + Kavyadharshni+Srinivas</t>
  </si>
  <si>
    <t>Visithra</t>
  </si>
  <si>
    <t>Sxxxxxx</t>
  </si>
  <si>
    <t>Sxxxxxx + Deva D + Lets Play</t>
  </si>
  <si>
    <t>Sindhu G</t>
  </si>
  <si>
    <t xml:space="preserve">Sai Charu </t>
  </si>
  <si>
    <t>Vijay K</t>
  </si>
  <si>
    <t>Shoaib Ahmed</t>
  </si>
  <si>
    <t>Sundar M</t>
  </si>
  <si>
    <t>Tirru S</t>
  </si>
  <si>
    <t>Vidya V</t>
  </si>
  <si>
    <t>Nala Shivam</t>
  </si>
  <si>
    <t xml:space="preserve">Raksha </t>
  </si>
  <si>
    <t>Jiju Mohan</t>
  </si>
  <si>
    <t>Senthil Murugan</t>
  </si>
  <si>
    <t xml:space="preserve">Rajasekar P + Saravanan + Vinoth + Mohanavalli + Saravanan AR  </t>
  </si>
  <si>
    <t>Gopalakrishnan</t>
  </si>
  <si>
    <t>Thulasiraman</t>
  </si>
  <si>
    <t>Kumaresan</t>
  </si>
  <si>
    <t>Muralidhar</t>
  </si>
  <si>
    <t xml:space="preserve">Thevanai </t>
  </si>
  <si>
    <t>Thangai Ara</t>
  </si>
  <si>
    <t xml:space="preserve">Praveena </t>
  </si>
  <si>
    <t>Nandhasurya</t>
  </si>
  <si>
    <t>Arun KK</t>
  </si>
  <si>
    <t>Kirubanandhan</t>
  </si>
  <si>
    <t>Jothi Lingam</t>
  </si>
  <si>
    <t>Suresh G</t>
  </si>
  <si>
    <t>Leela Kamalashan</t>
  </si>
  <si>
    <t>Kishore Kannan</t>
  </si>
  <si>
    <t>Keerthana C + Surendran</t>
  </si>
  <si>
    <t>Thilagavathy</t>
  </si>
  <si>
    <t>Sri Ram T + Kannan</t>
  </si>
  <si>
    <t>Sathish KG + Axxx</t>
  </si>
  <si>
    <t>Aishwarya K</t>
  </si>
  <si>
    <t>Vino K</t>
  </si>
  <si>
    <t>Vijay R + Kirthika</t>
  </si>
  <si>
    <t>Chithra V</t>
  </si>
  <si>
    <t>Mushitha</t>
  </si>
  <si>
    <t>Sunil S</t>
  </si>
  <si>
    <t>Vidya Praveen</t>
  </si>
  <si>
    <t>Sreejith</t>
  </si>
  <si>
    <t xml:space="preserve">Venkataraman </t>
  </si>
  <si>
    <t>Santhosh K</t>
  </si>
  <si>
    <t>Sxxx</t>
  </si>
  <si>
    <t>Jagadheesh</t>
  </si>
  <si>
    <t>Dinesh K</t>
  </si>
  <si>
    <t>Karthi K</t>
  </si>
  <si>
    <t>Thiyagarajan</t>
  </si>
  <si>
    <t>Raghu PS</t>
  </si>
  <si>
    <t>John Kennady</t>
  </si>
  <si>
    <t>Santhi Esther rani</t>
  </si>
  <si>
    <t>Raghul M (CTXPR2642K)</t>
  </si>
  <si>
    <t>Gowri Shankar A</t>
  </si>
  <si>
    <t xml:space="preserve">Surendran </t>
  </si>
  <si>
    <t>Ezhilarasi</t>
  </si>
  <si>
    <t>Gaurav + Raja + Kamalesh + Raja</t>
  </si>
  <si>
    <t>Delicia</t>
  </si>
  <si>
    <t>Uxxxxxxx</t>
  </si>
  <si>
    <t>Adhi Narayanan</t>
  </si>
  <si>
    <t>Aswini S</t>
  </si>
  <si>
    <t>Swetha T</t>
  </si>
  <si>
    <t>Bxxxxxxxx</t>
  </si>
  <si>
    <t>Saiyanarthan G</t>
  </si>
  <si>
    <t>Karthik K</t>
  </si>
  <si>
    <t>Rajavel N</t>
  </si>
  <si>
    <t>Navesh</t>
  </si>
  <si>
    <t>Sruthi S</t>
  </si>
  <si>
    <t xml:space="preserve">Bharathi </t>
  </si>
  <si>
    <t>Aishwarya</t>
  </si>
  <si>
    <t>Sarulatha</t>
  </si>
  <si>
    <t>Ilam P</t>
  </si>
  <si>
    <t>dhanu</t>
  </si>
  <si>
    <t>Sivaramalingam</t>
  </si>
  <si>
    <t xml:space="preserve">Kavya </t>
  </si>
  <si>
    <t>Jyothi</t>
  </si>
  <si>
    <t>Aakash A</t>
  </si>
  <si>
    <t>Deepak K</t>
  </si>
  <si>
    <t>Vxxxxxxx</t>
  </si>
  <si>
    <t>Mani M</t>
  </si>
  <si>
    <t>Nithish K</t>
  </si>
  <si>
    <t>B.V</t>
  </si>
  <si>
    <t>Vishal D</t>
  </si>
  <si>
    <t>Srimathini J</t>
  </si>
  <si>
    <t>Thulasi R</t>
  </si>
  <si>
    <t>Sri V</t>
  </si>
  <si>
    <t>Revathy M</t>
  </si>
  <si>
    <t xml:space="preserve">Syed </t>
  </si>
  <si>
    <t>Manoj P</t>
  </si>
  <si>
    <t xml:space="preserve">Delicia </t>
  </si>
  <si>
    <t>Gowtham Raj M</t>
  </si>
  <si>
    <t>Sasi K</t>
  </si>
  <si>
    <t>Athira s</t>
  </si>
  <si>
    <t>Poornima S</t>
  </si>
  <si>
    <t>Subashini E</t>
  </si>
  <si>
    <t>Gayathri S</t>
  </si>
  <si>
    <t>Prince K</t>
  </si>
  <si>
    <t>Sneha M</t>
  </si>
  <si>
    <t>Subramaniam</t>
  </si>
  <si>
    <t>Vanamalai B</t>
  </si>
  <si>
    <t>Sathiyadevan</t>
  </si>
  <si>
    <t>Kalavathi M</t>
  </si>
  <si>
    <t>Kavya S</t>
  </si>
  <si>
    <t>Arul P</t>
  </si>
  <si>
    <t>Arunraj K</t>
  </si>
  <si>
    <t>20.05.2024</t>
  </si>
  <si>
    <t>23.05.2024</t>
  </si>
  <si>
    <t>24.05.2024</t>
  </si>
  <si>
    <t>25.05.2024</t>
  </si>
  <si>
    <t>27.05.2024</t>
  </si>
  <si>
    <t>28.05.2024</t>
  </si>
  <si>
    <t>29.05.2024</t>
  </si>
  <si>
    <t>30.05.2024</t>
  </si>
  <si>
    <t>28.07.2024</t>
  </si>
  <si>
    <t>30.07.2024</t>
  </si>
  <si>
    <t>22.09.2024</t>
  </si>
  <si>
    <t>12.10.2024</t>
  </si>
  <si>
    <t>30.10.2024</t>
  </si>
  <si>
    <t>13.11.2024</t>
  </si>
  <si>
    <t>14.11.2024</t>
  </si>
  <si>
    <t>15.11.2024</t>
  </si>
  <si>
    <t>16.11.2024</t>
  </si>
  <si>
    <t>17.11.2024</t>
  </si>
  <si>
    <t>19.11.2024</t>
  </si>
  <si>
    <t>21.11.2024</t>
  </si>
  <si>
    <t>30.11.2024</t>
  </si>
  <si>
    <t>11.12.2024</t>
  </si>
  <si>
    <t>03.04.2024</t>
  </si>
  <si>
    <t>07.05.2024</t>
  </si>
  <si>
    <t>22.04.2024</t>
  </si>
  <si>
    <t>23.04.2024</t>
  </si>
  <si>
    <t>25.04.2024</t>
  </si>
  <si>
    <t>26.04.2024</t>
  </si>
  <si>
    <t>28.04.2024</t>
  </si>
  <si>
    <t>01.05.2024</t>
  </si>
  <si>
    <t>30.04.2024</t>
  </si>
  <si>
    <t>29.04.2024</t>
  </si>
  <si>
    <t>09.05.2024</t>
  </si>
  <si>
    <t>10.05.2024</t>
  </si>
  <si>
    <t>01.06.2024</t>
  </si>
  <si>
    <t>03.06.2024</t>
  </si>
  <si>
    <t>06.06.2024</t>
  </si>
  <si>
    <t>05.06.2024</t>
  </si>
  <si>
    <t>07.06.2024</t>
  </si>
  <si>
    <t>08.06.2024</t>
  </si>
  <si>
    <t>10.06.2024</t>
  </si>
  <si>
    <t>01.08.2024</t>
  </si>
  <si>
    <t>02.08.2024</t>
  </si>
  <si>
    <t>04.08.2024</t>
  </si>
  <si>
    <t>05.08.2024</t>
  </si>
  <si>
    <t>08.08.2024</t>
  </si>
  <si>
    <t>11.08.2024</t>
  </si>
  <si>
    <t>13.08.2024</t>
  </si>
  <si>
    <t>14.08.2024</t>
  </si>
  <si>
    <t>20.09.2024</t>
  </si>
  <si>
    <t>21.09.2024</t>
  </si>
  <si>
    <t>01.12.2024</t>
  </si>
  <si>
    <t>04.12.2024</t>
  </si>
  <si>
    <t>05.12.2024</t>
  </si>
  <si>
    <t>06.12.2024</t>
  </si>
  <si>
    <t>08.12.2024</t>
  </si>
  <si>
    <t>02.01.2025</t>
  </si>
  <si>
    <t>14.01.2025</t>
  </si>
  <si>
    <t>15.01.2025</t>
  </si>
  <si>
    <t>16.01.2025</t>
  </si>
  <si>
    <t>17.01.2025</t>
  </si>
  <si>
    <t>07.02.2025</t>
  </si>
  <si>
    <t>Udayamalar.P  (BMSI)</t>
  </si>
  <si>
    <t>RECEIPT NUMBER</t>
  </si>
  <si>
    <t>Aiswarya SenthilKumar</t>
  </si>
  <si>
    <t>Geethanjali</t>
  </si>
  <si>
    <t>Chandran</t>
  </si>
  <si>
    <t>Sathish Kumar P</t>
  </si>
  <si>
    <t>R.J.M</t>
  </si>
  <si>
    <t>Chandran C</t>
  </si>
  <si>
    <t>Aravind Kumar B</t>
  </si>
  <si>
    <t>Vipraj Kumar A</t>
  </si>
  <si>
    <t>Ramesh Antony</t>
  </si>
  <si>
    <t>Prakash</t>
  </si>
  <si>
    <t>Ramagiri</t>
  </si>
  <si>
    <t>Suthakar J</t>
  </si>
  <si>
    <t>Rohini R</t>
  </si>
  <si>
    <t>Praveen Kumar P</t>
  </si>
  <si>
    <t>Bharath K S</t>
  </si>
  <si>
    <t>Prakash S</t>
  </si>
  <si>
    <t>Parvesh A</t>
  </si>
  <si>
    <t xml:space="preserve">Praveen K </t>
  </si>
  <si>
    <t>U</t>
  </si>
  <si>
    <t>Sailavsri</t>
  </si>
  <si>
    <t>Sumathi V</t>
  </si>
  <si>
    <t>Mourya L L</t>
  </si>
  <si>
    <t>Hema Kumar V</t>
  </si>
  <si>
    <t>Amalesh D</t>
  </si>
  <si>
    <t>Sunil K</t>
  </si>
  <si>
    <t>Aasfic</t>
  </si>
  <si>
    <t>Arjun M</t>
  </si>
  <si>
    <t>A</t>
  </si>
  <si>
    <t>Raja S</t>
  </si>
  <si>
    <t>Thaiub T</t>
  </si>
  <si>
    <t>Hemavathi H</t>
  </si>
  <si>
    <t>S</t>
  </si>
  <si>
    <t>Dilip G</t>
  </si>
  <si>
    <t>Siva D</t>
  </si>
  <si>
    <t xml:space="preserve">Viji S </t>
  </si>
  <si>
    <t>Praveen P</t>
  </si>
  <si>
    <t>Dhanesh S D</t>
  </si>
  <si>
    <t>Naveen J</t>
  </si>
  <si>
    <t>Jaya V</t>
  </si>
  <si>
    <t>Manoj K</t>
  </si>
  <si>
    <t>Ravi C P</t>
  </si>
  <si>
    <t>G</t>
  </si>
  <si>
    <t>Nithya Shree</t>
  </si>
  <si>
    <t>Anandan K</t>
  </si>
  <si>
    <t>Mohanagaran G</t>
  </si>
  <si>
    <t>Sanga M</t>
  </si>
  <si>
    <t>Kumar Sarang</t>
  </si>
  <si>
    <t>Kishore K</t>
  </si>
  <si>
    <t>Yuvarani</t>
  </si>
  <si>
    <t>Rajesh G</t>
  </si>
  <si>
    <t>Sunil B</t>
  </si>
  <si>
    <t>Vishal R</t>
  </si>
  <si>
    <t>Shobana R</t>
  </si>
  <si>
    <t>Madhuri R</t>
  </si>
  <si>
    <t>Gokulam FGFS</t>
  </si>
  <si>
    <t>Carolene V</t>
  </si>
  <si>
    <t>Sathish P</t>
  </si>
  <si>
    <t>Sneha B</t>
  </si>
  <si>
    <t>Iyyamperumal V</t>
  </si>
  <si>
    <t>Prathiksh</t>
  </si>
  <si>
    <t>Vishnu T</t>
  </si>
  <si>
    <t>Matsani N</t>
  </si>
  <si>
    <t>Akarsh R</t>
  </si>
  <si>
    <t>Rajaraju R</t>
  </si>
  <si>
    <t>Muthulakshmi V</t>
  </si>
  <si>
    <t>Nanda K</t>
  </si>
  <si>
    <t xml:space="preserve">Bharath K </t>
  </si>
  <si>
    <t>Akshaya M</t>
  </si>
  <si>
    <t>Richard E</t>
  </si>
  <si>
    <t>Surya R</t>
  </si>
  <si>
    <t>Saruki K</t>
  </si>
  <si>
    <t>Sandeep M</t>
  </si>
  <si>
    <t>Senthil K</t>
  </si>
  <si>
    <t>Kavi S</t>
  </si>
  <si>
    <t>Naveen E</t>
  </si>
  <si>
    <t>Kalai M</t>
  </si>
  <si>
    <t>SaiSenthil K</t>
  </si>
  <si>
    <t>Abhinav S</t>
  </si>
  <si>
    <t>Jawahar K</t>
  </si>
  <si>
    <t>Ajith Kumar T</t>
  </si>
  <si>
    <t>Prabakaran</t>
  </si>
  <si>
    <t xml:space="preserve">Krithika </t>
  </si>
  <si>
    <t>Afrose A</t>
  </si>
  <si>
    <t>Vimal D</t>
  </si>
  <si>
    <t>Sathish Kumar R</t>
  </si>
  <si>
    <t>Madhu A</t>
  </si>
  <si>
    <t xml:space="preserve">Aowshaf </t>
  </si>
  <si>
    <t>Sreejita Mondal</t>
  </si>
  <si>
    <t>Ishwarya</t>
  </si>
  <si>
    <t>Arvinth Iyer</t>
  </si>
  <si>
    <t>Rajkumar S</t>
  </si>
  <si>
    <t>Anisha H</t>
  </si>
  <si>
    <t>Valliyammai v</t>
  </si>
  <si>
    <t>Rajasekar A</t>
  </si>
  <si>
    <t>S…(Sundar)</t>
  </si>
  <si>
    <t>Rahul M</t>
  </si>
  <si>
    <t>Keerthana V</t>
  </si>
  <si>
    <t>Vetriselvan G</t>
  </si>
  <si>
    <t xml:space="preserve">Anbarasu </t>
  </si>
  <si>
    <t>Sunitha</t>
  </si>
  <si>
    <t>Deepak (lead in a…)</t>
  </si>
  <si>
    <t>Havikeerthy K</t>
  </si>
  <si>
    <t xml:space="preserve">Keerthana </t>
  </si>
  <si>
    <t>Nithyarajan R</t>
  </si>
  <si>
    <t>Gowrisankar A</t>
  </si>
  <si>
    <t>Nisha S</t>
  </si>
  <si>
    <t>Murali</t>
  </si>
  <si>
    <t>Akash K</t>
  </si>
  <si>
    <t>Kalaiselvi H</t>
  </si>
  <si>
    <t>Gopika P</t>
  </si>
  <si>
    <t>Mini H M</t>
  </si>
  <si>
    <t>Aravinth R</t>
  </si>
  <si>
    <t>Monisha V</t>
  </si>
  <si>
    <t>Sarathi</t>
  </si>
  <si>
    <t>Suhasini K K</t>
  </si>
  <si>
    <t>Akash G</t>
  </si>
  <si>
    <t>Gangalakshmi</t>
  </si>
  <si>
    <t>Srimathi Dharashane</t>
  </si>
  <si>
    <t>V</t>
  </si>
  <si>
    <t>Umamaheshwari</t>
  </si>
  <si>
    <t>Mamatha</t>
  </si>
  <si>
    <t xml:space="preserve">Yasin </t>
  </si>
  <si>
    <t>Shiraj</t>
  </si>
  <si>
    <t>Venkat K</t>
  </si>
  <si>
    <t>Yashwanth</t>
  </si>
  <si>
    <t>N</t>
  </si>
  <si>
    <t>Viji P</t>
  </si>
  <si>
    <t>Sinjith Krishna</t>
  </si>
  <si>
    <t>Maelan</t>
  </si>
  <si>
    <t>R</t>
  </si>
  <si>
    <t>Karthik R</t>
  </si>
  <si>
    <t>Vikranth</t>
  </si>
  <si>
    <t>23BM077</t>
  </si>
  <si>
    <t>Vanitha Balaji</t>
  </si>
  <si>
    <t>Chandra</t>
  </si>
  <si>
    <t>Swetha N</t>
  </si>
  <si>
    <t>Prathebha V</t>
  </si>
  <si>
    <t>Ashwin J</t>
  </si>
  <si>
    <t>Mohammed Y S Y</t>
  </si>
  <si>
    <t>Abdul K I</t>
  </si>
  <si>
    <t>Giridharan J</t>
  </si>
  <si>
    <t>Kishore R</t>
  </si>
  <si>
    <t>07.04.2025</t>
  </si>
  <si>
    <t>23.04.2025</t>
  </si>
  <si>
    <t>30.04.2025</t>
  </si>
  <si>
    <t>01.05.2025</t>
  </si>
  <si>
    <t>20.05.2025</t>
  </si>
  <si>
    <t>29.05.2025</t>
  </si>
  <si>
    <t>28.05.2025</t>
  </si>
  <si>
    <t>30.05.2025</t>
  </si>
  <si>
    <t>22.05.2025</t>
  </si>
  <si>
    <t>31.05.2025</t>
  </si>
  <si>
    <t>01.06.2025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</si>
  <si>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</si>
  <si>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</si>
  <si>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</si>
  <si>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</si>
  <si>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</si>
  <si>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</si>
  <si>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</si>
  <si>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</si>
  <si>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</si>
  <si>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</si>
  <si>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</si>
  <si>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</si>
  <si>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</si>
  <si>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</si>
  <si>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20.06.2025</t>
  </si>
  <si>
    <t>21.06.2025</t>
  </si>
  <si>
    <t>22.06.2025</t>
  </si>
  <si>
    <t>23.06.2025</t>
  </si>
  <si>
    <t>24.06.2025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</si>
</sst>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₹&quot;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19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4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3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4" fillId="0" borderId="1" xfId="1" applyBorder="1" applyAlignment="1" applyProtection="1">
      <alignment vertical="center"/>
    </xf>
    <xf numFmtId="0" fontId="4" fillId="0" borderId="1" xfId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1" fillId="0" borderId="1" xfId="2" applyFont="1" applyBorder="1" applyAlignment="1">
      <alignment horizontal="center" vertical="center"/>
    </xf>
    <xf numFmtId="43" fontId="0" fillId="0" borderId="1" xfId="2" applyFont="1" applyBorder="1" applyAlignment="1">
      <alignment horizontal="right" vertical="center"/>
    </xf>
    <xf numFmtId="43" fontId="0" fillId="0" borderId="1" xfId="2" applyFont="1" applyFill="1" applyBorder="1" applyAlignment="1">
      <alignment horizontal="right" vertical="center"/>
    </xf>
    <xf numFmtId="43" fontId="0" fillId="0" borderId="1" xfId="2" applyFont="1" applyBorder="1" applyAlignment="1">
      <alignment horizontal="right" wrapText="1"/>
    </xf>
    <xf numFmtId="43" fontId="9" fillId="0" borderId="1" xfId="2" applyFont="1" applyBorder="1" applyAlignment="1">
      <alignment horizontal="right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3" fontId="0" fillId="0" borderId="1" xfId="2" applyFont="1" applyBorder="1" applyAlignment="1">
      <alignment horizontal="right"/>
    </xf>
    <xf numFmtId="0" fontId="10" fillId="0" borderId="1" xfId="0" applyFont="1" applyBorder="1"/>
    <xf numFmtId="14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4" fontId="0" fillId="0" borderId="1" xfId="2" applyNumberFormat="1" applyFont="1" applyBorder="1" applyAlignment="1">
      <alignment horizontal="righ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/>
    <xf numFmtId="17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n.hopetrust@gmail.com" TargetMode="External"/><Relationship Id="rId3" Type="http://schemas.openxmlformats.org/officeDocument/2006/relationships/hyperlink" Target="mailto:nh.hopetrust@gmail.com" TargetMode="External"/><Relationship Id="rId7" Type="http://schemas.openxmlformats.org/officeDocument/2006/relationships/hyperlink" Target="mailto:isce.hopetrust@gmail.com" TargetMode="External"/><Relationship Id="rId2" Type="http://schemas.openxmlformats.org/officeDocument/2006/relationships/hyperlink" Target="mailto:em.hopetrust@gmail.com" TargetMode="External"/><Relationship Id="rId1" Type="http://schemas.openxmlformats.org/officeDocument/2006/relationships/hyperlink" Target="mailto:hopetrust0217@gmail.com" TargetMode="External"/><Relationship Id="rId6" Type="http://schemas.openxmlformats.org/officeDocument/2006/relationships/hyperlink" Target="mailto:dm.hopetrust@gmail.com" TargetMode="External"/><Relationship Id="rId11" Type="http://schemas.openxmlformats.org/officeDocument/2006/relationships/printerSettings" Target="../printerSettings/printerSettings10.bin"/><Relationship Id="rId5" Type="http://schemas.openxmlformats.org/officeDocument/2006/relationships/hyperlink" Target="mailto:is.hopetrusttwc@gmail.com" TargetMode="External"/><Relationship Id="rId10" Type="http://schemas.openxmlformats.org/officeDocument/2006/relationships/hyperlink" Target="mailto:tntribalgraduates@gmail.com" TargetMode="External"/><Relationship Id="rId4" Type="http://schemas.openxmlformats.org/officeDocument/2006/relationships/hyperlink" Target="mailto:fr.hopetrust@gmail.com" TargetMode="External"/><Relationship Id="rId9" Type="http://schemas.openxmlformats.org/officeDocument/2006/relationships/hyperlink" Target="mailto:htdocuments.2023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57"/>
  <sheetViews>
    <sheetView tabSelected="1" zoomScale="115" zoomScaleNormal="115" workbookViewId="0">
      <pane ySplit="1" topLeftCell="A2" activePane="bottomLeft" state="frozen"/>
      <selection pane="bottomLeft" activeCell="G1" sqref="G1"/>
    </sheetView>
  </sheetViews>
  <sheetFormatPr defaultColWidth="9.109375" defaultRowHeight="14.4" x14ac:dyDescent="0.3"/>
  <cols>
    <col min="1" max="1" width="5.5546875" style="2" bestFit="1" customWidth="1"/>
    <col min="2" max="2" width="58.6640625" style="1" bestFit="1" customWidth="1"/>
    <col min="3" max="3" width="15.88671875" style="1" bestFit="1" customWidth="1"/>
    <col min="4" max="4" width="11" style="70" customWidth="1"/>
    <col min="5" max="5" width="12" style="3" bestFit="1" customWidth="1"/>
    <col min="6" max="6" width="16.88671875" style="1" bestFit="1" customWidth="1"/>
    <col min="7" max="7" width="27.33203125" style="1" customWidth="1"/>
    <col min="8" max="8" width="7.88671875" style="1" bestFit="1" customWidth="1"/>
    <col min="9" max="9" width="12" style="1" customWidth="1"/>
    <col min="10" max="10" width="5.109375" style="1" customWidth="1"/>
    <col min="11" max="16384" width="9.109375" style="1"/>
  </cols>
  <sheetData>
    <row r="1" spans="1:8" s="2" customFormat="1" x14ac:dyDescent="0.3">
      <c r="A1" s="20" t="s">
        <v>1</v>
      </c>
      <c r="B1" s="12" t="s">
        <v>1335</v>
      </c>
      <c r="C1" s="20" t="s">
        <v>1336</v>
      </c>
      <c r="D1" s="60" t="s">
        <v>6</v>
      </c>
      <c r="E1" s="20" t="s">
        <v>648</v>
      </c>
      <c r="F1" s="20" t="s">
        <v>2779</v>
      </c>
      <c r="G1" s="20"/>
      <c r="H1" s="3"/>
    </row>
    <row r="2" spans="1:8" x14ac:dyDescent="0.3">
      <c r="A2" s="3">
        <v>1</v>
      </c>
      <c r="B2" s="11" t="s">
        <v>152</v>
      </c>
      <c r="C2" s="41" t="s">
        <v>542</v>
      </c>
      <c r="D2" s="61">
        <v>2200</v>
      </c>
      <c r="E2" s="31" t="s">
        <v>16</v>
      </c>
      <c r="F2" s="31"/>
      <c r="G2" s="11"/>
      <c r="H2" s="11"/>
    </row>
    <row r="3" spans="1:8" x14ac:dyDescent="0.3">
      <c r="A3" s="3">
        <v>2</v>
      </c>
      <c r="B3" s="11" t="s">
        <v>153</v>
      </c>
      <c r="C3" s="41" t="s">
        <v>542</v>
      </c>
      <c r="D3" s="61">
        <v>1000</v>
      </c>
      <c r="E3" s="31" t="s">
        <v>27</v>
      </c>
      <c r="F3" s="31"/>
      <c r="G3" s="11"/>
      <c r="H3" s="11"/>
    </row>
    <row r="4" spans="1:8" x14ac:dyDescent="0.3">
      <c r="A4" s="3">
        <v>3</v>
      </c>
      <c r="B4" s="11" t="s">
        <v>152</v>
      </c>
      <c r="C4" s="41" t="s">
        <v>542</v>
      </c>
      <c r="D4" s="61">
        <v>2000</v>
      </c>
      <c r="E4" s="31" t="s">
        <v>29</v>
      </c>
      <c r="F4" s="31"/>
      <c r="G4" s="11"/>
      <c r="H4" s="11"/>
    </row>
    <row r="5" spans="1:8" x14ac:dyDescent="0.3">
      <c r="A5" s="3">
        <v>4</v>
      </c>
      <c r="B5" s="13" t="s">
        <v>2778</v>
      </c>
      <c r="C5" s="36" t="s">
        <v>39</v>
      </c>
      <c r="D5" s="61">
        <v>1000</v>
      </c>
      <c r="E5" s="31" t="s">
        <v>35</v>
      </c>
      <c r="F5" s="31"/>
      <c r="G5" s="11"/>
      <c r="H5" s="11"/>
    </row>
    <row r="6" spans="1:8" x14ac:dyDescent="0.3">
      <c r="A6" s="3">
        <v>5</v>
      </c>
      <c r="B6" s="11" t="s">
        <v>51</v>
      </c>
      <c r="C6" s="36" t="s">
        <v>40</v>
      </c>
      <c r="D6" s="61">
        <v>500</v>
      </c>
      <c r="E6" s="31" t="s">
        <v>35</v>
      </c>
      <c r="F6" s="31"/>
      <c r="G6" s="11"/>
      <c r="H6" s="11"/>
    </row>
    <row r="7" spans="1:8" x14ac:dyDescent="0.3">
      <c r="A7" s="3">
        <v>6</v>
      </c>
      <c r="B7" s="11" t="s">
        <v>150</v>
      </c>
      <c r="C7" s="36" t="s">
        <v>41</v>
      </c>
      <c r="D7" s="61">
        <v>4000</v>
      </c>
      <c r="E7" s="31" t="s">
        <v>35</v>
      </c>
      <c r="F7" s="31"/>
      <c r="G7" s="11"/>
      <c r="H7" s="11"/>
    </row>
    <row r="8" spans="1:8" x14ac:dyDescent="0.3">
      <c r="A8" s="3">
        <v>7</v>
      </c>
      <c r="B8" s="11" t="s">
        <v>149</v>
      </c>
      <c r="C8" s="41" t="s">
        <v>542</v>
      </c>
      <c r="D8" s="61">
        <v>1800</v>
      </c>
      <c r="E8" s="31" t="s">
        <v>84</v>
      </c>
      <c r="F8" s="31"/>
      <c r="G8" s="11"/>
      <c r="H8" s="11"/>
    </row>
    <row r="9" spans="1:8" x14ac:dyDescent="0.3">
      <c r="A9" s="3">
        <v>8</v>
      </c>
      <c r="B9" s="11" t="s">
        <v>147</v>
      </c>
      <c r="C9" s="41" t="s">
        <v>542</v>
      </c>
      <c r="D9" s="61">
        <v>550</v>
      </c>
      <c r="E9" s="31" t="s">
        <v>88</v>
      </c>
      <c r="F9" s="31"/>
      <c r="G9" s="11"/>
      <c r="H9" s="11"/>
    </row>
    <row r="10" spans="1:8" x14ac:dyDescent="0.3">
      <c r="A10" s="3">
        <v>9</v>
      </c>
      <c r="B10" s="11" t="s">
        <v>148</v>
      </c>
      <c r="C10" s="41" t="s">
        <v>542</v>
      </c>
      <c r="D10" s="61">
        <v>300</v>
      </c>
      <c r="E10" s="31" t="s">
        <v>88</v>
      </c>
      <c r="F10" s="31"/>
      <c r="G10" s="11"/>
      <c r="H10" s="11"/>
    </row>
    <row r="11" spans="1:8" x14ac:dyDescent="0.3">
      <c r="A11" s="3">
        <v>10</v>
      </c>
      <c r="B11" s="11" t="s">
        <v>97</v>
      </c>
      <c r="C11" s="41" t="s">
        <v>542</v>
      </c>
      <c r="D11" s="61">
        <v>700</v>
      </c>
      <c r="E11" s="31" t="s">
        <v>98</v>
      </c>
      <c r="F11" s="31"/>
      <c r="G11" s="11"/>
      <c r="H11" s="11"/>
    </row>
    <row r="12" spans="1:8" x14ac:dyDescent="0.3">
      <c r="A12" s="3">
        <v>11</v>
      </c>
      <c r="B12" s="11" t="s">
        <v>110</v>
      </c>
      <c r="C12" s="41" t="s">
        <v>542</v>
      </c>
      <c r="D12" s="61">
        <v>1300</v>
      </c>
      <c r="E12" s="31" t="s">
        <v>99</v>
      </c>
      <c r="F12" s="31"/>
      <c r="G12" s="11"/>
      <c r="H12" s="11"/>
    </row>
    <row r="13" spans="1:8" x14ac:dyDescent="0.3">
      <c r="A13" s="3">
        <v>12</v>
      </c>
      <c r="B13" s="11" t="s">
        <v>100</v>
      </c>
      <c r="C13" s="41" t="s">
        <v>542</v>
      </c>
      <c r="D13" s="61">
        <v>200</v>
      </c>
      <c r="E13" s="31" t="s">
        <v>101</v>
      </c>
      <c r="F13" s="31"/>
      <c r="G13" s="11"/>
      <c r="H13" s="11"/>
    </row>
    <row r="14" spans="1:8" x14ac:dyDescent="0.3">
      <c r="A14" s="3">
        <v>13</v>
      </c>
      <c r="B14" s="11" t="s">
        <v>109</v>
      </c>
      <c r="C14" s="41" t="s">
        <v>542</v>
      </c>
      <c r="D14" s="61">
        <v>700</v>
      </c>
      <c r="E14" s="31" t="s">
        <v>95</v>
      </c>
      <c r="F14" s="31"/>
      <c r="G14" s="11"/>
      <c r="H14" s="11"/>
    </row>
    <row r="15" spans="1:8" x14ac:dyDescent="0.3">
      <c r="A15" s="3">
        <v>14</v>
      </c>
      <c r="B15" s="11" t="s">
        <v>102</v>
      </c>
      <c r="C15" s="41" t="s">
        <v>542</v>
      </c>
      <c r="D15" s="61">
        <v>200</v>
      </c>
      <c r="E15" s="31" t="s">
        <v>95</v>
      </c>
      <c r="F15" s="31"/>
      <c r="G15" s="11"/>
      <c r="H15" s="11"/>
    </row>
    <row r="16" spans="1:8" x14ac:dyDescent="0.3">
      <c r="A16" s="3">
        <v>15</v>
      </c>
      <c r="B16" s="11" t="s">
        <v>103</v>
      </c>
      <c r="C16" s="41" t="s">
        <v>542</v>
      </c>
      <c r="D16" s="61">
        <v>250</v>
      </c>
      <c r="E16" s="31" t="s">
        <v>95</v>
      </c>
      <c r="F16" s="31"/>
      <c r="G16" s="11"/>
      <c r="H16" s="11"/>
    </row>
    <row r="17" spans="1:8" x14ac:dyDescent="0.3">
      <c r="A17" s="3">
        <v>16</v>
      </c>
      <c r="B17" s="11" t="s">
        <v>104</v>
      </c>
      <c r="C17" s="41" t="s">
        <v>542</v>
      </c>
      <c r="D17" s="61">
        <v>500</v>
      </c>
      <c r="E17" s="31" t="s">
        <v>95</v>
      </c>
      <c r="F17" s="31"/>
      <c r="G17" s="11"/>
      <c r="H17" s="11"/>
    </row>
    <row r="18" spans="1:8" x14ac:dyDescent="0.3">
      <c r="A18" s="3">
        <v>17</v>
      </c>
      <c r="B18" s="11" t="s">
        <v>105</v>
      </c>
      <c r="C18" s="41" t="s">
        <v>542</v>
      </c>
      <c r="D18" s="62">
        <v>2500</v>
      </c>
      <c r="E18" s="31" t="s">
        <v>95</v>
      </c>
      <c r="F18" s="31"/>
      <c r="G18" s="11"/>
      <c r="H18" s="11"/>
    </row>
    <row r="19" spans="1:8" ht="15" customHeight="1" x14ac:dyDescent="0.3">
      <c r="A19" s="3">
        <v>18</v>
      </c>
      <c r="B19" s="11" t="s">
        <v>108</v>
      </c>
      <c r="C19" s="41" t="s">
        <v>542</v>
      </c>
      <c r="D19" s="61">
        <v>500</v>
      </c>
      <c r="E19" s="31" t="s">
        <v>106</v>
      </c>
      <c r="F19" s="31"/>
      <c r="G19" s="11"/>
      <c r="H19" s="11"/>
    </row>
    <row r="20" spans="1:8" ht="15" customHeight="1" x14ac:dyDescent="0.3">
      <c r="A20" s="3">
        <v>19</v>
      </c>
      <c r="B20" s="11" t="s">
        <v>107</v>
      </c>
      <c r="C20" s="41" t="s">
        <v>542</v>
      </c>
      <c r="D20" s="61">
        <v>300</v>
      </c>
      <c r="E20" s="31" t="s">
        <v>95</v>
      </c>
      <c r="F20" s="31"/>
      <c r="G20" s="11"/>
      <c r="H20" s="11"/>
    </row>
    <row r="21" spans="1:8" ht="15" customHeight="1" x14ac:dyDescent="0.3">
      <c r="A21" s="3">
        <v>20</v>
      </c>
      <c r="B21" s="11" t="s">
        <v>111</v>
      </c>
      <c r="C21" s="41" t="s">
        <v>542</v>
      </c>
      <c r="D21" s="61">
        <v>450</v>
      </c>
      <c r="E21" s="31" t="s">
        <v>106</v>
      </c>
      <c r="F21" s="31"/>
      <c r="G21" s="11"/>
      <c r="H21" s="11"/>
    </row>
    <row r="22" spans="1:8" ht="15" customHeight="1" x14ac:dyDescent="0.3">
      <c r="A22" s="3">
        <v>21</v>
      </c>
      <c r="B22" s="11" t="s">
        <v>112</v>
      </c>
      <c r="C22" s="41" t="s">
        <v>542</v>
      </c>
      <c r="D22" s="61">
        <v>400</v>
      </c>
      <c r="E22" s="31" t="s">
        <v>106</v>
      </c>
      <c r="F22" s="31"/>
      <c r="G22" s="11"/>
      <c r="H22" s="11"/>
    </row>
    <row r="23" spans="1:8" ht="15" customHeight="1" x14ac:dyDescent="0.3">
      <c r="A23" s="3">
        <v>22</v>
      </c>
      <c r="B23" s="11" t="s">
        <v>113</v>
      </c>
      <c r="C23" s="41" t="s">
        <v>542</v>
      </c>
      <c r="D23" s="61">
        <v>300</v>
      </c>
      <c r="E23" s="31" t="s">
        <v>96</v>
      </c>
      <c r="F23" s="31"/>
      <c r="G23" s="11"/>
      <c r="H23" s="11"/>
    </row>
    <row r="24" spans="1:8" ht="15" customHeight="1" x14ac:dyDescent="0.3">
      <c r="A24" s="3">
        <v>23</v>
      </c>
      <c r="B24" s="11" t="s">
        <v>116</v>
      </c>
      <c r="C24" s="41" t="s">
        <v>542</v>
      </c>
      <c r="D24" s="61">
        <v>100</v>
      </c>
      <c r="E24" s="31" t="s">
        <v>117</v>
      </c>
      <c r="F24" s="31"/>
      <c r="G24" s="11"/>
      <c r="H24" s="11"/>
    </row>
    <row r="25" spans="1:8" x14ac:dyDescent="0.3">
      <c r="A25" s="3">
        <v>24</v>
      </c>
      <c r="B25" s="11" t="s">
        <v>97</v>
      </c>
      <c r="C25" s="41" t="s">
        <v>542</v>
      </c>
      <c r="D25" s="61">
        <v>100</v>
      </c>
      <c r="E25" s="3" t="s">
        <v>118</v>
      </c>
      <c r="F25" s="31"/>
      <c r="G25" s="11"/>
      <c r="H25" s="11"/>
    </row>
    <row r="26" spans="1:8" ht="15" customHeight="1" x14ac:dyDescent="0.3">
      <c r="A26" s="3">
        <v>25</v>
      </c>
      <c r="B26" s="11" t="s">
        <v>119</v>
      </c>
      <c r="C26" s="41" t="s">
        <v>542</v>
      </c>
      <c r="D26" s="61">
        <v>100</v>
      </c>
      <c r="E26" s="31" t="s">
        <v>120</v>
      </c>
      <c r="F26" s="31"/>
      <c r="G26" s="11"/>
      <c r="H26" s="11"/>
    </row>
    <row r="27" spans="1:8" ht="15" customHeight="1" x14ac:dyDescent="0.3">
      <c r="A27" s="3">
        <v>26</v>
      </c>
      <c r="B27" s="11" t="s">
        <v>116</v>
      </c>
      <c r="C27" s="41" t="s">
        <v>542</v>
      </c>
      <c r="D27" s="61">
        <v>100</v>
      </c>
      <c r="E27" s="31" t="s">
        <v>121</v>
      </c>
      <c r="F27" s="31"/>
      <c r="G27" s="11"/>
      <c r="H27" s="11"/>
    </row>
    <row r="28" spans="1:8" x14ac:dyDescent="0.3">
      <c r="A28" s="3">
        <v>27</v>
      </c>
      <c r="B28" s="11" t="s">
        <v>145</v>
      </c>
      <c r="C28" s="41" t="s">
        <v>542</v>
      </c>
      <c r="D28" s="61">
        <v>500</v>
      </c>
      <c r="E28" s="31" t="s">
        <v>121</v>
      </c>
      <c r="F28" s="31"/>
      <c r="G28" s="11"/>
      <c r="H28" s="11"/>
    </row>
    <row r="29" spans="1:8" x14ac:dyDescent="0.3">
      <c r="A29" s="3">
        <v>28</v>
      </c>
      <c r="B29" s="11" t="s">
        <v>154</v>
      </c>
      <c r="C29" s="41" t="s">
        <v>542</v>
      </c>
      <c r="D29" s="61">
        <v>100</v>
      </c>
      <c r="E29" s="31" t="s">
        <v>155</v>
      </c>
      <c r="F29" s="31"/>
      <c r="G29" s="11"/>
      <c r="H29" s="11"/>
    </row>
    <row r="30" spans="1:8" x14ac:dyDescent="0.3">
      <c r="A30" s="3">
        <v>29</v>
      </c>
      <c r="B30" s="11" t="s">
        <v>157</v>
      </c>
      <c r="C30" s="41" t="s">
        <v>542</v>
      </c>
      <c r="D30" s="61">
        <v>1000</v>
      </c>
      <c r="E30" s="31" t="s">
        <v>155</v>
      </c>
      <c r="F30" s="31"/>
      <c r="G30" s="11"/>
      <c r="H30" s="11"/>
    </row>
    <row r="31" spans="1:8" x14ac:dyDescent="0.3">
      <c r="A31" s="3">
        <v>30</v>
      </c>
      <c r="B31" s="11" t="s">
        <v>190</v>
      </c>
      <c r="C31" s="41" t="s">
        <v>542</v>
      </c>
      <c r="D31" s="61">
        <v>1000</v>
      </c>
      <c r="E31" s="31" t="s">
        <v>191</v>
      </c>
      <c r="F31" s="31"/>
      <c r="G31" s="11"/>
      <c r="H31" s="11"/>
    </row>
    <row r="32" spans="1:8" x14ac:dyDescent="0.3">
      <c r="A32" s="3">
        <v>31</v>
      </c>
      <c r="B32" s="11" t="s">
        <v>192</v>
      </c>
      <c r="C32" s="41" t="s">
        <v>542</v>
      </c>
      <c r="D32" s="62">
        <v>10000</v>
      </c>
      <c r="E32" s="31" t="s">
        <v>191</v>
      </c>
      <c r="F32" s="31"/>
      <c r="G32" s="11"/>
      <c r="H32" s="11"/>
    </row>
    <row r="33" spans="1:8" x14ac:dyDescent="0.3">
      <c r="A33" s="3">
        <v>32</v>
      </c>
      <c r="B33" s="11" t="s">
        <v>195</v>
      </c>
      <c r="C33" s="41" t="s">
        <v>542</v>
      </c>
      <c r="D33" s="61">
        <v>2000</v>
      </c>
      <c r="E33" s="3" t="s">
        <v>196</v>
      </c>
      <c r="F33" s="31"/>
      <c r="G33" s="11"/>
      <c r="H33" s="11"/>
    </row>
    <row r="34" spans="1:8" x14ac:dyDescent="0.3">
      <c r="A34" s="3">
        <v>33</v>
      </c>
      <c r="B34" s="11" t="s">
        <v>197</v>
      </c>
      <c r="C34" s="41" t="s">
        <v>542</v>
      </c>
      <c r="D34" s="61">
        <v>200</v>
      </c>
      <c r="E34" s="31" t="s">
        <v>191</v>
      </c>
      <c r="F34" s="31"/>
      <c r="G34" s="11"/>
      <c r="H34" s="11"/>
    </row>
    <row r="35" spans="1:8" x14ac:dyDescent="0.3">
      <c r="A35" s="3">
        <v>34</v>
      </c>
      <c r="B35" s="11" t="s">
        <v>200</v>
      </c>
      <c r="C35" s="41" t="s">
        <v>542</v>
      </c>
      <c r="D35" s="61">
        <v>100</v>
      </c>
      <c r="E35" s="31" t="s">
        <v>198</v>
      </c>
      <c r="F35" s="31"/>
      <c r="G35" s="11"/>
      <c r="H35" s="11"/>
    </row>
    <row r="36" spans="1:8" x14ac:dyDescent="0.3">
      <c r="A36" s="3">
        <v>35</v>
      </c>
      <c r="B36" s="11" t="s">
        <v>201</v>
      </c>
      <c r="C36" s="41" t="s">
        <v>542</v>
      </c>
      <c r="D36" s="61">
        <v>200</v>
      </c>
      <c r="E36" s="31" t="s">
        <v>198</v>
      </c>
      <c r="F36" s="31"/>
      <c r="G36" s="11"/>
      <c r="H36" s="11"/>
    </row>
    <row r="37" spans="1:8" x14ac:dyDescent="0.3">
      <c r="A37" s="3">
        <v>36</v>
      </c>
      <c r="B37" s="11" t="s">
        <v>202</v>
      </c>
      <c r="C37" s="41" t="s">
        <v>542</v>
      </c>
      <c r="D37" s="61">
        <v>200</v>
      </c>
      <c r="E37" s="31" t="s">
        <v>198</v>
      </c>
      <c r="F37" s="31"/>
      <c r="G37" s="11"/>
      <c r="H37" s="11"/>
    </row>
    <row r="38" spans="1:8" x14ac:dyDescent="0.3">
      <c r="A38" s="3">
        <v>37</v>
      </c>
      <c r="B38" s="11" t="s">
        <v>203</v>
      </c>
      <c r="C38" s="41" t="s">
        <v>542</v>
      </c>
      <c r="D38" s="61">
        <v>150</v>
      </c>
      <c r="E38" s="31" t="s">
        <v>198</v>
      </c>
      <c r="F38" s="31"/>
      <c r="G38" s="11"/>
      <c r="H38" s="11"/>
    </row>
    <row r="39" spans="1:8" x14ac:dyDescent="0.3">
      <c r="A39" s="3">
        <v>38</v>
      </c>
      <c r="B39" s="11" t="s">
        <v>204</v>
      </c>
      <c r="C39" s="41" t="s">
        <v>542</v>
      </c>
      <c r="D39" s="61">
        <v>150</v>
      </c>
      <c r="E39" s="31" t="s">
        <v>198</v>
      </c>
      <c r="F39" s="31"/>
      <c r="G39" s="11"/>
      <c r="H39" s="11"/>
    </row>
    <row r="40" spans="1:8" x14ac:dyDescent="0.3">
      <c r="A40" s="3">
        <v>39</v>
      </c>
      <c r="B40" s="11" t="s">
        <v>205</v>
      </c>
      <c r="C40" s="41" t="s">
        <v>542</v>
      </c>
      <c r="D40" s="61">
        <v>200</v>
      </c>
      <c r="E40" s="31" t="s">
        <v>198</v>
      </c>
      <c r="F40" s="31"/>
      <c r="G40" s="11"/>
      <c r="H40" s="11"/>
    </row>
    <row r="41" spans="1:8" ht="15" customHeight="1" x14ac:dyDescent="0.3">
      <c r="A41" s="3">
        <v>40</v>
      </c>
      <c r="B41" s="51" t="s">
        <v>657</v>
      </c>
      <c r="C41" s="41" t="s">
        <v>542</v>
      </c>
      <c r="D41" s="61">
        <v>1000</v>
      </c>
      <c r="E41" s="31" t="s">
        <v>198</v>
      </c>
      <c r="F41" s="31"/>
      <c r="G41" s="11"/>
      <c r="H41" s="11"/>
    </row>
    <row r="42" spans="1:8" x14ac:dyDescent="0.3">
      <c r="A42" s="3">
        <v>41</v>
      </c>
      <c r="B42" s="11" t="s">
        <v>210</v>
      </c>
      <c r="C42" s="41" t="s">
        <v>542</v>
      </c>
      <c r="D42" s="61">
        <v>2000</v>
      </c>
      <c r="E42" s="31" t="s">
        <v>207</v>
      </c>
      <c r="F42" s="31"/>
      <c r="G42" s="11"/>
      <c r="H42" s="11"/>
    </row>
    <row r="43" spans="1:8" x14ac:dyDescent="0.3">
      <c r="A43" s="3">
        <v>42</v>
      </c>
      <c r="B43" s="11" t="s">
        <v>206</v>
      </c>
      <c r="C43" s="41" t="s">
        <v>542</v>
      </c>
      <c r="D43" s="61">
        <v>100</v>
      </c>
      <c r="E43" s="31" t="s">
        <v>207</v>
      </c>
      <c r="F43" s="31"/>
      <c r="G43" s="11"/>
      <c r="H43" s="11"/>
    </row>
    <row r="44" spans="1:8" x14ac:dyDescent="0.3">
      <c r="A44" s="3">
        <v>43</v>
      </c>
      <c r="B44" s="11" t="s">
        <v>209</v>
      </c>
      <c r="C44" s="41" t="s">
        <v>542</v>
      </c>
      <c r="D44" s="61">
        <v>1000</v>
      </c>
      <c r="E44" s="31" t="s">
        <v>208</v>
      </c>
      <c r="F44" s="31"/>
      <c r="G44" s="11"/>
      <c r="H44" s="11"/>
    </row>
    <row r="45" spans="1:8" x14ac:dyDescent="0.3">
      <c r="A45" s="3">
        <v>44</v>
      </c>
      <c r="B45" s="11" t="s">
        <v>211</v>
      </c>
      <c r="C45" s="41" t="s">
        <v>542</v>
      </c>
      <c r="D45" s="61">
        <v>800</v>
      </c>
      <c r="E45" s="31" t="s">
        <v>208</v>
      </c>
      <c r="F45" s="31"/>
      <c r="G45" s="11"/>
      <c r="H45" s="11"/>
    </row>
    <row r="46" spans="1:8" x14ac:dyDescent="0.3">
      <c r="A46" s="3">
        <v>45</v>
      </c>
      <c r="B46" s="11" t="s">
        <v>213</v>
      </c>
      <c r="C46" s="41" t="s">
        <v>542</v>
      </c>
      <c r="D46" s="61">
        <v>500</v>
      </c>
      <c r="E46" s="31" t="s">
        <v>208</v>
      </c>
      <c r="F46" s="31"/>
      <c r="G46" s="11"/>
      <c r="H46" s="11"/>
    </row>
    <row r="47" spans="1:8" x14ac:dyDescent="0.3">
      <c r="A47" s="3">
        <v>46</v>
      </c>
      <c r="B47" s="11" t="s">
        <v>214</v>
      </c>
      <c r="C47" s="41" t="s">
        <v>542</v>
      </c>
      <c r="D47" s="61">
        <v>500</v>
      </c>
      <c r="E47" s="31" t="s">
        <v>208</v>
      </c>
      <c r="F47" s="31"/>
      <c r="G47" s="11"/>
      <c r="H47" s="11"/>
    </row>
    <row r="48" spans="1:8" x14ac:dyDescent="0.3">
      <c r="A48" s="3">
        <v>47</v>
      </c>
      <c r="B48" s="11" t="s">
        <v>215</v>
      </c>
      <c r="C48" s="41" t="s">
        <v>542</v>
      </c>
      <c r="D48" s="61">
        <v>200</v>
      </c>
      <c r="E48" s="31" t="s">
        <v>208</v>
      </c>
      <c r="F48" s="31"/>
      <c r="G48" s="11"/>
      <c r="H48" s="11"/>
    </row>
    <row r="49" spans="1:8" x14ac:dyDescent="0.3">
      <c r="A49" s="3">
        <v>48</v>
      </c>
      <c r="B49" s="11" t="s">
        <v>216</v>
      </c>
      <c r="C49" s="41" t="s">
        <v>542</v>
      </c>
      <c r="D49" s="61">
        <v>100</v>
      </c>
      <c r="E49" s="31" t="s">
        <v>208</v>
      </c>
      <c r="F49" s="31"/>
      <c r="G49" s="11"/>
      <c r="H49" s="11"/>
    </row>
    <row r="50" spans="1:8" x14ac:dyDescent="0.3">
      <c r="A50" s="3">
        <v>49</v>
      </c>
      <c r="B50" s="11" t="s">
        <v>217</v>
      </c>
      <c r="C50" s="41" t="s">
        <v>542</v>
      </c>
      <c r="D50" s="61">
        <v>200</v>
      </c>
      <c r="E50" s="31" t="s">
        <v>208</v>
      </c>
      <c r="F50" s="31"/>
      <c r="G50" s="11"/>
      <c r="H50" s="11"/>
    </row>
    <row r="51" spans="1:8" x14ac:dyDescent="0.3">
      <c r="A51" s="3">
        <v>50</v>
      </c>
      <c r="B51" s="11" t="s">
        <v>218</v>
      </c>
      <c r="C51" s="41" t="s">
        <v>542</v>
      </c>
      <c r="D51" s="61">
        <v>200</v>
      </c>
      <c r="E51" s="31" t="s">
        <v>219</v>
      </c>
      <c r="F51" s="31"/>
      <c r="G51" s="11"/>
      <c r="H51" s="11"/>
    </row>
    <row r="52" spans="1:8" x14ac:dyDescent="0.3">
      <c r="A52" s="3">
        <v>51</v>
      </c>
      <c r="B52" s="11" t="s">
        <v>221</v>
      </c>
      <c r="C52" s="41" t="s">
        <v>542</v>
      </c>
      <c r="D52" s="61">
        <v>200</v>
      </c>
      <c r="E52" s="31" t="s">
        <v>220</v>
      </c>
      <c r="F52" s="31"/>
      <c r="G52" s="11"/>
      <c r="H52" s="11"/>
    </row>
    <row r="53" spans="1:8" x14ac:dyDescent="0.3">
      <c r="A53" s="3">
        <v>52</v>
      </c>
      <c r="B53" s="11" t="s">
        <v>222</v>
      </c>
      <c r="C53" s="41" t="s">
        <v>542</v>
      </c>
      <c r="D53" s="61">
        <v>200</v>
      </c>
      <c r="E53" s="31" t="s">
        <v>220</v>
      </c>
      <c r="F53" s="31"/>
      <c r="G53" s="11"/>
      <c r="H53" s="11"/>
    </row>
    <row r="54" spans="1:8" x14ac:dyDescent="0.3">
      <c r="A54" s="3">
        <v>53</v>
      </c>
      <c r="B54" s="11" t="s">
        <v>223</v>
      </c>
      <c r="C54" s="41" t="s">
        <v>542</v>
      </c>
      <c r="D54" s="61">
        <v>400</v>
      </c>
      <c r="E54" s="31" t="s">
        <v>220</v>
      </c>
      <c r="F54" s="31"/>
      <c r="G54" s="11"/>
      <c r="H54" s="11"/>
    </row>
    <row r="55" spans="1:8" x14ac:dyDescent="0.3">
      <c r="A55" s="3">
        <v>54</v>
      </c>
      <c r="B55" s="11" t="s">
        <v>224</v>
      </c>
      <c r="C55" s="41" t="s">
        <v>542</v>
      </c>
      <c r="D55" s="61">
        <v>500</v>
      </c>
      <c r="E55" s="31" t="s">
        <v>220</v>
      </c>
      <c r="F55" s="31"/>
      <c r="G55" s="11"/>
      <c r="H55" s="11"/>
    </row>
    <row r="56" spans="1:8" x14ac:dyDescent="0.3">
      <c r="A56" s="3">
        <v>55</v>
      </c>
      <c r="B56" s="11" t="s">
        <v>225</v>
      </c>
      <c r="C56" s="41" t="s">
        <v>542</v>
      </c>
      <c r="D56" s="61">
        <v>1000</v>
      </c>
      <c r="E56" s="31" t="s">
        <v>220</v>
      </c>
      <c r="F56" s="31"/>
      <c r="G56" s="11"/>
      <c r="H56" s="11"/>
    </row>
    <row r="57" spans="1:8" x14ac:dyDescent="0.3">
      <c r="A57" s="3">
        <v>56</v>
      </c>
      <c r="B57" s="11" t="s">
        <v>226</v>
      </c>
      <c r="C57" s="41" t="s">
        <v>542</v>
      </c>
      <c r="D57" s="61">
        <v>200</v>
      </c>
      <c r="E57" s="31" t="s">
        <v>220</v>
      </c>
      <c r="F57" s="31"/>
      <c r="G57" s="11"/>
      <c r="H57" s="11"/>
    </row>
    <row r="58" spans="1:8" x14ac:dyDescent="0.3">
      <c r="A58" s="3">
        <v>57</v>
      </c>
      <c r="B58" s="11" t="s">
        <v>228</v>
      </c>
      <c r="C58" s="41" t="s">
        <v>542</v>
      </c>
      <c r="D58" s="61">
        <v>4500</v>
      </c>
      <c r="E58" s="31" t="s">
        <v>230</v>
      </c>
      <c r="F58" s="31"/>
      <c r="G58" s="11" t="s">
        <v>252</v>
      </c>
      <c r="H58" s="11"/>
    </row>
    <row r="59" spans="1:8" x14ac:dyDescent="0.3">
      <c r="A59" s="3">
        <v>58</v>
      </c>
      <c r="B59" s="11" t="s">
        <v>232</v>
      </c>
      <c r="C59" s="41" t="s">
        <v>542</v>
      </c>
      <c r="D59" s="61">
        <v>6200</v>
      </c>
      <c r="E59" s="31" t="s">
        <v>230</v>
      </c>
      <c r="F59" s="31"/>
      <c r="G59" s="11"/>
      <c r="H59" s="11"/>
    </row>
    <row r="60" spans="1:8" x14ac:dyDescent="0.3">
      <c r="A60" s="3">
        <v>59</v>
      </c>
      <c r="B60" s="11" t="s">
        <v>229</v>
      </c>
      <c r="C60" s="41" t="s">
        <v>542</v>
      </c>
      <c r="D60" s="61">
        <v>1500</v>
      </c>
      <c r="E60" s="31" t="s">
        <v>230</v>
      </c>
      <c r="F60" s="31"/>
      <c r="G60" s="11">
        <v>100</v>
      </c>
      <c r="H60" s="11"/>
    </row>
    <row r="61" spans="1:8" x14ac:dyDescent="0.3">
      <c r="A61" s="3">
        <v>60</v>
      </c>
      <c r="B61" s="11" t="s">
        <v>236</v>
      </c>
      <c r="C61" s="41" t="s">
        <v>542</v>
      </c>
      <c r="D61" s="61">
        <v>500</v>
      </c>
      <c r="E61" s="31" t="s">
        <v>230</v>
      </c>
      <c r="F61" s="31"/>
      <c r="G61" s="11">
        <v>500</v>
      </c>
      <c r="H61" s="11"/>
    </row>
    <row r="62" spans="1:8" x14ac:dyDescent="0.3">
      <c r="A62" s="3">
        <v>61</v>
      </c>
      <c r="B62" s="11" t="s">
        <v>100</v>
      </c>
      <c r="C62" s="41" t="s">
        <v>542</v>
      </c>
      <c r="D62" s="61">
        <v>100</v>
      </c>
      <c r="E62" s="31" t="s">
        <v>230</v>
      </c>
      <c r="F62" s="31"/>
      <c r="G62" s="11">
        <v>1500</v>
      </c>
      <c r="H62" s="11"/>
    </row>
    <row r="63" spans="1:8" x14ac:dyDescent="0.3">
      <c r="A63" s="3">
        <v>62</v>
      </c>
      <c r="B63" s="11" t="s">
        <v>249</v>
      </c>
      <c r="C63" s="41" t="s">
        <v>542</v>
      </c>
      <c r="D63" s="61">
        <v>350</v>
      </c>
      <c r="E63" s="3" t="s">
        <v>230</v>
      </c>
      <c r="F63" s="31"/>
      <c r="G63" s="11">
        <v>6200</v>
      </c>
      <c r="H63" s="11"/>
    </row>
    <row r="64" spans="1:8" x14ac:dyDescent="0.3">
      <c r="A64" s="3">
        <v>63</v>
      </c>
      <c r="B64" s="11" t="s">
        <v>250</v>
      </c>
      <c r="C64" s="41" t="s">
        <v>542</v>
      </c>
      <c r="D64" s="61">
        <v>400</v>
      </c>
      <c r="E64" s="31" t="s">
        <v>230</v>
      </c>
      <c r="F64" s="31"/>
      <c r="G64" s="11">
        <v>1000</v>
      </c>
      <c r="H64" s="11"/>
    </row>
    <row r="65" spans="1:8" x14ac:dyDescent="0.3">
      <c r="A65" s="3">
        <v>64</v>
      </c>
      <c r="B65" s="11" t="s">
        <v>251</v>
      </c>
      <c r="C65" s="41" t="s">
        <v>542</v>
      </c>
      <c r="D65" s="61">
        <v>100</v>
      </c>
      <c r="E65" s="31" t="s">
        <v>230</v>
      </c>
      <c r="F65" s="31"/>
      <c r="G65" s="11">
        <v>2000</v>
      </c>
      <c r="H65" s="11"/>
    </row>
    <row r="66" spans="1:8" x14ac:dyDescent="0.3">
      <c r="A66" s="3">
        <v>65</v>
      </c>
      <c r="B66" s="11" t="s">
        <v>253</v>
      </c>
      <c r="C66" s="41" t="s">
        <v>542</v>
      </c>
      <c r="D66" s="61">
        <v>100</v>
      </c>
      <c r="E66" s="31" t="s">
        <v>230</v>
      </c>
      <c r="F66" s="31"/>
      <c r="G66" s="11">
        <v>10000</v>
      </c>
      <c r="H66" s="11"/>
    </row>
    <row r="67" spans="1:8" x14ac:dyDescent="0.3">
      <c r="A67" s="3">
        <v>66</v>
      </c>
      <c r="B67" s="11" t="s">
        <v>254</v>
      </c>
      <c r="C67" s="41" t="s">
        <v>542</v>
      </c>
      <c r="D67" s="61">
        <v>500</v>
      </c>
      <c r="E67" s="31" t="s">
        <v>230</v>
      </c>
      <c r="F67" s="31"/>
      <c r="G67" s="11">
        <v>1000</v>
      </c>
      <c r="H67" s="11"/>
    </row>
    <row r="68" spans="1:8" x14ac:dyDescent="0.3">
      <c r="A68" s="3">
        <v>67</v>
      </c>
      <c r="B68" s="11" t="s">
        <v>255</v>
      </c>
      <c r="C68" s="41" t="s">
        <v>542</v>
      </c>
      <c r="D68" s="61">
        <v>120</v>
      </c>
      <c r="E68" s="31" t="s">
        <v>230</v>
      </c>
      <c r="F68" s="31"/>
      <c r="G68" s="11">
        <v>1000</v>
      </c>
      <c r="H68" s="11">
        <v>23300</v>
      </c>
    </row>
    <row r="69" spans="1:8" x14ac:dyDescent="0.3">
      <c r="A69" s="3">
        <v>68</v>
      </c>
      <c r="B69" s="11" t="s">
        <v>108</v>
      </c>
      <c r="C69" s="41" t="s">
        <v>542</v>
      </c>
      <c r="D69" s="61">
        <v>2000</v>
      </c>
      <c r="E69" s="31" t="s">
        <v>230</v>
      </c>
      <c r="F69" s="31"/>
      <c r="G69" s="11"/>
      <c r="H69" s="11"/>
    </row>
    <row r="70" spans="1:8" x14ac:dyDescent="0.3">
      <c r="A70" s="3">
        <v>69</v>
      </c>
      <c r="B70" s="11" t="s">
        <v>256</v>
      </c>
      <c r="C70" s="41" t="s">
        <v>542</v>
      </c>
      <c r="D70" s="61">
        <v>1000</v>
      </c>
      <c r="E70" s="31" t="s">
        <v>257</v>
      </c>
      <c r="F70" s="31"/>
      <c r="G70" s="11"/>
      <c r="H70" s="11"/>
    </row>
    <row r="71" spans="1:8" x14ac:dyDescent="0.3">
      <c r="A71" s="3">
        <v>70</v>
      </c>
      <c r="B71" s="11" t="s">
        <v>258</v>
      </c>
      <c r="C71" s="41" t="s">
        <v>542</v>
      </c>
      <c r="D71" s="61">
        <v>1000</v>
      </c>
      <c r="E71" s="3" t="s">
        <v>257</v>
      </c>
      <c r="F71" s="31"/>
      <c r="G71" s="11"/>
      <c r="H71" s="11"/>
    </row>
    <row r="72" spans="1:8" x14ac:dyDescent="0.3">
      <c r="A72" s="3">
        <v>71</v>
      </c>
      <c r="B72" s="11" t="s">
        <v>543</v>
      </c>
      <c r="C72" s="41" t="s">
        <v>542</v>
      </c>
      <c r="D72" s="61">
        <v>1000</v>
      </c>
      <c r="E72" s="3" t="s">
        <v>257</v>
      </c>
      <c r="F72" s="31"/>
      <c r="G72" s="11"/>
      <c r="H72" s="11"/>
    </row>
    <row r="73" spans="1:8" x14ac:dyDescent="0.3">
      <c r="A73" s="3">
        <v>72</v>
      </c>
      <c r="B73" s="11" t="s">
        <v>260</v>
      </c>
      <c r="C73" s="41" t="s">
        <v>542</v>
      </c>
      <c r="D73" s="61">
        <v>2000</v>
      </c>
      <c r="E73" s="3" t="s">
        <v>257</v>
      </c>
      <c r="F73" s="31"/>
      <c r="G73" s="11"/>
      <c r="H73" s="11"/>
    </row>
    <row r="74" spans="1:8" x14ac:dyDescent="0.3">
      <c r="A74" s="3">
        <v>73</v>
      </c>
      <c r="B74" s="11" t="s">
        <v>261</v>
      </c>
      <c r="C74" s="41" t="s">
        <v>542</v>
      </c>
      <c r="D74" s="61">
        <v>1000</v>
      </c>
      <c r="E74" s="31" t="s">
        <v>257</v>
      </c>
      <c r="F74" s="31"/>
      <c r="G74" s="11"/>
      <c r="H74" s="11"/>
    </row>
    <row r="75" spans="1:8" x14ac:dyDescent="0.3">
      <c r="A75" s="3">
        <v>74</v>
      </c>
      <c r="B75" s="11" t="s">
        <v>263</v>
      </c>
      <c r="C75" s="41" t="s">
        <v>542</v>
      </c>
      <c r="D75" s="61">
        <v>1000</v>
      </c>
      <c r="E75" s="31" t="s">
        <v>257</v>
      </c>
      <c r="F75" s="31"/>
      <c r="G75" s="11"/>
      <c r="H75" s="11"/>
    </row>
    <row r="76" spans="1:8" x14ac:dyDescent="0.3">
      <c r="A76" s="3">
        <v>75</v>
      </c>
      <c r="B76" s="11" t="s">
        <v>265</v>
      </c>
      <c r="C76" s="41" t="s">
        <v>542</v>
      </c>
      <c r="D76" s="61">
        <v>1000</v>
      </c>
      <c r="E76" s="31" t="s">
        <v>257</v>
      </c>
      <c r="F76" s="31"/>
      <c r="G76" s="11"/>
      <c r="H76" s="11"/>
    </row>
    <row r="77" spans="1:8" x14ac:dyDescent="0.3">
      <c r="A77" s="3">
        <v>76</v>
      </c>
      <c r="B77" s="11" t="s">
        <v>267</v>
      </c>
      <c r="C77" s="41" t="s">
        <v>542</v>
      </c>
      <c r="D77" s="61">
        <v>2500</v>
      </c>
      <c r="E77" s="31" t="s">
        <v>257</v>
      </c>
      <c r="F77" s="31"/>
      <c r="G77" s="11"/>
      <c r="H77" s="11"/>
    </row>
    <row r="78" spans="1:8" x14ac:dyDescent="0.3">
      <c r="A78" s="3">
        <v>77</v>
      </c>
      <c r="B78" s="11" t="s">
        <v>269</v>
      </c>
      <c r="C78" s="41" t="s">
        <v>542</v>
      </c>
      <c r="D78" s="61">
        <v>1000</v>
      </c>
      <c r="E78" s="31" t="s">
        <v>257</v>
      </c>
      <c r="F78" s="31"/>
      <c r="G78" s="11"/>
      <c r="H78" s="11"/>
    </row>
    <row r="79" spans="1:8" x14ac:dyDescent="0.3">
      <c r="A79" s="3">
        <v>78</v>
      </c>
      <c r="B79" s="11" t="s">
        <v>271</v>
      </c>
      <c r="C79" s="41" t="s">
        <v>542</v>
      </c>
      <c r="D79" s="61">
        <v>500</v>
      </c>
      <c r="E79" s="31" t="s">
        <v>257</v>
      </c>
      <c r="F79" s="31"/>
      <c r="G79" s="11"/>
      <c r="H79" s="11"/>
    </row>
    <row r="80" spans="1:8" x14ac:dyDescent="0.3">
      <c r="A80" s="3">
        <v>79</v>
      </c>
      <c r="B80" s="11" t="s">
        <v>273</v>
      </c>
      <c r="C80" s="41" t="s">
        <v>542</v>
      </c>
      <c r="D80" s="61">
        <v>100</v>
      </c>
      <c r="E80" s="31" t="s">
        <v>257</v>
      </c>
      <c r="F80" s="31"/>
      <c r="G80" s="11"/>
      <c r="H80" s="11"/>
    </row>
    <row r="81" spans="1:8" x14ac:dyDescent="0.3">
      <c r="A81" s="3">
        <v>80</v>
      </c>
      <c r="B81" s="11" t="s">
        <v>275</v>
      </c>
      <c r="C81" s="41" t="s">
        <v>542</v>
      </c>
      <c r="D81" s="61">
        <v>500</v>
      </c>
      <c r="E81" s="3" t="s">
        <v>276</v>
      </c>
      <c r="F81" s="31"/>
      <c r="G81" s="11"/>
      <c r="H81" s="11"/>
    </row>
    <row r="82" spans="1:8" x14ac:dyDescent="0.3">
      <c r="A82" s="3">
        <v>81</v>
      </c>
      <c r="B82" s="11" t="s">
        <v>116</v>
      </c>
      <c r="C82" s="41" t="s">
        <v>542</v>
      </c>
      <c r="D82" s="61">
        <v>200</v>
      </c>
      <c r="E82" s="3" t="s">
        <v>280</v>
      </c>
      <c r="F82" s="31"/>
      <c r="G82" s="11"/>
      <c r="H82" s="11"/>
    </row>
    <row r="83" spans="1:8" x14ac:dyDescent="0.3">
      <c r="A83" s="3">
        <v>82</v>
      </c>
      <c r="B83" s="11" t="s">
        <v>294</v>
      </c>
      <c r="C83" s="41" t="s">
        <v>542</v>
      </c>
      <c r="D83" s="61">
        <v>2000</v>
      </c>
      <c r="E83" s="3" t="s">
        <v>295</v>
      </c>
      <c r="F83" s="31"/>
      <c r="G83" s="11"/>
      <c r="H83" s="11"/>
    </row>
    <row r="84" spans="1:8" x14ac:dyDescent="0.3">
      <c r="A84" s="3">
        <v>83</v>
      </c>
      <c r="B84" s="11" t="s">
        <v>296</v>
      </c>
      <c r="C84" s="41" t="s">
        <v>542</v>
      </c>
      <c r="D84" s="61">
        <v>500</v>
      </c>
      <c r="E84" s="3" t="s">
        <v>297</v>
      </c>
      <c r="F84" s="31"/>
      <c r="G84" s="11"/>
      <c r="H84" s="11"/>
    </row>
    <row r="85" spans="1:8" x14ac:dyDescent="0.3">
      <c r="A85" s="3">
        <v>84</v>
      </c>
      <c r="B85" s="11" t="s">
        <v>294</v>
      </c>
      <c r="C85" s="41" t="s">
        <v>542</v>
      </c>
      <c r="D85" s="61">
        <v>500</v>
      </c>
      <c r="E85" s="31" t="s">
        <v>305</v>
      </c>
      <c r="F85" s="31"/>
      <c r="G85" s="11"/>
      <c r="H85" s="11"/>
    </row>
    <row r="86" spans="1:8" x14ac:dyDescent="0.3">
      <c r="A86" s="3">
        <v>85</v>
      </c>
      <c r="B86" s="11" t="s">
        <v>306</v>
      </c>
      <c r="C86" s="41" t="s">
        <v>542</v>
      </c>
      <c r="D86" s="61">
        <v>300</v>
      </c>
      <c r="E86" s="31" t="s">
        <v>307</v>
      </c>
      <c r="F86" s="31"/>
      <c r="G86" s="11"/>
      <c r="H86" s="11"/>
    </row>
    <row r="87" spans="1:8" x14ac:dyDescent="0.3">
      <c r="A87" s="3">
        <v>86</v>
      </c>
      <c r="B87" s="11" t="s">
        <v>308</v>
      </c>
      <c r="C87" s="41" t="s">
        <v>542</v>
      </c>
      <c r="D87" s="61">
        <v>200</v>
      </c>
      <c r="E87" s="31" t="s">
        <v>307</v>
      </c>
      <c r="F87" s="31"/>
      <c r="G87" s="11"/>
      <c r="H87" s="11"/>
    </row>
    <row r="88" spans="1:8" x14ac:dyDescent="0.3">
      <c r="A88" s="3">
        <v>87</v>
      </c>
      <c r="B88" s="11" t="s">
        <v>309</v>
      </c>
      <c r="C88" s="41" t="s">
        <v>542</v>
      </c>
      <c r="D88" s="61">
        <v>1010</v>
      </c>
      <c r="E88" s="31" t="s">
        <v>310</v>
      </c>
      <c r="F88" s="31"/>
      <c r="G88" s="11"/>
      <c r="H88" s="11"/>
    </row>
    <row r="89" spans="1:8" x14ac:dyDescent="0.3">
      <c r="A89" s="3">
        <v>88</v>
      </c>
      <c r="B89" s="11" t="s">
        <v>311</v>
      </c>
      <c r="C89" s="41" t="s">
        <v>542</v>
      </c>
      <c r="D89" s="61">
        <v>1500</v>
      </c>
      <c r="E89" s="31" t="s">
        <v>310</v>
      </c>
      <c r="F89" s="31"/>
      <c r="G89" s="11"/>
      <c r="H89" s="11"/>
    </row>
    <row r="90" spans="1:8" x14ac:dyDescent="0.3">
      <c r="A90" s="3">
        <v>89</v>
      </c>
      <c r="B90" s="11" t="s">
        <v>312</v>
      </c>
      <c r="C90" s="41" t="s">
        <v>542</v>
      </c>
      <c r="D90" s="61">
        <v>1550</v>
      </c>
      <c r="E90" s="31" t="s">
        <v>310</v>
      </c>
      <c r="F90" s="31"/>
      <c r="G90" s="11"/>
      <c r="H90" s="11"/>
    </row>
    <row r="91" spans="1:8" x14ac:dyDescent="0.3">
      <c r="A91" s="3">
        <v>90</v>
      </c>
      <c r="B91" s="11" t="s">
        <v>313</v>
      </c>
      <c r="C91" s="41" t="s">
        <v>542</v>
      </c>
      <c r="D91" s="61">
        <v>1000</v>
      </c>
      <c r="E91" s="31" t="s">
        <v>310</v>
      </c>
      <c r="F91" s="31"/>
      <c r="G91" s="11"/>
      <c r="H91" s="11"/>
    </row>
    <row r="92" spans="1:8" x14ac:dyDescent="0.3">
      <c r="A92" s="3">
        <v>91</v>
      </c>
      <c r="B92" s="11" t="s">
        <v>149</v>
      </c>
      <c r="C92" s="41" t="s">
        <v>542</v>
      </c>
      <c r="D92" s="61">
        <v>1000</v>
      </c>
      <c r="E92" s="3" t="s">
        <v>310</v>
      </c>
      <c r="F92" s="31"/>
      <c r="G92" s="11"/>
      <c r="H92" s="11"/>
    </row>
    <row r="93" spans="1:8" x14ac:dyDescent="0.3">
      <c r="A93" s="3">
        <v>92</v>
      </c>
      <c r="B93" s="11" t="s">
        <v>314</v>
      </c>
      <c r="C93" s="41" t="s">
        <v>542</v>
      </c>
      <c r="D93" s="61">
        <v>2000</v>
      </c>
      <c r="E93" s="3" t="s">
        <v>315</v>
      </c>
      <c r="F93" s="31"/>
      <c r="G93" s="11"/>
      <c r="H93" s="11"/>
    </row>
    <row r="94" spans="1:8" x14ac:dyDescent="0.3">
      <c r="A94" s="3">
        <v>93</v>
      </c>
      <c r="B94" s="11" t="s">
        <v>294</v>
      </c>
      <c r="C94" s="41" t="s">
        <v>542</v>
      </c>
      <c r="D94" s="61">
        <v>300</v>
      </c>
      <c r="E94" s="3" t="s">
        <v>315</v>
      </c>
      <c r="F94" s="31"/>
      <c r="G94" s="11"/>
      <c r="H94" s="11"/>
    </row>
    <row r="95" spans="1:8" x14ac:dyDescent="0.3">
      <c r="A95" s="3">
        <v>94</v>
      </c>
      <c r="B95" s="11" t="s">
        <v>317</v>
      </c>
      <c r="C95" s="41" t="s">
        <v>542</v>
      </c>
      <c r="D95" s="61">
        <v>150</v>
      </c>
      <c r="E95" s="3" t="s">
        <v>315</v>
      </c>
      <c r="F95" s="31"/>
      <c r="G95" s="11"/>
      <c r="H95" s="11"/>
    </row>
    <row r="96" spans="1:8" x14ac:dyDescent="0.3">
      <c r="A96" s="3">
        <v>95</v>
      </c>
      <c r="B96" s="11" t="s">
        <v>150</v>
      </c>
      <c r="C96" s="41" t="s">
        <v>542</v>
      </c>
      <c r="D96" s="61">
        <v>5000</v>
      </c>
      <c r="E96" s="3" t="s">
        <v>315</v>
      </c>
      <c r="F96" s="31"/>
      <c r="G96" s="11"/>
      <c r="H96" s="11"/>
    </row>
    <row r="97" spans="1:8" x14ac:dyDescent="0.3">
      <c r="A97" s="3">
        <v>96</v>
      </c>
      <c r="B97" s="11" t="s">
        <v>321</v>
      </c>
      <c r="C97" s="41" t="s">
        <v>542</v>
      </c>
      <c r="D97" s="61">
        <v>1100</v>
      </c>
      <c r="E97" s="3" t="s">
        <v>315</v>
      </c>
      <c r="F97" s="31"/>
      <c r="G97" s="11"/>
      <c r="H97" s="11"/>
    </row>
    <row r="98" spans="1:8" x14ac:dyDescent="0.3">
      <c r="A98" s="3">
        <v>97</v>
      </c>
      <c r="B98" s="11" t="s">
        <v>324</v>
      </c>
      <c r="C98" s="41" t="s">
        <v>542</v>
      </c>
      <c r="D98" s="61">
        <v>1000</v>
      </c>
      <c r="E98" s="3" t="s">
        <v>322</v>
      </c>
      <c r="F98" s="31"/>
      <c r="G98" s="11"/>
      <c r="H98" s="11"/>
    </row>
    <row r="99" spans="1:8" x14ac:dyDescent="0.3">
      <c r="A99" s="3">
        <v>98</v>
      </c>
      <c r="B99" s="11" t="s">
        <v>324</v>
      </c>
      <c r="C99" s="41" t="s">
        <v>542</v>
      </c>
      <c r="D99" s="61">
        <v>1010</v>
      </c>
      <c r="E99" s="3" t="s">
        <v>322</v>
      </c>
      <c r="F99" s="31"/>
      <c r="G99" s="11"/>
      <c r="H99" s="11"/>
    </row>
    <row r="100" spans="1:8" x14ac:dyDescent="0.3">
      <c r="A100" s="3">
        <v>99</v>
      </c>
      <c r="B100" s="11" t="s">
        <v>327</v>
      </c>
      <c r="C100" s="41" t="s">
        <v>542</v>
      </c>
      <c r="D100" s="61">
        <v>350</v>
      </c>
      <c r="E100" s="3" t="s">
        <v>322</v>
      </c>
      <c r="F100" s="31"/>
      <c r="G100" s="11"/>
      <c r="H100" s="11"/>
    </row>
    <row r="101" spans="1:8" x14ac:dyDescent="0.3">
      <c r="A101" s="3">
        <v>100</v>
      </c>
      <c r="B101" s="11" t="s">
        <v>328</v>
      </c>
      <c r="C101" s="41" t="s">
        <v>542</v>
      </c>
      <c r="D101" s="61">
        <v>350</v>
      </c>
      <c r="E101" s="3" t="s">
        <v>322</v>
      </c>
      <c r="F101" s="31"/>
      <c r="G101" s="11"/>
      <c r="H101" s="11"/>
    </row>
    <row r="102" spans="1:8" x14ac:dyDescent="0.3">
      <c r="A102" s="3">
        <v>101</v>
      </c>
      <c r="B102" s="11" t="s">
        <v>331</v>
      </c>
      <c r="C102" s="41" t="s">
        <v>542</v>
      </c>
      <c r="D102" s="61">
        <v>370</v>
      </c>
      <c r="E102" s="3" t="s">
        <v>322</v>
      </c>
      <c r="F102" s="31"/>
      <c r="G102" s="11"/>
      <c r="H102" s="11"/>
    </row>
    <row r="103" spans="1:8" x14ac:dyDescent="0.3">
      <c r="A103" s="3">
        <v>102</v>
      </c>
      <c r="B103" s="11" t="s">
        <v>111</v>
      </c>
      <c r="C103" s="41" t="s">
        <v>542</v>
      </c>
      <c r="D103" s="61">
        <v>300</v>
      </c>
      <c r="E103" s="3" t="s">
        <v>322</v>
      </c>
      <c r="F103" s="31"/>
      <c r="G103" s="11"/>
      <c r="H103" s="11"/>
    </row>
    <row r="104" spans="1:8" x14ac:dyDescent="0.3">
      <c r="A104" s="3">
        <v>103</v>
      </c>
      <c r="B104" s="11" t="s">
        <v>334</v>
      </c>
      <c r="C104" s="41" t="s">
        <v>542</v>
      </c>
      <c r="D104" s="61">
        <v>600</v>
      </c>
      <c r="E104" s="3" t="s">
        <v>322</v>
      </c>
      <c r="F104" s="31"/>
      <c r="G104" s="11"/>
      <c r="H104" s="11"/>
    </row>
    <row r="105" spans="1:8" x14ac:dyDescent="0.3">
      <c r="A105" s="3">
        <v>104</v>
      </c>
      <c r="B105" s="11" t="s">
        <v>336</v>
      </c>
      <c r="C105" s="41" t="s">
        <v>542</v>
      </c>
      <c r="D105" s="61">
        <v>800</v>
      </c>
      <c r="E105" s="3" t="s">
        <v>337</v>
      </c>
      <c r="F105" s="31"/>
      <c r="G105" s="11"/>
      <c r="H105" s="11"/>
    </row>
    <row r="106" spans="1:8" x14ac:dyDescent="0.3">
      <c r="A106" s="3">
        <v>105</v>
      </c>
      <c r="B106" s="11" t="s">
        <v>338</v>
      </c>
      <c r="C106" s="41" t="s">
        <v>542</v>
      </c>
      <c r="D106" s="61">
        <v>100</v>
      </c>
      <c r="E106" s="3" t="s">
        <v>337</v>
      </c>
      <c r="F106" s="31"/>
      <c r="G106" s="11"/>
      <c r="H106" s="11"/>
    </row>
    <row r="107" spans="1:8" x14ac:dyDescent="0.3">
      <c r="A107" s="3">
        <v>106</v>
      </c>
      <c r="B107" s="11" t="s">
        <v>341</v>
      </c>
      <c r="C107" s="41" t="s">
        <v>542</v>
      </c>
      <c r="D107" s="61">
        <v>200</v>
      </c>
      <c r="E107" s="3" t="s">
        <v>337</v>
      </c>
      <c r="F107" s="31"/>
      <c r="G107" s="11"/>
      <c r="H107" s="11"/>
    </row>
    <row r="108" spans="1:8" x14ac:dyDescent="0.3">
      <c r="A108" s="3">
        <v>107</v>
      </c>
      <c r="B108" s="11" t="s">
        <v>342</v>
      </c>
      <c r="C108" s="41" t="s">
        <v>542</v>
      </c>
      <c r="D108" s="61">
        <v>750</v>
      </c>
      <c r="E108" s="3" t="s">
        <v>337</v>
      </c>
      <c r="F108" s="31"/>
      <c r="G108" s="11"/>
      <c r="H108" s="11"/>
    </row>
    <row r="109" spans="1:8" x14ac:dyDescent="0.3">
      <c r="A109" s="3">
        <v>108</v>
      </c>
      <c r="B109" s="11" t="s">
        <v>107</v>
      </c>
      <c r="C109" s="41" t="s">
        <v>542</v>
      </c>
      <c r="D109" s="61">
        <v>200</v>
      </c>
      <c r="E109" s="3" t="s">
        <v>337</v>
      </c>
      <c r="F109" s="31"/>
      <c r="G109" s="11"/>
      <c r="H109" s="11"/>
    </row>
    <row r="110" spans="1:8" x14ac:dyDescent="0.3">
      <c r="A110" s="3">
        <v>109</v>
      </c>
      <c r="B110" s="11" t="s">
        <v>110</v>
      </c>
      <c r="C110" s="41" t="s">
        <v>542</v>
      </c>
      <c r="D110" s="61">
        <v>2100</v>
      </c>
      <c r="E110" s="3" t="s">
        <v>355</v>
      </c>
      <c r="F110" s="31"/>
      <c r="G110" s="11"/>
      <c r="H110" s="11"/>
    </row>
    <row r="111" spans="1:8" x14ac:dyDescent="0.3">
      <c r="A111" s="3">
        <v>110</v>
      </c>
      <c r="B111" s="11" t="s">
        <v>356</v>
      </c>
      <c r="C111" s="41" t="s">
        <v>542</v>
      </c>
      <c r="D111" s="61">
        <v>400</v>
      </c>
      <c r="E111" s="3" t="s">
        <v>355</v>
      </c>
      <c r="F111" s="31"/>
      <c r="G111" s="11"/>
      <c r="H111" s="11"/>
    </row>
    <row r="112" spans="1:8" x14ac:dyDescent="0.3">
      <c r="A112" s="3">
        <v>111</v>
      </c>
      <c r="B112" s="11" t="s">
        <v>97</v>
      </c>
      <c r="C112" s="41" t="s">
        <v>542</v>
      </c>
      <c r="D112" s="61">
        <v>600</v>
      </c>
      <c r="E112" s="3" t="s">
        <v>355</v>
      </c>
      <c r="F112" s="31"/>
      <c r="G112" s="11"/>
      <c r="H112" s="11"/>
    </row>
    <row r="113" spans="1:8" x14ac:dyDescent="0.3">
      <c r="A113" s="3">
        <v>112</v>
      </c>
      <c r="B113" s="11" t="s">
        <v>145</v>
      </c>
      <c r="C113" s="41" t="s">
        <v>542</v>
      </c>
      <c r="D113" s="61">
        <v>1500</v>
      </c>
      <c r="E113" s="3" t="s">
        <v>355</v>
      </c>
      <c r="F113" s="31"/>
      <c r="G113" s="11"/>
      <c r="H113" s="11"/>
    </row>
    <row r="114" spans="1:8" x14ac:dyDescent="0.3">
      <c r="A114" s="3">
        <v>113</v>
      </c>
      <c r="B114" s="11" t="s">
        <v>357</v>
      </c>
      <c r="C114" s="41" t="s">
        <v>542</v>
      </c>
      <c r="D114" s="61">
        <v>500</v>
      </c>
      <c r="E114" s="3" t="s">
        <v>358</v>
      </c>
      <c r="F114" s="31"/>
      <c r="G114" s="11"/>
      <c r="H114" s="11"/>
    </row>
    <row r="115" spans="1:8" x14ac:dyDescent="0.3">
      <c r="A115" s="3">
        <v>114</v>
      </c>
      <c r="B115" s="11" t="s">
        <v>294</v>
      </c>
      <c r="C115" s="41" t="s">
        <v>542</v>
      </c>
      <c r="D115" s="61">
        <v>100</v>
      </c>
      <c r="E115" s="3" t="s">
        <v>358</v>
      </c>
      <c r="F115" s="31"/>
      <c r="G115" s="11"/>
      <c r="H115" s="11"/>
    </row>
    <row r="116" spans="1:8" x14ac:dyDescent="0.3">
      <c r="A116" s="3">
        <v>115</v>
      </c>
      <c r="B116" s="11" t="s">
        <v>311</v>
      </c>
      <c r="C116" s="41" t="s">
        <v>542</v>
      </c>
      <c r="D116" s="61">
        <v>770</v>
      </c>
      <c r="E116" s="3" t="s">
        <v>359</v>
      </c>
      <c r="F116" s="31"/>
      <c r="G116" s="11"/>
      <c r="H116" s="11"/>
    </row>
    <row r="117" spans="1:8" x14ac:dyDescent="0.3">
      <c r="A117" s="3">
        <v>116</v>
      </c>
      <c r="B117" s="11" t="s">
        <v>360</v>
      </c>
      <c r="C117" s="41" t="s">
        <v>542</v>
      </c>
      <c r="D117" s="61">
        <v>500</v>
      </c>
      <c r="E117" s="3" t="s">
        <v>359</v>
      </c>
      <c r="F117" s="31"/>
      <c r="G117" s="11"/>
      <c r="H117" s="11"/>
    </row>
    <row r="118" spans="1:8" x14ac:dyDescent="0.3">
      <c r="A118" s="3">
        <v>117</v>
      </c>
      <c r="B118" s="11" t="s">
        <v>361</v>
      </c>
      <c r="C118" s="41" t="s">
        <v>542</v>
      </c>
      <c r="D118" s="61">
        <v>300</v>
      </c>
      <c r="E118" s="3" t="s">
        <v>359</v>
      </c>
      <c r="F118" s="31"/>
      <c r="G118" s="11"/>
      <c r="H118" s="11"/>
    </row>
    <row r="119" spans="1:8" x14ac:dyDescent="0.3">
      <c r="A119" s="3">
        <v>118</v>
      </c>
      <c r="B119" s="11" t="s">
        <v>362</v>
      </c>
      <c r="C119" s="41" t="s">
        <v>542</v>
      </c>
      <c r="D119" s="61">
        <v>400</v>
      </c>
      <c r="E119" s="3" t="s">
        <v>363</v>
      </c>
      <c r="F119" s="31"/>
      <c r="G119" s="11"/>
      <c r="H119" s="11"/>
    </row>
    <row r="120" spans="1:8" x14ac:dyDescent="0.3">
      <c r="A120" s="3">
        <v>119</v>
      </c>
      <c r="B120" s="11" t="s">
        <v>424</v>
      </c>
      <c r="C120" s="41" t="s">
        <v>542</v>
      </c>
      <c r="D120" s="61">
        <v>200</v>
      </c>
      <c r="E120" s="3" t="s">
        <v>425</v>
      </c>
      <c r="F120" s="31"/>
      <c r="G120" s="11">
        <f t="shared" ref="G120:G125" si="0">D120</f>
        <v>200</v>
      </c>
      <c r="H120" s="11"/>
    </row>
    <row r="121" spans="1:8" x14ac:dyDescent="0.3">
      <c r="A121" s="3">
        <v>120</v>
      </c>
      <c r="B121" s="11" t="s">
        <v>426</v>
      </c>
      <c r="C121" s="41" t="s">
        <v>542</v>
      </c>
      <c r="D121" s="61">
        <v>2000</v>
      </c>
      <c r="E121" s="3" t="s">
        <v>427</v>
      </c>
      <c r="F121" s="31"/>
      <c r="G121" s="11">
        <f t="shared" si="0"/>
        <v>2000</v>
      </c>
      <c r="H121" s="11"/>
    </row>
    <row r="122" spans="1:8" x14ac:dyDescent="0.3">
      <c r="A122" s="3">
        <v>121</v>
      </c>
      <c r="B122" s="11" t="s">
        <v>428</v>
      </c>
      <c r="C122" s="41" t="s">
        <v>542</v>
      </c>
      <c r="D122" s="61">
        <v>500</v>
      </c>
      <c r="E122" s="3" t="s">
        <v>431</v>
      </c>
      <c r="F122" s="31"/>
      <c r="G122" s="11">
        <f t="shared" si="0"/>
        <v>500</v>
      </c>
      <c r="H122" s="11"/>
    </row>
    <row r="123" spans="1:8" x14ac:dyDescent="0.3">
      <c r="A123" s="3">
        <v>122</v>
      </c>
      <c r="B123" s="11" t="s">
        <v>429</v>
      </c>
      <c r="C123" s="41" t="s">
        <v>542</v>
      </c>
      <c r="D123" s="61">
        <v>500</v>
      </c>
      <c r="E123" s="3" t="s">
        <v>430</v>
      </c>
      <c r="F123" s="31"/>
      <c r="G123" s="11">
        <f t="shared" si="0"/>
        <v>500</v>
      </c>
      <c r="H123" s="11"/>
    </row>
    <row r="124" spans="1:8" x14ac:dyDescent="0.3">
      <c r="A124" s="3">
        <v>123</v>
      </c>
      <c r="B124" s="11" t="s">
        <v>433</v>
      </c>
      <c r="C124" s="41" t="s">
        <v>542</v>
      </c>
      <c r="D124" s="61">
        <v>1000</v>
      </c>
      <c r="E124" s="3" t="s">
        <v>432</v>
      </c>
      <c r="F124" s="31"/>
      <c r="G124" s="11">
        <f t="shared" si="0"/>
        <v>1000</v>
      </c>
      <c r="H124" s="11"/>
    </row>
    <row r="125" spans="1:8" x14ac:dyDescent="0.3">
      <c r="A125" s="3">
        <v>124</v>
      </c>
      <c r="B125" s="11" t="s">
        <v>108</v>
      </c>
      <c r="C125" s="41" t="s">
        <v>542</v>
      </c>
      <c r="D125" s="61">
        <v>200</v>
      </c>
      <c r="E125" s="3" t="s">
        <v>434</v>
      </c>
      <c r="F125" s="31"/>
      <c r="G125" s="11">
        <f t="shared" si="0"/>
        <v>200</v>
      </c>
      <c r="H125" s="11"/>
    </row>
    <row r="126" spans="1:8" x14ac:dyDescent="0.3">
      <c r="A126" s="3">
        <v>125</v>
      </c>
      <c r="B126" s="11" t="s">
        <v>435</v>
      </c>
      <c r="C126" s="41" t="s">
        <v>542</v>
      </c>
      <c r="D126" s="61">
        <v>9500</v>
      </c>
      <c r="E126" s="3" t="s">
        <v>436</v>
      </c>
      <c r="F126" s="31"/>
      <c r="G126" s="11">
        <f>9500-6000</f>
        <v>3500</v>
      </c>
      <c r="H126" s="11" t="s">
        <v>440</v>
      </c>
    </row>
    <row r="127" spans="1:8" x14ac:dyDescent="0.3">
      <c r="A127" s="3">
        <v>126</v>
      </c>
      <c r="B127" s="11" t="s">
        <v>100</v>
      </c>
      <c r="C127" s="41" t="s">
        <v>542</v>
      </c>
      <c r="D127" s="61">
        <v>100</v>
      </c>
      <c r="E127" s="3" t="s">
        <v>437</v>
      </c>
      <c r="F127" s="31"/>
      <c r="G127" s="11">
        <f t="shared" ref="G127:G169" si="1">D127</f>
        <v>100</v>
      </c>
      <c r="H127" s="11"/>
    </row>
    <row r="128" spans="1:8" x14ac:dyDescent="0.3">
      <c r="A128" s="3">
        <v>127</v>
      </c>
      <c r="B128" s="11" t="s">
        <v>438</v>
      </c>
      <c r="C128" s="41" t="s">
        <v>542</v>
      </c>
      <c r="D128" s="61">
        <v>2000</v>
      </c>
      <c r="E128" s="3" t="s">
        <v>439</v>
      </c>
      <c r="F128" s="31"/>
      <c r="G128" s="11">
        <f t="shared" si="1"/>
        <v>2000</v>
      </c>
      <c r="H128" s="11"/>
    </row>
    <row r="129" spans="1:8" x14ac:dyDescent="0.3">
      <c r="A129" s="3">
        <v>128</v>
      </c>
      <c r="B129" s="11" t="s">
        <v>509</v>
      </c>
      <c r="C129" s="41" t="s">
        <v>542</v>
      </c>
      <c r="D129" s="61">
        <v>1000</v>
      </c>
      <c r="E129" s="3" t="s">
        <v>512</v>
      </c>
      <c r="F129" s="31"/>
      <c r="G129" s="11">
        <f t="shared" si="1"/>
        <v>1000</v>
      </c>
      <c r="H129" s="11"/>
    </row>
    <row r="130" spans="1:8" x14ac:dyDescent="0.3">
      <c r="A130" s="3">
        <v>129</v>
      </c>
      <c r="B130" s="11" t="s">
        <v>362</v>
      </c>
      <c r="C130" s="41" t="s">
        <v>542</v>
      </c>
      <c r="D130" s="61">
        <v>700</v>
      </c>
      <c r="E130" s="3" t="s">
        <v>513</v>
      </c>
      <c r="F130" s="31"/>
      <c r="G130" s="11">
        <f t="shared" si="1"/>
        <v>700</v>
      </c>
      <c r="H130" s="11"/>
    </row>
    <row r="131" spans="1:8" x14ac:dyDescent="0.3">
      <c r="A131" s="3">
        <v>130</v>
      </c>
      <c r="B131" s="11" t="s">
        <v>510</v>
      </c>
      <c r="C131" s="41" t="s">
        <v>542</v>
      </c>
      <c r="D131" s="61">
        <v>1000</v>
      </c>
      <c r="E131" s="3" t="s">
        <v>462</v>
      </c>
      <c r="F131" s="31"/>
      <c r="G131" s="11">
        <f t="shared" si="1"/>
        <v>1000</v>
      </c>
      <c r="H131" s="11"/>
    </row>
    <row r="132" spans="1:8" x14ac:dyDescent="0.3">
      <c r="A132" s="3">
        <v>131</v>
      </c>
      <c r="B132" s="11" t="s">
        <v>511</v>
      </c>
      <c r="C132" s="41" t="s">
        <v>542</v>
      </c>
      <c r="D132" s="61">
        <v>300</v>
      </c>
      <c r="E132" s="3" t="s">
        <v>514</v>
      </c>
      <c r="F132" s="31"/>
      <c r="G132" s="11">
        <f t="shared" si="1"/>
        <v>300</v>
      </c>
      <c r="H132" s="11"/>
    </row>
    <row r="133" spans="1:8" x14ac:dyDescent="0.3">
      <c r="A133" s="3">
        <v>132</v>
      </c>
      <c r="B133" s="11" t="s">
        <v>515</v>
      </c>
      <c r="C133" s="41" t="s">
        <v>542</v>
      </c>
      <c r="D133" s="61">
        <v>1000</v>
      </c>
      <c r="E133" s="3" t="s">
        <v>514</v>
      </c>
      <c r="F133" s="31"/>
      <c r="G133" s="11">
        <f t="shared" si="1"/>
        <v>1000</v>
      </c>
      <c r="H133" s="11"/>
    </row>
    <row r="134" spans="1:8" x14ac:dyDescent="0.3">
      <c r="A134" s="3">
        <v>133</v>
      </c>
      <c r="B134" s="11" t="s">
        <v>516</v>
      </c>
      <c r="C134" s="41" t="s">
        <v>542</v>
      </c>
      <c r="D134" s="61">
        <v>1000</v>
      </c>
      <c r="E134" s="3" t="s">
        <v>514</v>
      </c>
      <c r="F134" s="31"/>
      <c r="G134" s="11">
        <f t="shared" si="1"/>
        <v>1000</v>
      </c>
      <c r="H134" s="11"/>
    </row>
    <row r="135" spans="1:8" x14ac:dyDescent="0.3">
      <c r="A135" s="3">
        <v>134</v>
      </c>
      <c r="B135" s="11" t="s">
        <v>517</v>
      </c>
      <c r="C135" s="41" t="s">
        <v>542</v>
      </c>
      <c r="D135" s="61">
        <v>1000</v>
      </c>
      <c r="E135" s="3" t="s">
        <v>514</v>
      </c>
      <c r="F135" s="31"/>
      <c r="G135" s="11">
        <f t="shared" si="1"/>
        <v>1000</v>
      </c>
      <c r="H135" s="11"/>
    </row>
    <row r="136" spans="1:8" x14ac:dyDescent="0.3">
      <c r="A136" s="3">
        <v>135</v>
      </c>
      <c r="B136" s="11" t="s">
        <v>309</v>
      </c>
      <c r="C136" s="41" t="s">
        <v>542</v>
      </c>
      <c r="D136" s="61">
        <v>611</v>
      </c>
      <c r="E136" s="3" t="s">
        <v>514</v>
      </c>
      <c r="F136" s="31"/>
      <c r="G136" s="11">
        <f t="shared" si="1"/>
        <v>611</v>
      </c>
      <c r="H136" s="11"/>
    </row>
    <row r="137" spans="1:8" x14ac:dyDescent="0.3">
      <c r="A137" s="3">
        <v>136</v>
      </c>
      <c r="B137" s="11" t="s">
        <v>722</v>
      </c>
      <c r="C137" s="41" t="s">
        <v>542</v>
      </c>
      <c r="D137" s="61">
        <v>1000</v>
      </c>
      <c r="E137" s="3" t="s">
        <v>519</v>
      </c>
      <c r="F137" s="31"/>
      <c r="G137" s="11">
        <f t="shared" si="1"/>
        <v>1000</v>
      </c>
      <c r="H137" s="11"/>
    </row>
    <row r="138" spans="1:8" x14ac:dyDescent="0.3">
      <c r="A138" s="3">
        <v>137</v>
      </c>
      <c r="B138" s="11" t="s">
        <v>520</v>
      </c>
      <c r="C138" s="41" t="s">
        <v>542</v>
      </c>
      <c r="D138" s="61">
        <v>200</v>
      </c>
      <c r="E138" s="3" t="s">
        <v>521</v>
      </c>
      <c r="F138" s="31"/>
      <c r="G138" s="11">
        <f t="shared" si="1"/>
        <v>200</v>
      </c>
      <c r="H138" s="11"/>
    </row>
    <row r="139" spans="1:8" x14ac:dyDescent="0.3">
      <c r="A139" s="3">
        <v>138</v>
      </c>
      <c r="B139" s="11" t="s">
        <v>522</v>
      </c>
      <c r="C139" s="41" t="s">
        <v>542</v>
      </c>
      <c r="D139" s="61">
        <v>500</v>
      </c>
      <c r="E139" s="3" t="s">
        <v>521</v>
      </c>
      <c r="F139" s="31"/>
      <c r="G139" s="11">
        <f t="shared" si="1"/>
        <v>500</v>
      </c>
      <c r="H139" s="11"/>
    </row>
    <row r="140" spans="1:8" x14ac:dyDescent="0.3">
      <c r="A140" s="3">
        <v>139</v>
      </c>
      <c r="B140" s="11" t="s">
        <v>145</v>
      </c>
      <c r="C140" s="41" t="s">
        <v>542</v>
      </c>
      <c r="D140" s="61">
        <v>2500</v>
      </c>
      <c r="E140" s="3" t="s">
        <v>523</v>
      </c>
      <c r="F140" s="31"/>
      <c r="G140" s="11">
        <f t="shared" si="1"/>
        <v>2500</v>
      </c>
      <c r="H140" s="11"/>
    </row>
    <row r="141" spans="1:8" x14ac:dyDescent="0.3">
      <c r="A141" s="3">
        <v>140</v>
      </c>
      <c r="B141" s="11" t="s">
        <v>524</v>
      </c>
      <c r="C141" s="41" t="s">
        <v>542</v>
      </c>
      <c r="D141" s="61">
        <v>1200</v>
      </c>
      <c r="E141" s="3" t="s">
        <v>523</v>
      </c>
      <c r="F141" s="31"/>
      <c r="G141" s="11">
        <f t="shared" si="1"/>
        <v>1200</v>
      </c>
      <c r="H141" s="11"/>
    </row>
    <row r="142" spans="1:8" x14ac:dyDescent="0.3">
      <c r="A142" s="3">
        <v>141</v>
      </c>
      <c r="B142" s="11" t="s">
        <v>525</v>
      </c>
      <c r="C142" s="41" t="s">
        <v>542</v>
      </c>
      <c r="D142" s="61">
        <v>4500</v>
      </c>
      <c r="E142" s="3" t="s">
        <v>526</v>
      </c>
      <c r="F142" s="31"/>
      <c r="G142" s="11">
        <f t="shared" si="1"/>
        <v>4500</v>
      </c>
      <c r="H142" s="11"/>
    </row>
    <row r="143" spans="1:8" x14ac:dyDescent="0.3">
      <c r="A143" s="3">
        <v>142</v>
      </c>
      <c r="B143" s="11" t="s">
        <v>111</v>
      </c>
      <c r="C143" s="41" t="s">
        <v>542</v>
      </c>
      <c r="D143" s="61">
        <v>200</v>
      </c>
      <c r="E143" s="3" t="s">
        <v>526</v>
      </c>
      <c r="F143" s="31"/>
      <c r="G143" s="11">
        <f t="shared" si="1"/>
        <v>200</v>
      </c>
      <c r="H143" s="11"/>
    </row>
    <row r="144" spans="1:8" x14ac:dyDescent="0.3">
      <c r="A144" s="3">
        <v>143</v>
      </c>
      <c r="B144" s="11" t="s">
        <v>265</v>
      </c>
      <c r="C144" s="41" t="s">
        <v>542</v>
      </c>
      <c r="D144" s="61">
        <v>2000</v>
      </c>
      <c r="E144" s="3" t="s">
        <v>526</v>
      </c>
      <c r="F144" s="31"/>
      <c r="G144" s="11">
        <f t="shared" si="1"/>
        <v>2000</v>
      </c>
      <c r="H144" s="11"/>
    </row>
    <row r="145" spans="1:8" x14ac:dyDescent="0.3">
      <c r="A145" s="3">
        <v>144</v>
      </c>
      <c r="B145" s="11" t="s">
        <v>273</v>
      </c>
      <c r="C145" s="41" t="s">
        <v>542</v>
      </c>
      <c r="D145" s="61">
        <v>2000</v>
      </c>
      <c r="E145" s="3" t="s">
        <v>526</v>
      </c>
      <c r="F145" s="31"/>
      <c r="G145" s="11">
        <f t="shared" si="1"/>
        <v>2000</v>
      </c>
      <c r="H145" s="11"/>
    </row>
    <row r="146" spans="1:8" x14ac:dyDescent="0.3">
      <c r="A146" s="3">
        <v>145</v>
      </c>
      <c r="B146" s="11" t="s">
        <v>97</v>
      </c>
      <c r="C146" s="41" t="s">
        <v>542</v>
      </c>
      <c r="D146" s="61">
        <v>1500</v>
      </c>
      <c r="E146" s="3" t="s">
        <v>527</v>
      </c>
      <c r="F146" s="31"/>
      <c r="G146" s="11">
        <f t="shared" si="1"/>
        <v>1500</v>
      </c>
      <c r="H146" s="11"/>
    </row>
    <row r="147" spans="1:8" x14ac:dyDescent="0.3">
      <c r="A147" s="3">
        <v>146</v>
      </c>
      <c r="B147" s="11" t="s">
        <v>522</v>
      </c>
      <c r="C147" s="41" t="s">
        <v>542</v>
      </c>
      <c r="D147" s="61">
        <v>500</v>
      </c>
      <c r="E147" s="3" t="s">
        <v>527</v>
      </c>
      <c r="F147" s="31"/>
      <c r="G147" s="11">
        <f t="shared" si="1"/>
        <v>500</v>
      </c>
      <c r="H147" s="11"/>
    </row>
    <row r="148" spans="1:8" x14ac:dyDescent="0.3">
      <c r="A148" s="3">
        <v>147</v>
      </c>
      <c r="B148" s="11" t="s">
        <v>528</v>
      </c>
      <c r="C148" s="41" t="s">
        <v>542</v>
      </c>
      <c r="D148" s="61">
        <v>200</v>
      </c>
      <c r="E148" s="3" t="s">
        <v>527</v>
      </c>
      <c r="F148" s="31"/>
      <c r="G148" s="11">
        <f t="shared" si="1"/>
        <v>200</v>
      </c>
      <c r="H148" s="11"/>
    </row>
    <row r="149" spans="1:8" x14ac:dyDescent="0.3">
      <c r="A149" s="3">
        <v>148</v>
      </c>
      <c r="B149" s="11" t="s">
        <v>361</v>
      </c>
      <c r="C149" s="41" t="s">
        <v>542</v>
      </c>
      <c r="D149" s="61">
        <v>1000</v>
      </c>
      <c r="E149" s="3" t="s">
        <v>529</v>
      </c>
      <c r="F149" s="31"/>
      <c r="G149" s="11">
        <f t="shared" si="1"/>
        <v>1000</v>
      </c>
      <c r="H149" s="11"/>
    </row>
    <row r="150" spans="1:8" x14ac:dyDescent="0.3">
      <c r="A150" s="3">
        <v>149</v>
      </c>
      <c r="B150" s="11" t="s">
        <v>314</v>
      </c>
      <c r="C150" s="41" t="s">
        <v>542</v>
      </c>
      <c r="D150" s="61">
        <v>1000</v>
      </c>
      <c r="E150" s="3" t="s">
        <v>529</v>
      </c>
      <c r="F150" s="31"/>
      <c r="G150" s="11">
        <f t="shared" si="1"/>
        <v>1000</v>
      </c>
      <c r="H150" s="11"/>
    </row>
    <row r="151" spans="1:8" x14ac:dyDescent="0.3">
      <c r="A151" s="3">
        <v>150</v>
      </c>
      <c r="B151" s="11" t="s">
        <v>530</v>
      </c>
      <c r="C151" s="41" t="s">
        <v>542</v>
      </c>
      <c r="D151" s="61">
        <v>2000</v>
      </c>
      <c r="E151" s="3" t="s">
        <v>531</v>
      </c>
      <c r="F151" s="31"/>
      <c r="G151" s="11">
        <f t="shared" si="1"/>
        <v>2000</v>
      </c>
      <c r="H151" s="11"/>
    </row>
    <row r="152" spans="1:8" x14ac:dyDescent="0.3">
      <c r="A152" s="3">
        <v>151</v>
      </c>
      <c r="B152" s="11" t="s">
        <v>537</v>
      </c>
      <c r="C152" s="41" t="s">
        <v>542</v>
      </c>
      <c r="D152" s="61">
        <v>2000</v>
      </c>
      <c r="E152" s="3" t="s">
        <v>531</v>
      </c>
      <c r="F152" s="31"/>
      <c r="G152" s="11">
        <f t="shared" si="1"/>
        <v>2000</v>
      </c>
      <c r="H152" s="11"/>
    </row>
    <row r="153" spans="1:8" x14ac:dyDescent="0.3">
      <c r="A153" s="3">
        <v>152</v>
      </c>
      <c r="B153" s="11" t="s">
        <v>538</v>
      </c>
      <c r="C153" s="41" t="s">
        <v>542</v>
      </c>
      <c r="D153" s="61">
        <v>500</v>
      </c>
      <c r="E153" s="3" t="s">
        <v>539</v>
      </c>
      <c r="F153" s="31"/>
      <c r="G153" s="11">
        <f t="shared" si="1"/>
        <v>500</v>
      </c>
      <c r="H153" s="11"/>
    </row>
    <row r="154" spans="1:8" x14ac:dyDescent="0.3">
      <c r="A154" s="3">
        <v>153</v>
      </c>
      <c r="B154" s="11" t="s">
        <v>540</v>
      </c>
      <c r="C154" s="41" t="s">
        <v>542</v>
      </c>
      <c r="D154" s="61">
        <v>100</v>
      </c>
      <c r="E154" s="3" t="s">
        <v>541</v>
      </c>
      <c r="F154" s="31"/>
      <c r="G154" s="11">
        <f t="shared" si="1"/>
        <v>100</v>
      </c>
      <c r="H154" s="11"/>
    </row>
    <row r="155" spans="1:8" x14ac:dyDescent="0.3">
      <c r="A155" s="3">
        <v>154</v>
      </c>
      <c r="B155" s="11" t="s">
        <v>190</v>
      </c>
      <c r="C155" s="41" t="s">
        <v>542</v>
      </c>
      <c r="D155" s="61">
        <v>1000</v>
      </c>
      <c r="E155" s="3" t="s">
        <v>541</v>
      </c>
      <c r="F155" s="31"/>
      <c r="G155" s="11">
        <f t="shared" si="1"/>
        <v>1000</v>
      </c>
      <c r="H155" s="11"/>
    </row>
    <row r="156" spans="1:8" x14ac:dyDescent="0.3">
      <c r="A156" s="3">
        <v>155</v>
      </c>
      <c r="B156" s="11" t="s">
        <v>145</v>
      </c>
      <c r="C156" s="41" t="s">
        <v>542</v>
      </c>
      <c r="D156" s="61">
        <v>1500</v>
      </c>
      <c r="E156" s="3" t="s">
        <v>595</v>
      </c>
      <c r="F156" s="31"/>
      <c r="G156" s="11">
        <f t="shared" si="1"/>
        <v>1500</v>
      </c>
      <c r="H156" s="11"/>
    </row>
    <row r="157" spans="1:8" x14ac:dyDescent="0.3">
      <c r="A157" s="3">
        <v>156</v>
      </c>
      <c r="B157" s="11" t="s">
        <v>596</v>
      </c>
      <c r="C157" s="41" t="s">
        <v>542</v>
      </c>
      <c r="D157" s="61">
        <v>3050</v>
      </c>
      <c r="E157" s="3" t="s">
        <v>597</v>
      </c>
      <c r="F157" s="31"/>
      <c r="G157" s="11">
        <f t="shared" si="1"/>
        <v>3050</v>
      </c>
      <c r="H157" s="11"/>
    </row>
    <row r="158" spans="1:8" x14ac:dyDescent="0.3">
      <c r="A158" s="3">
        <v>157</v>
      </c>
      <c r="B158" s="11" t="s">
        <v>190</v>
      </c>
      <c r="C158" s="41" t="s">
        <v>542</v>
      </c>
      <c r="D158" s="61">
        <v>1000</v>
      </c>
      <c r="E158" s="3" t="s">
        <v>598</v>
      </c>
      <c r="F158" s="31"/>
      <c r="G158" s="11">
        <f t="shared" si="1"/>
        <v>1000</v>
      </c>
      <c r="H158" s="11"/>
    </row>
    <row r="159" spans="1:8" x14ac:dyDescent="0.3">
      <c r="A159" s="3">
        <v>158</v>
      </c>
      <c r="B159" s="11" t="s">
        <v>599</v>
      </c>
      <c r="C159" s="41" t="s">
        <v>542</v>
      </c>
      <c r="D159" s="61">
        <v>1700</v>
      </c>
      <c r="E159" s="3" t="s">
        <v>598</v>
      </c>
      <c r="F159" s="31"/>
      <c r="G159" s="11">
        <f t="shared" si="1"/>
        <v>1700</v>
      </c>
      <c r="H159" s="11"/>
    </row>
    <row r="160" spans="1:8" x14ac:dyDescent="0.3">
      <c r="A160" s="3">
        <v>159</v>
      </c>
      <c r="B160" s="11" t="s">
        <v>600</v>
      </c>
      <c r="C160" s="41" t="s">
        <v>542</v>
      </c>
      <c r="D160" s="61">
        <v>100</v>
      </c>
      <c r="E160" s="3" t="s">
        <v>598</v>
      </c>
      <c r="F160" s="31"/>
      <c r="G160" s="11">
        <f t="shared" si="1"/>
        <v>100</v>
      </c>
      <c r="H160" s="11"/>
    </row>
    <row r="161" spans="1:8" x14ac:dyDescent="0.3">
      <c r="A161" s="3">
        <v>160</v>
      </c>
      <c r="B161" s="11" t="s">
        <v>265</v>
      </c>
      <c r="C161" s="41" t="s">
        <v>542</v>
      </c>
      <c r="D161" s="61">
        <v>500</v>
      </c>
      <c r="E161" s="3" t="s">
        <v>601</v>
      </c>
      <c r="F161" s="31"/>
      <c r="G161" s="11">
        <f t="shared" si="1"/>
        <v>500</v>
      </c>
      <c r="H161" s="11"/>
    </row>
    <row r="162" spans="1:8" x14ac:dyDescent="0.3">
      <c r="A162" s="3">
        <v>161</v>
      </c>
      <c r="B162" s="11" t="s">
        <v>273</v>
      </c>
      <c r="C162" s="41" t="s">
        <v>542</v>
      </c>
      <c r="D162" s="61">
        <v>500</v>
      </c>
      <c r="E162" s="3" t="s">
        <v>601</v>
      </c>
      <c r="F162" s="31"/>
      <c r="G162" s="11">
        <f t="shared" si="1"/>
        <v>500</v>
      </c>
      <c r="H162" s="11"/>
    </row>
    <row r="163" spans="1:8" x14ac:dyDescent="0.3">
      <c r="A163" s="3">
        <v>162</v>
      </c>
      <c r="B163" s="11" t="s">
        <v>602</v>
      </c>
      <c r="C163" s="41" t="s">
        <v>542</v>
      </c>
      <c r="D163" s="61">
        <v>10000</v>
      </c>
      <c r="E163" s="3" t="s">
        <v>601</v>
      </c>
      <c r="F163" s="31"/>
      <c r="G163" s="11">
        <f t="shared" si="1"/>
        <v>10000</v>
      </c>
      <c r="H163" s="11"/>
    </row>
    <row r="164" spans="1:8" x14ac:dyDescent="0.3">
      <c r="A164" s="3">
        <v>163</v>
      </c>
      <c r="B164" s="11" t="s">
        <v>603</v>
      </c>
      <c r="C164" s="41" t="s">
        <v>542</v>
      </c>
      <c r="D164" s="61">
        <v>1500</v>
      </c>
      <c r="E164" s="3" t="s">
        <v>604</v>
      </c>
      <c r="F164" s="31"/>
      <c r="G164" s="11">
        <f t="shared" si="1"/>
        <v>1500</v>
      </c>
      <c r="H164" s="11"/>
    </row>
    <row r="165" spans="1:8" x14ac:dyDescent="0.3">
      <c r="A165" s="3">
        <v>164</v>
      </c>
      <c r="B165" s="11" t="s">
        <v>605</v>
      </c>
      <c r="C165" s="41" t="s">
        <v>542</v>
      </c>
      <c r="D165" s="61">
        <v>1000</v>
      </c>
      <c r="E165" s="3" t="s">
        <v>606</v>
      </c>
      <c r="F165" s="31"/>
      <c r="G165" s="11">
        <f t="shared" si="1"/>
        <v>1000</v>
      </c>
      <c r="H165" s="11"/>
    </row>
    <row r="166" spans="1:8" x14ac:dyDescent="0.3">
      <c r="A166" s="3">
        <v>165</v>
      </c>
      <c r="B166" s="11" t="s">
        <v>311</v>
      </c>
      <c r="C166" s="41" t="s">
        <v>542</v>
      </c>
      <c r="D166" s="61">
        <v>1700</v>
      </c>
      <c r="E166" s="3" t="s">
        <v>606</v>
      </c>
      <c r="F166" s="31"/>
      <c r="G166" s="11">
        <f t="shared" si="1"/>
        <v>1700</v>
      </c>
      <c r="H166" s="11"/>
    </row>
    <row r="167" spans="1:8" x14ac:dyDescent="0.3">
      <c r="A167" s="3">
        <v>166</v>
      </c>
      <c r="B167" s="11" t="s">
        <v>605</v>
      </c>
      <c r="C167" s="41" t="s">
        <v>542</v>
      </c>
      <c r="D167" s="61">
        <v>500</v>
      </c>
      <c r="E167" s="3" t="s">
        <v>607</v>
      </c>
      <c r="F167" s="31"/>
      <c r="G167" s="11">
        <f t="shared" si="1"/>
        <v>500</v>
      </c>
      <c r="H167" s="11"/>
    </row>
    <row r="168" spans="1:8" x14ac:dyDescent="0.3">
      <c r="A168" s="3">
        <v>167</v>
      </c>
      <c r="B168" s="11" t="s">
        <v>608</v>
      </c>
      <c r="C168" s="41" t="s">
        <v>542</v>
      </c>
      <c r="D168" s="61">
        <v>200</v>
      </c>
      <c r="E168" s="3" t="s">
        <v>609</v>
      </c>
      <c r="F168" s="31"/>
      <c r="G168" s="11">
        <f t="shared" si="1"/>
        <v>200</v>
      </c>
      <c r="H168" s="11"/>
    </row>
    <row r="169" spans="1:8" x14ac:dyDescent="0.3">
      <c r="A169" s="3">
        <v>168</v>
      </c>
      <c r="B169" s="11" t="s">
        <v>610</v>
      </c>
      <c r="C169" s="41" t="s">
        <v>542</v>
      </c>
      <c r="D169" s="61">
        <v>500</v>
      </c>
      <c r="E169" s="3" t="s">
        <v>611</v>
      </c>
      <c r="F169" s="31"/>
      <c r="G169" s="11">
        <f t="shared" si="1"/>
        <v>500</v>
      </c>
      <c r="H169" s="11">
        <v>177691</v>
      </c>
    </row>
    <row r="170" spans="1:8" x14ac:dyDescent="0.3">
      <c r="A170" s="3">
        <v>169</v>
      </c>
      <c r="B170" s="11" t="s">
        <v>605</v>
      </c>
      <c r="C170" s="41" t="s">
        <v>542</v>
      </c>
      <c r="D170" s="61">
        <v>500</v>
      </c>
      <c r="E170" s="3" t="s">
        <v>625</v>
      </c>
      <c r="F170" s="31"/>
      <c r="G170" s="11"/>
      <c r="H170" s="11"/>
    </row>
    <row r="171" spans="1:8" x14ac:dyDescent="0.3">
      <c r="A171" s="3">
        <v>170</v>
      </c>
      <c r="B171" s="11" t="s">
        <v>722</v>
      </c>
      <c r="C171" s="41" t="s">
        <v>542</v>
      </c>
      <c r="D171" s="61">
        <v>1000</v>
      </c>
      <c r="E171" s="3" t="s">
        <v>626</v>
      </c>
      <c r="F171" s="31"/>
      <c r="G171" s="11"/>
      <c r="H171" s="11"/>
    </row>
    <row r="172" spans="1:8" x14ac:dyDescent="0.3">
      <c r="A172" s="3">
        <v>171</v>
      </c>
      <c r="B172" s="11" t="s">
        <v>627</v>
      </c>
      <c r="C172" s="41" t="s">
        <v>542</v>
      </c>
      <c r="D172" s="61">
        <v>1500</v>
      </c>
      <c r="E172" s="3" t="s">
        <v>628</v>
      </c>
      <c r="F172" s="31"/>
      <c r="G172" s="11"/>
      <c r="H172" s="11"/>
    </row>
    <row r="173" spans="1:8" x14ac:dyDescent="0.3">
      <c r="A173" s="3">
        <v>172</v>
      </c>
      <c r="B173" s="11" t="s">
        <v>629</v>
      </c>
      <c r="C173" s="41" t="s">
        <v>542</v>
      </c>
      <c r="D173" s="61">
        <v>1000</v>
      </c>
      <c r="E173" s="3" t="s">
        <v>630</v>
      </c>
      <c r="F173" s="31"/>
      <c r="G173" s="11"/>
      <c r="H173" s="11"/>
    </row>
    <row r="174" spans="1:8" x14ac:dyDescent="0.3">
      <c r="A174" s="3">
        <v>173</v>
      </c>
      <c r="B174" s="11" t="s">
        <v>631</v>
      </c>
      <c r="C174" s="41" t="s">
        <v>542</v>
      </c>
      <c r="D174" s="61">
        <v>500</v>
      </c>
      <c r="E174" s="3" t="s">
        <v>630</v>
      </c>
      <c r="F174" s="31"/>
      <c r="G174" s="11"/>
      <c r="H174" s="11"/>
    </row>
    <row r="175" spans="1:8" x14ac:dyDescent="0.3">
      <c r="A175" s="3">
        <v>174</v>
      </c>
      <c r="B175" s="11" t="s">
        <v>632</v>
      </c>
      <c r="C175" s="41" t="s">
        <v>542</v>
      </c>
      <c r="D175" s="61">
        <v>500</v>
      </c>
      <c r="E175" s="3" t="s">
        <v>630</v>
      </c>
      <c r="F175" s="31"/>
      <c r="G175" s="11"/>
      <c r="H175" s="11"/>
    </row>
    <row r="176" spans="1:8" x14ac:dyDescent="0.3">
      <c r="A176" s="3">
        <v>175</v>
      </c>
      <c r="B176" s="11" t="s">
        <v>636</v>
      </c>
      <c r="C176" s="41" t="s">
        <v>542</v>
      </c>
      <c r="D176" s="61">
        <v>700</v>
      </c>
      <c r="E176" s="3" t="s">
        <v>635</v>
      </c>
      <c r="F176" s="31"/>
      <c r="G176" s="11"/>
      <c r="H176" s="11"/>
    </row>
    <row r="177" spans="1:8" x14ac:dyDescent="0.3">
      <c r="A177" s="3">
        <v>176</v>
      </c>
      <c r="B177" s="11" t="s">
        <v>637</v>
      </c>
      <c r="C177" s="41" t="s">
        <v>542</v>
      </c>
      <c r="D177" s="61">
        <v>6000</v>
      </c>
      <c r="E177" s="3" t="s">
        <v>638</v>
      </c>
      <c r="F177" s="31"/>
      <c r="G177" s="11"/>
      <c r="H177" s="11"/>
    </row>
    <row r="178" spans="1:8" x14ac:dyDescent="0.3">
      <c r="A178" s="3">
        <v>177</v>
      </c>
      <c r="B178" s="11" t="s">
        <v>639</v>
      </c>
      <c r="C178" s="41" t="s">
        <v>542</v>
      </c>
      <c r="D178" s="61">
        <v>1500</v>
      </c>
      <c r="E178" s="3" t="s">
        <v>638</v>
      </c>
      <c r="F178" s="31"/>
      <c r="G178" s="11"/>
      <c r="H178" s="11"/>
    </row>
    <row r="179" spans="1:8" x14ac:dyDescent="0.3">
      <c r="A179" s="3">
        <v>178</v>
      </c>
      <c r="B179" s="11" t="s">
        <v>640</v>
      </c>
      <c r="C179" s="41" t="s">
        <v>542</v>
      </c>
      <c r="D179" s="61">
        <v>1000</v>
      </c>
      <c r="E179" s="3" t="s">
        <v>638</v>
      </c>
      <c r="F179" s="31"/>
      <c r="G179" s="11"/>
      <c r="H179" s="11"/>
    </row>
    <row r="180" spans="1:8" x14ac:dyDescent="0.3">
      <c r="A180" s="3">
        <v>179</v>
      </c>
      <c r="B180" s="11" t="s">
        <v>517</v>
      </c>
      <c r="C180" s="41" t="s">
        <v>542</v>
      </c>
      <c r="D180" s="61">
        <v>950</v>
      </c>
      <c r="E180" s="3" t="s">
        <v>638</v>
      </c>
      <c r="F180" s="31"/>
      <c r="G180" s="11"/>
      <c r="H180" s="11"/>
    </row>
    <row r="181" spans="1:8" x14ac:dyDescent="0.3">
      <c r="A181" s="3">
        <v>180</v>
      </c>
      <c r="B181" s="11" t="s">
        <v>528</v>
      </c>
      <c r="C181" s="41" t="s">
        <v>542</v>
      </c>
      <c r="D181" s="61">
        <v>200</v>
      </c>
      <c r="E181" s="3" t="s">
        <v>661</v>
      </c>
      <c r="F181" s="31"/>
      <c r="G181" s="11"/>
      <c r="H181" s="11"/>
    </row>
    <row r="182" spans="1:8" x14ac:dyDescent="0.3">
      <c r="A182" s="3">
        <v>181</v>
      </c>
      <c r="B182" s="11" t="s">
        <v>528</v>
      </c>
      <c r="C182" s="41" t="s">
        <v>542</v>
      </c>
      <c r="D182" s="61">
        <v>200</v>
      </c>
      <c r="E182" s="3" t="s">
        <v>680</v>
      </c>
      <c r="F182" s="31"/>
      <c r="G182" s="11"/>
      <c r="H182" s="11"/>
    </row>
    <row r="183" spans="1:8" x14ac:dyDescent="0.3">
      <c r="A183" s="3">
        <v>182</v>
      </c>
      <c r="B183" s="11" t="s">
        <v>528</v>
      </c>
      <c r="C183" s="41" t="s">
        <v>542</v>
      </c>
      <c r="D183" s="61">
        <v>500</v>
      </c>
      <c r="E183" s="3" t="s">
        <v>695</v>
      </c>
      <c r="F183" s="31"/>
      <c r="G183" s="11"/>
      <c r="H183" s="11"/>
    </row>
    <row r="184" spans="1:8" x14ac:dyDescent="0.3">
      <c r="A184" s="3">
        <v>183</v>
      </c>
      <c r="B184" s="11" t="s">
        <v>699</v>
      </c>
      <c r="C184" s="41" t="s">
        <v>542</v>
      </c>
      <c r="D184" s="62">
        <v>500</v>
      </c>
      <c r="E184" s="3" t="s">
        <v>696</v>
      </c>
      <c r="F184" s="31"/>
      <c r="G184" s="11"/>
      <c r="H184" s="11"/>
    </row>
    <row r="185" spans="1:8" x14ac:dyDescent="0.3">
      <c r="A185" s="3">
        <v>184</v>
      </c>
      <c r="B185" s="11" t="s">
        <v>698</v>
      </c>
      <c r="C185" s="41" t="s">
        <v>542</v>
      </c>
      <c r="D185" s="62">
        <v>450</v>
      </c>
      <c r="E185" s="3" t="s">
        <v>697</v>
      </c>
      <c r="F185" s="31"/>
      <c r="G185" s="11"/>
      <c r="H185" s="11"/>
    </row>
    <row r="186" spans="1:8" x14ac:dyDescent="0.3">
      <c r="A186" s="3">
        <v>185</v>
      </c>
      <c r="B186" s="11" t="s">
        <v>700</v>
      </c>
      <c r="C186" s="41" t="s">
        <v>542</v>
      </c>
      <c r="D186" s="62">
        <v>3000</v>
      </c>
      <c r="E186" s="3" t="s">
        <v>697</v>
      </c>
      <c r="F186" s="31"/>
      <c r="G186" s="11"/>
      <c r="H186" s="11"/>
    </row>
    <row r="187" spans="1:8" x14ac:dyDescent="0.3">
      <c r="A187" s="3">
        <v>186</v>
      </c>
      <c r="B187" s="11" t="s">
        <v>312</v>
      </c>
      <c r="C187" s="41" t="s">
        <v>542</v>
      </c>
      <c r="D187" s="62">
        <v>2720</v>
      </c>
      <c r="E187" s="3" t="s">
        <v>701</v>
      </c>
      <c r="F187" s="31"/>
      <c r="G187" s="11"/>
      <c r="H187" s="11"/>
    </row>
    <row r="188" spans="1:8" x14ac:dyDescent="0.3">
      <c r="A188" s="3">
        <v>187</v>
      </c>
      <c r="B188" s="11" t="s">
        <v>522</v>
      </c>
      <c r="C188" s="41" t="s">
        <v>542</v>
      </c>
      <c r="D188" s="62">
        <v>1471</v>
      </c>
      <c r="E188" s="3" t="s">
        <v>701</v>
      </c>
      <c r="F188" s="31"/>
      <c r="G188" s="11"/>
      <c r="H188" s="11"/>
    </row>
    <row r="189" spans="1:8" x14ac:dyDescent="0.3">
      <c r="A189" s="3">
        <v>188</v>
      </c>
      <c r="B189" s="11" t="s">
        <v>627</v>
      </c>
      <c r="C189" s="41" t="s">
        <v>542</v>
      </c>
      <c r="D189" s="62">
        <v>2000</v>
      </c>
      <c r="E189" s="3" t="s">
        <v>702</v>
      </c>
      <c r="F189" s="31"/>
      <c r="G189" s="11"/>
      <c r="H189" s="11"/>
    </row>
    <row r="190" spans="1:8" x14ac:dyDescent="0.3">
      <c r="A190" s="3">
        <v>189</v>
      </c>
      <c r="B190" s="11" t="s">
        <v>703</v>
      </c>
      <c r="C190" s="41" t="s">
        <v>542</v>
      </c>
      <c r="D190" s="62">
        <v>1000</v>
      </c>
      <c r="E190" s="3" t="s">
        <v>704</v>
      </c>
      <c r="F190" s="31"/>
      <c r="G190" s="11"/>
      <c r="H190" s="11"/>
    </row>
    <row r="191" spans="1:8" x14ac:dyDescent="0.3">
      <c r="A191" s="3">
        <v>190</v>
      </c>
      <c r="B191" s="11" t="s">
        <v>232</v>
      </c>
      <c r="C191" s="41" t="s">
        <v>542</v>
      </c>
      <c r="D191" s="62">
        <v>1000</v>
      </c>
      <c r="E191" s="3" t="s">
        <v>706</v>
      </c>
      <c r="F191" s="31"/>
      <c r="G191" s="11"/>
      <c r="H191" s="11"/>
    </row>
    <row r="192" spans="1:8" x14ac:dyDescent="0.3">
      <c r="A192" s="3">
        <v>191</v>
      </c>
      <c r="B192" s="11" t="s">
        <v>522</v>
      </c>
      <c r="C192" s="41" t="s">
        <v>542</v>
      </c>
      <c r="D192" s="62">
        <v>1217</v>
      </c>
      <c r="E192" s="3" t="s">
        <v>705</v>
      </c>
      <c r="F192" s="31"/>
      <c r="G192" s="11"/>
      <c r="H192" s="11"/>
    </row>
    <row r="193" spans="1:8" x14ac:dyDescent="0.3">
      <c r="A193" s="3">
        <v>192</v>
      </c>
      <c r="B193" s="11" t="s">
        <v>711</v>
      </c>
      <c r="C193" s="41" t="s">
        <v>542</v>
      </c>
      <c r="D193" s="62">
        <v>5000</v>
      </c>
      <c r="E193" s="3" t="s">
        <v>712</v>
      </c>
      <c r="F193" s="31"/>
      <c r="G193" s="11"/>
      <c r="H193" s="11"/>
    </row>
    <row r="194" spans="1:8" x14ac:dyDescent="0.3">
      <c r="A194" s="3">
        <v>193</v>
      </c>
      <c r="B194" s="11" t="s">
        <v>713</v>
      </c>
      <c r="C194" s="41" t="s">
        <v>542</v>
      </c>
      <c r="D194" s="62">
        <v>2950</v>
      </c>
      <c r="E194" s="3" t="s">
        <v>714</v>
      </c>
      <c r="F194" s="31"/>
      <c r="G194" s="11"/>
      <c r="H194" s="11"/>
    </row>
    <row r="195" spans="1:8" x14ac:dyDescent="0.3">
      <c r="A195" s="3">
        <v>194</v>
      </c>
      <c r="B195" s="11" t="s">
        <v>605</v>
      </c>
      <c r="C195" s="41" t="s">
        <v>542</v>
      </c>
      <c r="D195" s="62">
        <v>1000</v>
      </c>
      <c r="E195" s="3" t="s">
        <v>715</v>
      </c>
      <c r="F195" s="31"/>
      <c r="G195" s="11"/>
      <c r="H195" s="11"/>
    </row>
    <row r="196" spans="1:8" x14ac:dyDescent="0.3">
      <c r="A196" s="3">
        <v>195</v>
      </c>
      <c r="B196" s="11" t="s">
        <v>716</v>
      </c>
      <c r="C196" s="41" t="s">
        <v>542</v>
      </c>
      <c r="D196" s="62">
        <v>600</v>
      </c>
      <c r="E196" s="3" t="s">
        <v>717</v>
      </c>
      <c r="F196" s="31"/>
      <c r="G196" s="11"/>
      <c r="H196" s="11"/>
    </row>
    <row r="197" spans="1:8" x14ac:dyDescent="0.3">
      <c r="A197" s="3">
        <v>196</v>
      </c>
      <c r="B197" s="11" t="s">
        <v>718</v>
      </c>
      <c r="C197" s="41" t="s">
        <v>542</v>
      </c>
      <c r="D197" s="62">
        <v>500</v>
      </c>
      <c r="E197" s="3" t="s">
        <v>717</v>
      </c>
      <c r="F197" s="31"/>
      <c r="G197" s="11"/>
      <c r="H197" s="11"/>
    </row>
    <row r="198" spans="1:8" x14ac:dyDescent="0.3">
      <c r="A198" s="3">
        <v>197</v>
      </c>
      <c r="B198" s="11" t="s">
        <v>719</v>
      </c>
      <c r="C198" s="41" t="s">
        <v>542</v>
      </c>
      <c r="D198" s="62">
        <v>300</v>
      </c>
      <c r="E198" s="3" t="s">
        <v>717</v>
      </c>
      <c r="F198" s="31"/>
      <c r="G198" s="11"/>
      <c r="H198" s="11"/>
    </row>
    <row r="199" spans="1:8" x14ac:dyDescent="0.3">
      <c r="A199" s="3">
        <v>198</v>
      </c>
      <c r="B199" s="11" t="s">
        <v>720</v>
      </c>
      <c r="C199" s="41" t="s">
        <v>542</v>
      </c>
      <c r="D199" s="62">
        <v>200</v>
      </c>
      <c r="E199" s="3" t="s">
        <v>717</v>
      </c>
      <c r="F199" s="31"/>
      <c r="G199" s="11"/>
      <c r="H199" s="11"/>
    </row>
    <row r="200" spans="1:8" x14ac:dyDescent="0.3">
      <c r="A200" s="3">
        <v>199</v>
      </c>
      <c r="B200" s="11" t="s">
        <v>721</v>
      </c>
      <c r="C200" s="41" t="s">
        <v>542</v>
      </c>
      <c r="D200" s="62">
        <v>1500</v>
      </c>
      <c r="E200" s="3" t="s">
        <v>717</v>
      </c>
      <c r="F200" s="31"/>
      <c r="G200" s="11"/>
      <c r="H200" s="11"/>
    </row>
    <row r="201" spans="1:8" x14ac:dyDescent="0.3">
      <c r="A201" s="3">
        <v>200</v>
      </c>
      <c r="B201" s="11" t="s">
        <v>722</v>
      </c>
      <c r="C201" s="41" t="s">
        <v>542</v>
      </c>
      <c r="D201" s="62">
        <v>1000</v>
      </c>
      <c r="E201" s="3" t="s">
        <v>723</v>
      </c>
      <c r="F201" s="31"/>
      <c r="G201" s="11"/>
      <c r="H201" s="11"/>
    </row>
    <row r="202" spans="1:8" x14ac:dyDescent="0.3">
      <c r="A202" s="3">
        <v>201</v>
      </c>
      <c r="B202" s="11" t="s">
        <v>522</v>
      </c>
      <c r="C202" s="41" t="s">
        <v>542</v>
      </c>
      <c r="D202" s="62">
        <v>601</v>
      </c>
      <c r="E202" s="3" t="s">
        <v>723</v>
      </c>
      <c r="F202" s="31"/>
      <c r="G202" s="11"/>
      <c r="H202" s="11"/>
    </row>
    <row r="203" spans="1:8" x14ac:dyDescent="0.3">
      <c r="A203" s="3">
        <v>202</v>
      </c>
      <c r="B203" s="11" t="s">
        <v>724</v>
      </c>
      <c r="C203" s="41" t="s">
        <v>542</v>
      </c>
      <c r="D203" s="62">
        <v>1000</v>
      </c>
      <c r="E203" s="3" t="s">
        <v>725</v>
      </c>
      <c r="F203" s="31"/>
      <c r="G203" s="11"/>
      <c r="H203" s="11"/>
    </row>
    <row r="204" spans="1:8" x14ac:dyDescent="0.3">
      <c r="A204" s="3">
        <v>203</v>
      </c>
      <c r="B204" s="11" t="s">
        <v>728</v>
      </c>
      <c r="C204" s="41" t="s">
        <v>542</v>
      </c>
      <c r="D204" s="62">
        <v>2500</v>
      </c>
      <c r="E204" s="3" t="s">
        <v>729</v>
      </c>
      <c r="F204" s="31"/>
      <c r="G204" s="11"/>
      <c r="H204" s="11"/>
    </row>
    <row r="205" spans="1:8" x14ac:dyDescent="0.3">
      <c r="A205" s="3">
        <v>204</v>
      </c>
      <c r="B205" s="11" t="s">
        <v>540</v>
      </c>
      <c r="C205" s="41" t="s">
        <v>542</v>
      </c>
      <c r="D205" s="62">
        <v>100</v>
      </c>
      <c r="E205" s="3" t="s">
        <v>726</v>
      </c>
      <c r="F205" s="31"/>
      <c r="G205" s="11"/>
      <c r="H205" s="11"/>
    </row>
    <row r="206" spans="1:8" x14ac:dyDescent="0.3">
      <c r="A206" s="3">
        <v>205</v>
      </c>
      <c r="B206" s="11" t="s">
        <v>727</v>
      </c>
      <c r="C206" s="41" t="s">
        <v>542</v>
      </c>
      <c r="D206" s="62">
        <v>500</v>
      </c>
      <c r="E206" s="3" t="s">
        <v>726</v>
      </c>
      <c r="F206" s="31"/>
      <c r="G206" s="11"/>
      <c r="H206" s="11"/>
    </row>
    <row r="207" spans="1:8" x14ac:dyDescent="0.3">
      <c r="A207" s="3">
        <v>206</v>
      </c>
      <c r="B207" s="11" t="s">
        <v>730</v>
      </c>
      <c r="C207" s="41" t="s">
        <v>542</v>
      </c>
      <c r="D207" s="62">
        <v>590</v>
      </c>
      <c r="E207" s="3" t="s">
        <v>731</v>
      </c>
      <c r="F207" s="31"/>
      <c r="G207" s="11"/>
      <c r="H207" s="11"/>
    </row>
    <row r="208" spans="1:8" x14ac:dyDescent="0.3">
      <c r="A208" s="3">
        <v>207</v>
      </c>
      <c r="B208" s="11" t="s">
        <v>528</v>
      </c>
      <c r="C208" s="41" t="s">
        <v>542</v>
      </c>
      <c r="D208" s="62">
        <v>200</v>
      </c>
      <c r="E208" s="3" t="s">
        <v>732</v>
      </c>
      <c r="F208" s="31"/>
      <c r="G208" s="11"/>
      <c r="H208" s="11"/>
    </row>
    <row r="209" spans="1:8" x14ac:dyDescent="0.3">
      <c r="A209" s="3">
        <v>208</v>
      </c>
      <c r="B209" s="11" t="s">
        <v>737</v>
      </c>
      <c r="C209" s="41" t="s">
        <v>542</v>
      </c>
      <c r="D209" s="62">
        <v>2000</v>
      </c>
      <c r="E209" s="3" t="s">
        <v>736</v>
      </c>
      <c r="F209" s="31"/>
      <c r="G209" s="11"/>
      <c r="H209" s="11"/>
    </row>
    <row r="210" spans="1:8" x14ac:dyDescent="0.3">
      <c r="A210" s="3">
        <v>209</v>
      </c>
      <c r="B210" s="11" t="s">
        <v>312</v>
      </c>
      <c r="C210" s="41" t="s">
        <v>542</v>
      </c>
      <c r="D210" s="62">
        <v>2800</v>
      </c>
      <c r="E210" s="3" t="s">
        <v>738</v>
      </c>
      <c r="F210" s="31"/>
      <c r="G210" s="11"/>
      <c r="H210" s="11"/>
    </row>
    <row r="211" spans="1:8" x14ac:dyDescent="0.3">
      <c r="A211" s="3">
        <v>210</v>
      </c>
      <c r="B211" s="11" t="s">
        <v>739</v>
      </c>
      <c r="C211" s="41" t="s">
        <v>542</v>
      </c>
      <c r="D211" s="62">
        <v>150</v>
      </c>
      <c r="E211" s="3" t="s">
        <v>738</v>
      </c>
      <c r="F211" s="31"/>
      <c r="G211" s="11"/>
      <c r="H211" s="11"/>
    </row>
    <row r="212" spans="1:8" x14ac:dyDescent="0.3">
      <c r="A212" s="3">
        <v>211</v>
      </c>
      <c r="B212" s="11" t="s">
        <v>740</v>
      </c>
      <c r="C212" s="41" t="s">
        <v>542</v>
      </c>
      <c r="D212" s="62">
        <v>500</v>
      </c>
      <c r="E212" s="3" t="s">
        <v>738</v>
      </c>
      <c r="F212" s="31"/>
      <c r="G212" s="11"/>
      <c r="H212" s="11"/>
    </row>
    <row r="213" spans="1:8" x14ac:dyDescent="0.3">
      <c r="A213" s="3">
        <v>212</v>
      </c>
      <c r="B213" s="11" t="s">
        <v>741</v>
      </c>
      <c r="C213" s="41" t="s">
        <v>542</v>
      </c>
      <c r="D213" s="62">
        <v>100</v>
      </c>
      <c r="E213" s="3" t="s">
        <v>738</v>
      </c>
      <c r="F213" s="31"/>
      <c r="G213" s="11"/>
      <c r="H213" s="11"/>
    </row>
    <row r="214" spans="1:8" x14ac:dyDescent="0.3">
      <c r="A214" s="3">
        <v>213</v>
      </c>
      <c r="B214" s="11" t="s">
        <v>537</v>
      </c>
      <c r="C214" s="41" t="s">
        <v>542</v>
      </c>
      <c r="D214" s="61">
        <v>1500</v>
      </c>
      <c r="E214" s="3" t="s">
        <v>742</v>
      </c>
      <c r="F214" s="31"/>
      <c r="G214" s="11"/>
      <c r="H214" s="11"/>
    </row>
    <row r="215" spans="1:8" x14ac:dyDescent="0.3">
      <c r="A215" s="3">
        <v>214</v>
      </c>
      <c r="B215" s="11" t="s">
        <v>190</v>
      </c>
      <c r="C215" s="41" t="s">
        <v>542</v>
      </c>
      <c r="D215" s="61">
        <v>1000</v>
      </c>
      <c r="E215" s="3" t="s">
        <v>742</v>
      </c>
      <c r="F215" s="31"/>
      <c r="G215" s="11"/>
      <c r="H215" s="11"/>
    </row>
    <row r="216" spans="1:8" x14ac:dyDescent="0.3">
      <c r="A216" s="3">
        <v>215</v>
      </c>
      <c r="B216" s="11" t="s">
        <v>743</v>
      </c>
      <c r="C216" s="41" t="s">
        <v>542</v>
      </c>
      <c r="D216" s="61">
        <v>200</v>
      </c>
      <c r="E216" s="3" t="s">
        <v>742</v>
      </c>
      <c r="F216" s="31"/>
      <c r="G216" s="11"/>
      <c r="H216" s="11"/>
    </row>
    <row r="217" spans="1:8" x14ac:dyDescent="0.3">
      <c r="A217" s="3">
        <v>216</v>
      </c>
      <c r="B217" s="11" t="s">
        <v>528</v>
      </c>
      <c r="C217" s="41" t="s">
        <v>542</v>
      </c>
      <c r="D217" s="61">
        <v>200</v>
      </c>
      <c r="E217" s="3" t="s">
        <v>792</v>
      </c>
      <c r="F217" s="31"/>
      <c r="G217" s="11"/>
      <c r="H217" s="11"/>
    </row>
    <row r="218" spans="1:8" x14ac:dyDescent="0.3">
      <c r="A218" s="3">
        <v>217</v>
      </c>
      <c r="B218" s="11" t="s">
        <v>793</v>
      </c>
      <c r="C218" s="41" t="s">
        <v>542</v>
      </c>
      <c r="D218" s="62">
        <v>100</v>
      </c>
      <c r="E218" s="3" t="s">
        <v>794</v>
      </c>
      <c r="F218" s="31"/>
      <c r="G218" s="11"/>
      <c r="H218" s="11"/>
    </row>
    <row r="219" spans="1:8" x14ac:dyDescent="0.3">
      <c r="A219" s="3">
        <v>218</v>
      </c>
      <c r="B219" s="11" t="s">
        <v>795</v>
      </c>
      <c r="C219" s="41" t="s">
        <v>542</v>
      </c>
      <c r="D219" s="62">
        <v>100</v>
      </c>
      <c r="E219" s="3" t="s">
        <v>794</v>
      </c>
      <c r="F219" s="31"/>
      <c r="G219" s="11"/>
      <c r="H219" s="11"/>
    </row>
    <row r="220" spans="1:8" x14ac:dyDescent="0.3">
      <c r="A220" s="3">
        <v>219</v>
      </c>
      <c r="B220" s="11" t="s">
        <v>805</v>
      </c>
      <c r="C220" s="41" t="s">
        <v>542</v>
      </c>
      <c r="D220" s="62">
        <v>500</v>
      </c>
      <c r="E220" s="3" t="s">
        <v>794</v>
      </c>
      <c r="F220" s="31"/>
      <c r="G220" s="11"/>
      <c r="H220" s="11"/>
    </row>
    <row r="221" spans="1:8" x14ac:dyDescent="0.3">
      <c r="A221" s="3">
        <v>220</v>
      </c>
      <c r="B221" s="11" t="s">
        <v>312</v>
      </c>
      <c r="C221" s="41" t="s">
        <v>542</v>
      </c>
      <c r="D221" s="62">
        <v>500</v>
      </c>
      <c r="E221" s="3" t="s">
        <v>794</v>
      </c>
      <c r="F221" s="31"/>
      <c r="G221" s="11"/>
      <c r="H221" s="11"/>
    </row>
    <row r="222" spans="1:8" x14ac:dyDescent="0.3">
      <c r="A222" s="3">
        <v>221</v>
      </c>
      <c r="B222" s="11" t="s">
        <v>796</v>
      </c>
      <c r="C222" s="41" t="s">
        <v>542</v>
      </c>
      <c r="D222" s="62">
        <v>500</v>
      </c>
      <c r="E222" s="3" t="s">
        <v>794</v>
      </c>
      <c r="F222" s="31"/>
      <c r="G222" s="11"/>
      <c r="H222" s="11"/>
    </row>
    <row r="223" spans="1:8" x14ac:dyDescent="0.3">
      <c r="A223" s="3">
        <v>222</v>
      </c>
      <c r="B223" s="11" t="s">
        <v>797</v>
      </c>
      <c r="C223" s="41" t="s">
        <v>542</v>
      </c>
      <c r="D223" s="62">
        <v>1000</v>
      </c>
      <c r="E223" s="3" t="s">
        <v>794</v>
      </c>
      <c r="F223" s="31"/>
      <c r="G223" s="11"/>
      <c r="H223" s="11"/>
    </row>
    <row r="224" spans="1:8" x14ac:dyDescent="0.3">
      <c r="A224" s="3">
        <v>223</v>
      </c>
      <c r="B224" s="11" t="s">
        <v>798</v>
      </c>
      <c r="C224" s="41" t="s">
        <v>542</v>
      </c>
      <c r="D224" s="62">
        <v>500</v>
      </c>
      <c r="E224" s="3" t="s">
        <v>794</v>
      </c>
      <c r="F224" s="31"/>
      <c r="G224" s="11">
        <v>4600</v>
      </c>
      <c r="H224" s="11"/>
    </row>
    <row r="225" spans="1:8" x14ac:dyDescent="0.3">
      <c r="A225" s="3">
        <v>224</v>
      </c>
      <c r="B225" s="11" t="s">
        <v>800</v>
      </c>
      <c r="C225" s="41" t="s">
        <v>542</v>
      </c>
      <c r="D225" s="62">
        <v>200</v>
      </c>
      <c r="E225" s="3" t="s">
        <v>794</v>
      </c>
      <c r="F225" s="31"/>
      <c r="G225" s="11"/>
      <c r="H225" s="11"/>
    </row>
    <row r="226" spans="1:8" x14ac:dyDescent="0.3">
      <c r="A226" s="3">
        <v>225</v>
      </c>
      <c r="B226" s="11" t="s">
        <v>801</v>
      </c>
      <c r="C226" s="41" t="s">
        <v>542</v>
      </c>
      <c r="D226" s="62">
        <v>100</v>
      </c>
      <c r="E226" s="3" t="s">
        <v>794</v>
      </c>
      <c r="F226" s="31"/>
      <c r="G226" s="11"/>
      <c r="H226" s="11"/>
    </row>
    <row r="227" spans="1:8" x14ac:dyDescent="0.3">
      <c r="A227" s="3">
        <v>226</v>
      </c>
      <c r="B227" s="11" t="s">
        <v>802</v>
      </c>
      <c r="C227" s="41" t="s">
        <v>542</v>
      </c>
      <c r="D227" s="62">
        <v>400</v>
      </c>
      <c r="E227" s="3" t="s">
        <v>794</v>
      </c>
      <c r="F227" s="31"/>
      <c r="G227" s="11"/>
      <c r="H227" s="11"/>
    </row>
    <row r="228" spans="1:8" x14ac:dyDescent="0.3">
      <c r="A228" s="3">
        <v>227</v>
      </c>
      <c r="B228" s="11" t="s">
        <v>190</v>
      </c>
      <c r="C228" s="41" t="s">
        <v>542</v>
      </c>
      <c r="D228" s="62">
        <v>1000</v>
      </c>
      <c r="E228" s="3" t="s">
        <v>794</v>
      </c>
      <c r="F228" s="31"/>
      <c r="G228" s="11"/>
      <c r="H228" s="11"/>
    </row>
    <row r="229" spans="1:8" x14ac:dyDescent="0.3">
      <c r="A229" s="3">
        <v>228</v>
      </c>
      <c r="B229" s="11" t="s">
        <v>799</v>
      </c>
      <c r="C229" s="41" t="s">
        <v>542</v>
      </c>
      <c r="D229" s="62">
        <v>200</v>
      </c>
      <c r="E229" s="3" t="s">
        <v>794</v>
      </c>
      <c r="F229" s="31"/>
      <c r="G229" s="11"/>
      <c r="H229" s="11"/>
    </row>
    <row r="230" spans="1:8" x14ac:dyDescent="0.3">
      <c r="A230" s="3">
        <v>229</v>
      </c>
      <c r="B230" s="11" t="s">
        <v>149</v>
      </c>
      <c r="C230" s="41" t="s">
        <v>542</v>
      </c>
      <c r="D230" s="62">
        <v>1500</v>
      </c>
      <c r="E230" s="3" t="s">
        <v>794</v>
      </c>
      <c r="F230" s="31"/>
      <c r="G230" s="11"/>
      <c r="H230" s="11"/>
    </row>
    <row r="231" spans="1:8" x14ac:dyDescent="0.3">
      <c r="A231" s="3">
        <v>230</v>
      </c>
      <c r="B231" s="11" t="s">
        <v>803</v>
      </c>
      <c r="C231" s="41" t="s">
        <v>542</v>
      </c>
      <c r="D231" s="62">
        <v>2000</v>
      </c>
      <c r="E231" s="3" t="s">
        <v>794</v>
      </c>
      <c r="F231" s="31"/>
      <c r="G231" s="11">
        <v>4350</v>
      </c>
      <c r="H231" s="11"/>
    </row>
    <row r="232" spans="1:8" x14ac:dyDescent="0.3">
      <c r="A232" s="3">
        <v>231</v>
      </c>
      <c r="B232" s="11" t="s">
        <v>804</v>
      </c>
      <c r="C232" s="41" t="s">
        <v>542</v>
      </c>
      <c r="D232" s="62">
        <v>550</v>
      </c>
      <c r="E232" s="3" t="s">
        <v>794</v>
      </c>
      <c r="F232" s="31"/>
      <c r="G232" s="11"/>
      <c r="H232" s="11"/>
    </row>
    <row r="233" spans="1:8" x14ac:dyDescent="0.3">
      <c r="A233" s="3">
        <v>232</v>
      </c>
      <c r="B233" s="11" t="s">
        <v>111</v>
      </c>
      <c r="C233" s="41" t="s">
        <v>542</v>
      </c>
      <c r="D233" s="62">
        <v>300</v>
      </c>
      <c r="E233" s="3" t="s">
        <v>794</v>
      </c>
      <c r="F233" s="31"/>
      <c r="G233" s="11"/>
      <c r="H233" s="11"/>
    </row>
    <row r="234" spans="1:8" x14ac:dyDescent="0.3">
      <c r="A234" s="3">
        <v>233</v>
      </c>
      <c r="B234" s="11" t="s">
        <v>806</v>
      </c>
      <c r="C234" s="41" t="s">
        <v>542</v>
      </c>
      <c r="D234" s="62">
        <v>1000</v>
      </c>
      <c r="E234" s="3" t="s">
        <v>794</v>
      </c>
      <c r="F234" s="31"/>
      <c r="G234" s="11"/>
      <c r="H234" s="11"/>
    </row>
    <row r="235" spans="1:8" x14ac:dyDescent="0.3">
      <c r="A235" s="3">
        <v>234</v>
      </c>
      <c r="B235" s="11" t="s">
        <v>901</v>
      </c>
      <c r="C235" s="41" t="s">
        <v>542</v>
      </c>
      <c r="D235" s="62">
        <v>1100</v>
      </c>
      <c r="E235" s="3" t="s">
        <v>794</v>
      </c>
      <c r="F235" s="31"/>
      <c r="G235" s="11">
        <v>3650</v>
      </c>
      <c r="H235" s="11"/>
    </row>
    <row r="236" spans="1:8" x14ac:dyDescent="0.3">
      <c r="A236" s="3">
        <v>235</v>
      </c>
      <c r="B236" s="11" t="s">
        <v>737</v>
      </c>
      <c r="C236" s="41" t="s">
        <v>542</v>
      </c>
      <c r="D236" s="62">
        <v>1050</v>
      </c>
      <c r="E236" s="3" t="s">
        <v>794</v>
      </c>
      <c r="F236" s="31"/>
      <c r="G236" s="11"/>
      <c r="H236" s="11"/>
    </row>
    <row r="237" spans="1:8" x14ac:dyDescent="0.3">
      <c r="A237" s="3">
        <v>236</v>
      </c>
      <c r="B237" s="11" t="s">
        <v>711</v>
      </c>
      <c r="C237" s="41" t="s">
        <v>542</v>
      </c>
      <c r="D237" s="62">
        <v>500</v>
      </c>
      <c r="E237" s="3" t="s">
        <v>794</v>
      </c>
      <c r="F237" s="31"/>
      <c r="G237" s="11"/>
      <c r="H237" s="11"/>
    </row>
    <row r="238" spans="1:8" x14ac:dyDescent="0.3">
      <c r="A238" s="3">
        <v>237</v>
      </c>
      <c r="B238" s="11" t="s">
        <v>809</v>
      </c>
      <c r="C238" s="41" t="s">
        <v>542</v>
      </c>
      <c r="D238" s="62">
        <v>1200</v>
      </c>
      <c r="E238" s="3" t="s">
        <v>794</v>
      </c>
      <c r="F238" s="31"/>
      <c r="G238" s="11"/>
      <c r="H238" s="11"/>
    </row>
    <row r="239" spans="1:8" x14ac:dyDescent="0.3">
      <c r="A239" s="3">
        <v>238</v>
      </c>
      <c r="B239" s="11" t="s">
        <v>808</v>
      </c>
      <c r="C239" s="41" t="s">
        <v>542</v>
      </c>
      <c r="D239" s="62">
        <v>1500</v>
      </c>
      <c r="E239" s="3" t="s">
        <v>794</v>
      </c>
      <c r="F239" s="31"/>
      <c r="G239" s="11"/>
      <c r="H239" s="11"/>
    </row>
    <row r="240" spans="1:8" x14ac:dyDescent="0.3">
      <c r="A240" s="3">
        <v>239</v>
      </c>
      <c r="B240" s="11" t="s">
        <v>876</v>
      </c>
      <c r="C240" s="41" t="s">
        <v>542</v>
      </c>
      <c r="D240" s="62">
        <v>2250</v>
      </c>
      <c r="E240" s="3" t="s">
        <v>877</v>
      </c>
      <c r="F240" s="31"/>
      <c r="G240" s="11"/>
      <c r="H240" s="11"/>
    </row>
    <row r="241" spans="1:8" x14ac:dyDescent="0.3">
      <c r="A241" s="3">
        <v>240</v>
      </c>
      <c r="B241" s="11" t="s">
        <v>883</v>
      </c>
      <c r="C241" s="41" t="s">
        <v>542</v>
      </c>
      <c r="D241" s="62">
        <v>500</v>
      </c>
      <c r="E241" s="3" t="s">
        <v>882</v>
      </c>
      <c r="F241" s="31"/>
      <c r="G241" s="11"/>
      <c r="H241" s="11"/>
    </row>
    <row r="242" spans="1:8" x14ac:dyDescent="0.3">
      <c r="A242" s="3">
        <v>241</v>
      </c>
      <c r="B242" s="11" t="s">
        <v>884</v>
      </c>
      <c r="C242" s="41" t="s">
        <v>542</v>
      </c>
      <c r="D242" s="62">
        <v>500</v>
      </c>
      <c r="E242" s="3" t="s">
        <v>882</v>
      </c>
      <c r="F242" s="31"/>
      <c r="G242" s="11"/>
      <c r="H242" s="11"/>
    </row>
    <row r="243" spans="1:8" x14ac:dyDescent="0.3">
      <c r="A243" s="3">
        <v>242</v>
      </c>
      <c r="B243" s="11" t="s">
        <v>885</v>
      </c>
      <c r="C243" s="41" t="s">
        <v>542</v>
      </c>
      <c r="D243" s="62">
        <v>100</v>
      </c>
      <c r="E243" s="3" t="s">
        <v>882</v>
      </c>
      <c r="F243" s="31"/>
      <c r="G243" s="11"/>
      <c r="H243" s="11"/>
    </row>
    <row r="244" spans="1:8" x14ac:dyDescent="0.3">
      <c r="A244" s="3">
        <v>243</v>
      </c>
      <c r="B244" s="11" t="s">
        <v>886</v>
      </c>
      <c r="C244" s="41" t="s">
        <v>542</v>
      </c>
      <c r="D244" s="62">
        <v>300</v>
      </c>
      <c r="E244" s="3" t="s">
        <v>882</v>
      </c>
      <c r="F244" s="31"/>
      <c r="G244" s="11"/>
      <c r="H244" s="11"/>
    </row>
    <row r="245" spans="1:8" x14ac:dyDescent="0.3">
      <c r="A245" s="3">
        <v>244</v>
      </c>
      <c r="B245" s="11" t="s">
        <v>887</v>
      </c>
      <c r="C245" s="41" t="s">
        <v>542</v>
      </c>
      <c r="D245" s="62">
        <v>200</v>
      </c>
      <c r="E245" s="3" t="s">
        <v>882</v>
      </c>
      <c r="F245" s="31"/>
      <c r="G245" s="11">
        <v>6300</v>
      </c>
      <c r="H245" s="11"/>
    </row>
    <row r="246" spans="1:8" x14ac:dyDescent="0.3">
      <c r="A246" s="3">
        <v>245</v>
      </c>
      <c r="B246" s="11" t="s">
        <v>888</v>
      </c>
      <c r="C246" s="41" t="s">
        <v>542</v>
      </c>
      <c r="D246" s="62">
        <v>200</v>
      </c>
      <c r="E246" s="3" t="s">
        <v>882</v>
      </c>
      <c r="F246" s="31"/>
      <c r="G246" s="11"/>
      <c r="H246" s="11"/>
    </row>
    <row r="247" spans="1:8" x14ac:dyDescent="0.3">
      <c r="A247" s="3">
        <v>246</v>
      </c>
      <c r="B247" s="11" t="s">
        <v>889</v>
      </c>
      <c r="C247" s="41" t="s">
        <v>542</v>
      </c>
      <c r="D247" s="62">
        <v>250</v>
      </c>
      <c r="E247" s="3" t="s">
        <v>882</v>
      </c>
      <c r="F247" s="31"/>
      <c r="G247" s="11"/>
      <c r="H247" s="11"/>
    </row>
    <row r="248" spans="1:8" x14ac:dyDescent="0.3">
      <c r="A248" s="3">
        <v>247</v>
      </c>
      <c r="B248" s="11" t="s">
        <v>890</v>
      </c>
      <c r="C248" s="41" t="s">
        <v>542</v>
      </c>
      <c r="D248" s="62">
        <v>500</v>
      </c>
      <c r="E248" s="3" t="s">
        <v>882</v>
      </c>
      <c r="F248" s="31"/>
      <c r="G248" s="11"/>
      <c r="H248" s="11"/>
    </row>
    <row r="249" spans="1:8" x14ac:dyDescent="0.3">
      <c r="A249" s="3">
        <v>248</v>
      </c>
      <c r="B249" s="11" t="s">
        <v>891</v>
      </c>
      <c r="C249" s="41" t="s">
        <v>542</v>
      </c>
      <c r="D249" s="62">
        <v>500</v>
      </c>
      <c r="E249" s="3" t="s">
        <v>882</v>
      </c>
      <c r="F249" s="31"/>
      <c r="G249" s="11"/>
      <c r="H249" s="11"/>
    </row>
    <row r="250" spans="1:8" x14ac:dyDescent="0.3">
      <c r="A250" s="3">
        <v>249</v>
      </c>
      <c r="B250" s="1" t="s">
        <v>892</v>
      </c>
      <c r="C250" s="41" t="s">
        <v>542</v>
      </c>
      <c r="D250" s="62">
        <v>250</v>
      </c>
      <c r="E250" s="3" t="s">
        <v>882</v>
      </c>
      <c r="F250" s="31"/>
    </row>
    <row r="251" spans="1:8" x14ac:dyDescent="0.3">
      <c r="A251" s="3">
        <v>250</v>
      </c>
      <c r="B251" s="11" t="s">
        <v>893</v>
      </c>
      <c r="C251" s="41" t="s">
        <v>542</v>
      </c>
      <c r="D251" s="62">
        <v>250</v>
      </c>
      <c r="E251" s="3" t="s">
        <v>882</v>
      </c>
      <c r="F251" s="31"/>
    </row>
    <row r="252" spans="1:8" x14ac:dyDescent="0.3">
      <c r="A252" s="3">
        <v>251</v>
      </c>
      <c r="B252" s="11" t="s">
        <v>894</v>
      </c>
      <c r="C252" s="41" t="s">
        <v>542</v>
      </c>
      <c r="D252" s="62">
        <v>500</v>
      </c>
      <c r="E252" s="3" t="s">
        <v>882</v>
      </c>
      <c r="F252" s="31"/>
    </row>
    <row r="253" spans="1:8" x14ac:dyDescent="0.3">
      <c r="A253" s="3">
        <v>252</v>
      </c>
      <c r="B253" s="11" t="s">
        <v>639</v>
      </c>
      <c r="C253" s="41" t="s">
        <v>542</v>
      </c>
      <c r="D253" s="62">
        <v>1800</v>
      </c>
      <c r="E253" s="3" t="s">
        <v>882</v>
      </c>
      <c r="F253" s="31"/>
    </row>
    <row r="254" spans="1:8" x14ac:dyDescent="0.3">
      <c r="A254" s="3">
        <v>253</v>
      </c>
      <c r="B254" s="11" t="s">
        <v>895</v>
      </c>
      <c r="C254" s="41" t="s">
        <v>542</v>
      </c>
      <c r="D254" s="62">
        <v>200</v>
      </c>
      <c r="E254" s="3" t="s">
        <v>882</v>
      </c>
      <c r="F254" s="31"/>
    </row>
    <row r="255" spans="1:8" x14ac:dyDescent="0.3">
      <c r="A255" s="3">
        <v>254</v>
      </c>
      <c r="B255" s="11" t="s">
        <v>896</v>
      </c>
      <c r="C255" s="41" t="s">
        <v>542</v>
      </c>
      <c r="D255" s="62">
        <v>200</v>
      </c>
      <c r="E255" s="3" t="s">
        <v>882</v>
      </c>
      <c r="F255" s="31"/>
      <c r="G255" s="1">
        <v>3000</v>
      </c>
    </row>
    <row r="256" spans="1:8" x14ac:dyDescent="0.3">
      <c r="A256" s="3">
        <v>255</v>
      </c>
      <c r="B256" s="11" t="s">
        <v>897</v>
      </c>
      <c r="C256" s="41" t="s">
        <v>542</v>
      </c>
      <c r="D256" s="62">
        <v>100</v>
      </c>
      <c r="E256" s="3" t="s">
        <v>882</v>
      </c>
      <c r="F256" s="31"/>
    </row>
    <row r="257" spans="1:7" x14ac:dyDescent="0.3">
      <c r="A257" s="3">
        <v>256</v>
      </c>
      <c r="B257" s="11" t="s">
        <v>898</v>
      </c>
      <c r="C257" s="41" t="s">
        <v>542</v>
      </c>
      <c r="D257" s="62">
        <v>500</v>
      </c>
      <c r="E257" s="3" t="s">
        <v>882</v>
      </c>
      <c r="F257" s="31"/>
    </row>
    <row r="258" spans="1:7" x14ac:dyDescent="0.3">
      <c r="A258" s="3">
        <v>257</v>
      </c>
      <c r="B258" s="11" t="s">
        <v>899</v>
      </c>
      <c r="C258" s="41" t="s">
        <v>542</v>
      </c>
      <c r="D258" s="62">
        <v>200</v>
      </c>
      <c r="E258" s="3" t="s">
        <v>882</v>
      </c>
      <c r="F258" s="31"/>
    </row>
    <row r="259" spans="1:7" x14ac:dyDescent="0.3">
      <c r="A259" s="3">
        <v>258</v>
      </c>
      <c r="B259" s="11" t="s">
        <v>537</v>
      </c>
      <c r="C259" s="41" t="s">
        <v>542</v>
      </c>
      <c r="D259" s="62">
        <v>3300</v>
      </c>
      <c r="E259" s="3" t="s">
        <v>882</v>
      </c>
      <c r="F259" s="31"/>
    </row>
    <row r="260" spans="1:7" x14ac:dyDescent="0.3">
      <c r="A260" s="3">
        <v>259</v>
      </c>
      <c r="B260" s="11" t="s">
        <v>807</v>
      </c>
      <c r="C260" s="41" t="s">
        <v>542</v>
      </c>
      <c r="D260" s="62">
        <v>3200</v>
      </c>
      <c r="E260" s="3" t="s">
        <v>882</v>
      </c>
      <c r="F260" s="31"/>
      <c r="G260" s="1">
        <v>7500</v>
      </c>
    </row>
    <row r="261" spans="1:7" x14ac:dyDescent="0.3">
      <c r="A261" s="3">
        <v>260</v>
      </c>
      <c r="B261" s="11" t="s">
        <v>728</v>
      </c>
      <c r="C261" s="41" t="s">
        <v>542</v>
      </c>
      <c r="D261" s="62">
        <v>1000</v>
      </c>
      <c r="E261" s="3" t="s">
        <v>882</v>
      </c>
      <c r="F261" s="31"/>
    </row>
    <row r="262" spans="1:7" x14ac:dyDescent="0.3">
      <c r="A262" s="3">
        <v>261</v>
      </c>
      <c r="B262" s="11" t="s">
        <v>312</v>
      </c>
      <c r="C262" s="41" t="s">
        <v>542</v>
      </c>
      <c r="D262" s="62">
        <v>600</v>
      </c>
      <c r="E262" s="3" t="s">
        <v>882</v>
      </c>
      <c r="F262" s="31"/>
    </row>
    <row r="263" spans="1:7" x14ac:dyDescent="0.3">
      <c r="A263" s="3">
        <v>262</v>
      </c>
      <c r="B263" s="11" t="s">
        <v>603</v>
      </c>
      <c r="C263" s="41" t="s">
        <v>542</v>
      </c>
      <c r="D263" s="62">
        <v>1000</v>
      </c>
      <c r="E263" s="3" t="s">
        <v>903</v>
      </c>
      <c r="F263" s="31"/>
    </row>
    <row r="264" spans="1:7" x14ac:dyDescent="0.3">
      <c r="A264" s="3">
        <v>263</v>
      </c>
      <c r="B264" s="11" t="s">
        <v>528</v>
      </c>
      <c r="C264" s="41" t="s">
        <v>542</v>
      </c>
      <c r="D264" s="62">
        <v>200</v>
      </c>
      <c r="E264" s="3" t="s">
        <v>904</v>
      </c>
      <c r="F264" s="31"/>
    </row>
    <row r="265" spans="1:7" x14ac:dyDescent="0.3">
      <c r="A265" s="3">
        <v>264</v>
      </c>
      <c r="B265" s="11" t="s">
        <v>722</v>
      </c>
      <c r="C265" s="41" t="s">
        <v>542</v>
      </c>
      <c r="D265" s="62">
        <v>3750</v>
      </c>
      <c r="E265" s="3" t="s">
        <v>905</v>
      </c>
      <c r="F265" s="31"/>
    </row>
    <row r="266" spans="1:7" x14ac:dyDescent="0.3">
      <c r="A266" s="3">
        <v>265</v>
      </c>
      <c r="B266" s="11" t="s">
        <v>911</v>
      </c>
      <c r="C266" s="41" t="s">
        <v>542</v>
      </c>
      <c r="D266" s="62">
        <v>1000</v>
      </c>
      <c r="E266" s="3" t="s">
        <v>907</v>
      </c>
      <c r="F266" s="31"/>
    </row>
    <row r="267" spans="1:7" x14ac:dyDescent="0.3">
      <c r="A267" s="3">
        <v>266</v>
      </c>
      <c r="B267" s="11" t="s">
        <v>627</v>
      </c>
      <c r="C267" s="41" t="s">
        <v>542</v>
      </c>
      <c r="D267" s="62">
        <v>2500</v>
      </c>
      <c r="E267" s="3" t="s">
        <v>912</v>
      </c>
      <c r="F267" s="31"/>
    </row>
    <row r="268" spans="1:7" x14ac:dyDescent="0.3">
      <c r="A268" s="3">
        <v>267</v>
      </c>
      <c r="B268" s="11" t="s">
        <v>913</v>
      </c>
      <c r="C268" s="41" t="s">
        <v>542</v>
      </c>
      <c r="D268" s="62">
        <v>500</v>
      </c>
      <c r="E268" s="3" t="s">
        <v>914</v>
      </c>
      <c r="F268" s="31"/>
    </row>
    <row r="269" spans="1:7" x14ac:dyDescent="0.3">
      <c r="A269" s="3">
        <v>268</v>
      </c>
      <c r="B269" s="11" t="s">
        <v>915</v>
      </c>
      <c r="C269" s="41" t="s">
        <v>542</v>
      </c>
      <c r="D269" s="62">
        <v>1000</v>
      </c>
      <c r="E269" s="3" t="s">
        <v>914</v>
      </c>
      <c r="F269" s="31"/>
    </row>
    <row r="270" spans="1:7" x14ac:dyDescent="0.3">
      <c r="A270" s="3">
        <v>269</v>
      </c>
      <c r="B270" s="11" t="s">
        <v>916</v>
      </c>
      <c r="C270" s="41" t="s">
        <v>542</v>
      </c>
      <c r="D270" s="62">
        <v>100</v>
      </c>
      <c r="E270" s="3" t="s">
        <v>917</v>
      </c>
      <c r="F270" s="31"/>
    </row>
    <row r="271" spans="1:7" x14ac:dyDescent="0.3">
      <c r="A271" s="3">
        <v>270</v>
      </c>
      <c r="B271" s="11" t="s">
        <v>918</v>
      </c>
      <c r="C271" s="41" t="s">
        <v>542</v>
      </c>
      <c r="D271" s="62">
        <v>500</v>
      </c>
      <c r="E271" s="3" t="s">
        <v>917</v>
      </c>
      <c r="F271" s="31"/>
    </row>
    <row r="272" spans="1:7" x14ac:dyDescent="0.3">
      <c r="A272" s="3">
        <v>271</v>
      </c>
      <c r="B272" s="11" t="s">
        <v>919</v>
      </c>
      <c r="C272" s="41" t="s">
        <v>542</v>
      </c>
      <c r="D272" s="62">
        <v>100</v>
      </c>
      <c r="E272" s="3" t="s">
        <v>917</v>
      </c>
      <c r="F272" s="31"/>
    </row>
    <row r="273" spans="1:6" x14ac:dyDescent="0.3">
      <c r="A273" s="3">
        <v>272</v>
      </c>
      <c r="B273" s="11" t="s">
        <v>920</v>
      </c>
      <c r="C273" s="41" t="s">
        <v>542</v>
      </c>
      <c r="D273" s="62">
        <v>100</v>
      </c>
      <c r="E273" s="3" t="s">
        <v>917</v>
      </c>
      <c r="F273" s="31"/>
    </row>
    <row r="274" spans="1:6" x14ac:dyDescent="0.3">
      <c r="A274" s="3">
        <v>273</v>
      </c>
      <c r="B274" s="11" t="s">
        <v>921</v>
      </c>
      <c r="C274" s="41" t="s">
        <v>542</v>
      </c>
      <c r="D274" s="62">
        <v>100</v>
      </c>
      <c r="E274" s="3" t="s">
        <v>917</v>
      </c>
      <c r="F274" s="31"/>
    </row>
    <row r="275" spans="1:6" x14ac:dyDescent="0.3">
      <c r="A275" s="3">
        <v>274</v>
      </c>
      <c r="B275" s="11" t="s">
        <v>922</v>
      </c>
      <c r="C275" s="41" t="s">
        <v>542</v>
      </c>
      <c r="D275" s="62">
        <v>100</v>
      </c>
      <c r="E275" s="3" t="s">
        <v>917</v>
      </c>
      <c r="F275" s="31"/>
    </row>
    <row r="276" spans="1:6" x14ac:dyDescent="0.3">
      <c r="A276" s="3">
        <v>275</v>
      </c>
      <c r="B276" s="11" t="s">
        <v>923</v>
      </c>
      <c r="C276" s="41" t="s">
        <v>542</v>
      </c>
      <c r="D276" s="62">
        <v>100</v>
      </c>
      <c r="E276" s="3" t="s">
        <v>917</v>
      </c>
      <c r="F276" s="31"/>
    </row>
    <row r="277" spans="1:6" x14ac:dyDescent="0.3">
      <c r="A277" s="3">
        <v>276</v>
      </c>
      <c r="B277" s="11" t="s">
        <v>924</v>
      </c>
      <c r="C277" s="41" t="s">
        <v>542</v>
      </c>
      <c r="D277" s="62">
        <v>100</v>
      </c>
      <c r="E277" s="3" t="s">
        <v>917</v>
      </c>
      <c r="F277" s="31"/>
    </row>
    <row r="278" spans="1:6" x14ac:dyDescent="0.3">
      <c r="A278" s="3">
        <v>277</v>
      </c>
      <c r="B278" s="11" t="s">
        <v>309</v>
      </c>
      <c r="C278" s="41" t="s">
        <v>542</v>
      </c>
      <c r="D278" s="62">
        <v>200</v>
      </c>
      <c r="E278" s="3" t="s">
        <v>917</v>
      </c>
      <c r="F278" s="31"/>
    </row>
    <row r="279" spans="1:6" x14ac:dyDescent="0.3">
      <c r="A279" s="3">
        <v>278</v>
      </c>
      <c r="B279" s="11" t="s">
        <v>925</v>
      </c>
      <c r="C279" s="41" t="s">
        <v>542</v>
      </c>
      <c r="D279" s="62">
        <v>100</v>
      </c>
      <c r="E279" s="3" t="s">
        <v>917</v>
      </c>
      <c r="F279" s="31"/>
    </row>
    <row r="280" spans="1:6" x14ac:dyDescent="0.3">
      <c r="A280" s="3">
        <v>279</v>
      </c>
      <c r="B280" s="11" t="s">
        <v>926</v>
      </c>
      <c r="C280" s="41" t="s">
        <v>542</v>
      </c>
      <c r="D280" s="62">
        <v>100</v>
      </c>
      <c r="E280" s="3" t="s">
        <v>917</v>
      </c>
      <c r="F280" s="31"/>
    </row>
    <row r="281" spans="1:6" x14ac:dyDescent="0.3">
      <c r="A281" s="3">
        <v>280</v>
      </c>
      <c r="B281" s="11" t="s">
        <v>927</v>
      </c>
      <c r="C281" s="41" t="s">
        <v>542</v>
      </c>
      <c r="D281" s="62">
        <v>100</v>
      </c>
      <c r="E281" s="3" t="s">
        <v>917</v>
      </c>
      <c r="F281" s="31"/>
    </row>
    <row r="282" spans="1:6" x14ac:dyDescent="0.3">
      <c r="A282" s="3">
        <v>281</v>
      </c>
      <c r="B282" s="11" t="s">
        <v>928</v>
      </c>
      <c r="C282" s="41" t="s">
        <v>542</v>
      </c>
      <c r="D282" s="62">
        <v>200</v>
      </c>
      <c r="E282" s="3" t="s">
        <v>917</v>
      </c>
      <c r="F282" s="31"/>
    </row>
    <row r="283" spans="1:6" x14ac:dyDescent="0.3">
      <c r="A283" s="3">
        <v>282</v>
      </c>
      <c r="B283" s="11" t="s">
        <v>929</v>
      </c>
      <c r="C283" s="41" t="s">
        <v>542</v>
      </c>
      <c r="D283" s="62">
        <v>1000</v>
      </c>
      <c r="E283" s="3" t="s">
        <v>917</v>
      </c>
      <c r="F283" s="31"/>
    </row>
    <row r="284" spans="1:6" x14ac:dyDescent="0.3">
      <c r="A284" s="3">
        <v>283</v>
      </c>
      <c r="B284" s="11" t="s">
        <v>716</v>
      </c>
      <c r="C284" s="41" t="s">
        <v>542</v>
      </c>
      <c r="D284" s="62">
        <v>3600</v>
      </c>
      <c r="E284" s="3" t="s">
        <v>917</v>
      </c>
      <c r="F284" s="31"/>
    </row>
    <row r="285" spans="1:6" x14ac:dyDescent="0.3">
      <c r="A285" s="3">
        <v>284</v>
      </c>
      <c r="B285" s="11" t="s">
        <v>806</v>
      </c>
      <c r="C285" s="41" t="s">
        <v>542</v>
      </c>
      <c r="D285" s="62">
        <v>1200</v>
      </c>
      <c r="E285" s="3" t="s">
        <v>917</v>
      </c>
      <c r="F285" s="31"/>
    </row>
    <row r="286" spans="1:6" x14ac:dyDescent="0.3">
      <c r="A286" s="3">
        <v>285</v>
      </c>
      <c r="B286" s="11" t="s">
        <v>930</v>
      </c>
      <c r="C286" s="41" t="s">
        <v>542</v>
      </c>
      <c r="D286" s="62">
        <v>400</v>
      </c>
      <c r="E286" s="3" t="s">
        <v>917</v>
      </c>
      <c r="F286" s="31"/>
    </row>
    <row r="287" spans="1:6" x14ac:dyDescent="0.3">
      <c r="A287" s="3">
        <v>286</v>
      </c>
      <c r="B287" s="11" t="s">
        <v>711</v>
      </c>
      <c r="C287" s="41" t="s">
        <v>542</v>
      </c>
      <c r="D287" s="62">
        <v>1100</v>
      </c>
      <c r="E287" s="3" t="s">
        <v>917</v>
      </c>
      <c r="F287" s="31"/>
    </row>
    <row r="288" spans="1:6" x14ac:dyDescent="0.3">
      <c r="A288" s="3">
        <v>287</v>
      </c>
      <c r="B288" s="11" t="s">
        <v>428</v>
      </c>
      <c r="C288" s="41" t="s">
        <v>542</v>
      </c>
      <c r="D288" s="62">
        <v>500</v>
      </c>
      <c r="E288" s="3" t="s">
        <v>917</v>
      </c>
      <c r="F288" s="31"/>
    </row>
    <row r="289" spans="1:6" x14ac:dyDescent="0.3">
      <c r="A289" s="3">
        <v>288</v>
      </c>
      <c r="B289" s="11" t="s">
        <v>737</v>
      </c>
      <c r="C289" s="41" t="s">
        <v>542</v>
      </c>
      <c r="D289" s="62">
        <v>500</v>
      </c>
      <c r="E289" s="3" t="s">
        <v>917</v>
      </c>
      <c r="F289" s="31"/>
    </row>
    <row r="290" spans="1:6" x14ac:dyDescent="0.3">
      <c r="A290" s="3">
        <v>289</v>
      </c>
      <c r="B290" s="11" t="s">
        <v>728</v>
      </c>
      <c r="C290" s="41" t="s">
        <v>542</v>
      </c>
      <c r="D290" s="62">
        <v>1000</v>
      </c>
      <c r="E290" s="3" t="s">
        <v>917</v>
      </c>
      <c r="F290" s="31"/>
    </row>
    <row r="291" spans="1:6" x14ac:dyDescent="0.3">
      <c r="A291" s="3">
        <v>290</v>
      </c>
      <c r="B291" s="11" t="s">
        <v>937</v>
      </c>
      <c r="C291" s="41" t="s">
        <v>542</v>
      </c>
      <c r="D291" s="62">
        <v>1000</v>
      </c>
      <c r="E291" s="3" t="s">
        <v>934</v>
      </c>
      <c r="F291" s="31"/>
    </row>
    <row r="292" spans="1:6" x14ac:dyDescent="0.3">
      <c r="A292" s="3">
        <v>291</v>
      </c>
      <c r="B292" s="11" t="s">
        <v>876</v>
      </c>
      <c r="C292" s="41" t="s">
        <v>542</v>
      </c>
      <c r="D292" s="62">
        <v>1600</v>
      </c>
      <c r="E292" s="3" t="s">
        <v>934</v>
      </c>
      <c r="F292" s="31"/>
    </row>
    <row r="293" spans="1:6" x14ac:dyDescent="0.3">
      <c r="A293" s="3">
        <v>292</v>
      </c>
      <c r="B293" s="11" t="s">
        <v>938</v>
      </c>
      <c r="C293" s="41" t="s">
        <v>542</v>
      </c>
      <c r="D293" s="62">
        <v>1000</v>
      </c>
      <c r="E293" s="3" t="s">
        <v>934</v>
      </c>
      <c r="F293" s="31"/>
    </row>
    <row r="294" spans="1:6" x14ac:dyDescent="0.3">
      <c r="A294" s="3">
        <v>293</v>
      </c>
      <c r="B294" s="11" t="s">
        <v>935</v>
      </c>
      <c r="C294" s="41" t="s">
        <v>542</v>
      </c>
      <c r="D294" s="62">
        <v>1000</v>
      </c>
      <c r="E294" s="3" t="s">
        <v>934</v>
      </c>
      <c r="F294" s="31"/>
    </row>
    <row r="295" spans="1:6" x14ac:dyDescent="0.3">
      <c r="A295" s="3">
        <v>294</v>
      </c>
      <c r="B295" s="11" t="s">
        <v>936</v>
      </c>
      <c r="C295" s="41" t="s">
        <v>542</v>
      </c>
      <c r="D295" s="62">
        <v>200</v>
      </c>
      <c r="E295" s="3" t="s">
        <v>934</v>
      </c>
      <c r="F295" s="31"/>
    </row>
    <row r="296" spans="1:6" x14ac:dyDescent="0.3">
      <c r="A296" s="3">
        <v>295</v>
      </c>
      <c r="B296" s="11" t="s">
        <v>939</v>
      </c>
      <c r="C296" s="41" t="s">
        <v>542</v>
      </c>
      <c r="D296" s="62">
        <v>1500</v>
      </c>
      <c r="E296" s="3" t="s">
        <v>942</v>
      </c>
      <c r="F296" s="31"/>
    </row>
    <row r="297" spans="1:6" x14ac:dyDescent="0.3">
      <c r="A297" s="3">
        <v>296</v>
      </c>
      <c r="B297" s="11" t="s">
        <v>940</v>
      </c>
      <c r="C297" s="41" t="s">
        <v>542</v>
      </c>
      <c r="D297" s="62">
        <v>500</v>
      </c>
      <c r="E297" s="3" t="s">
        <v>943</v>
      </c>
      <c r="F297" s="31"/>
    </row>
    <row r="298" spans="1:6" x14ac:dyDescent="0.3">
      <c r="A298" s="3">
        <v>297</v>
      </c>
      <c r="B298" s="11" t="s">
        <v>941</v>
      </c>
      <c r="C298" s="41" t="s">
        <v>542</v>
      </c>
      <c r="D298" s="62">
        <v>1000</v>
      </c>
      <c r="E298" s="3" t="s">
        <v>944</v>
      </c>
      <c r="F298" s="31"/>
    </row>
    <row r="299" spans="1:6" x14ac:dyDescent="0.3">
      <c r="A299" s="3">
        <v>298</v>
      </c>
      <c r="B299" s="11" t="s">
        <v>522</v>
      </c>
      <c r="C299" s="41" t="s">
        <v>542</v>
      </c>
      <c r="D299" s="62">
        <v>3100</v>
      </c>
      <c r="E299" s="3" t="s">
        <v>944</v>
      </c>
      <c r="F299" s="31"/>
    </row>
    <row r="300" spans="1:6" x14ac:dyDescent="0.3">
      <c r="A300" s="3">
        <v>299</v>
      </c>
      <c r="B300" s="11" t="s">
        <v>711</v>
      </c>
      <c r="C300" s="41" t="s">
        <v>542</v>
      </c>
      <c r="D300" s="62">
        <v>500</v>
      </c>
      <c r="E300" s="3" t="s">
        <v>944</v>
      </c>
      <c r="F300" s="31"/>
    </row>
    <row r="301" spans="1:6" x14ac:dyDescent="0.3">
      <c r="A301" s="3">
        <v>300</v>
      </c>
      <c r="B301" s="11" t="s">
        <v>517</v>
      </c>
      <c r="C301" s="41" t="s">
        <v>542</v>
      </c>
      <c r="D301" s="62">
        <v>2200</v>
      </c>
      <c r="E301" s="3" t="s">
        <v>945</v>
      </c>
      <c r="F301" s="31"/>
    </row>
    <row r="302" spans="1:6" x14ac:dyDescent="0.3">
      <c r="A302" s="3">
        <v>301</v>
      </c>
      <c r="B302" s="11" t="s">
        <v>950</v>
      </c>
      <c r="C302" s="41" t="s">
        <v>542</v>
      </c>
      <c r="D302" s="62">
        <v>2000</v>
      </c>
      <c r="E302" s="3" t="s">
        <v>945</v>
      </c>
      <c r="F302" s="31"/>
    </row>
    <row r="303" spans="1:6" x14ac:dyDescent="0.3">
      <c r="A303" s="3">
        <v>302</v>
      </c>
      <c r="B303" s="11" t="s">
        <v>737</v>
      </c>
      <c r="C303" s="41" t="s">
        <v>542</v>
      </c>
      <c r="D303" s="62">
        <v>150</v>
      </c>
      <c r="E303" s="3" t="s">
        <v>951</v>
      </c>
      <c r="F303" s="31"/>
    </row>
    <row r="304" spans="1:6" x14ac:dyDescent="0.3">
      <c r="A304" s="3">
        <v>303</v>
      </c>
      <c r="B304" s="11" t="s">
        <v>952</v>
      </c>
      <c r="C304" s="41" t="s">
        <v>542</v>
      </c>
      <c r="D304" s="62">
        <v>500</v>
      </c>
      <c r="E304" s="3" t="s">
        <v>951</v>
      </c>
      <c r="F304" s="31"/>
    </row>
    <row r="305" spans="1:6" x14ac:dyDescent="0.3">
      <c r="A305" s="3">
        <v>304</v>
      </c>
      <c r="B305" s="11" t="s">
        <v>955</v>
      </c>
      <c r="C305" s="41" t="s">
        <v>542</v>
      </c>
      <c r="D305" s="62">
        <v>400</v>
      </c>
      <c r="E305" s="3" t="s">
        <v>951</v>
      </c>
      <c r="F305" s="31"/>
    </row>
    <row r="306" spans="1:6" x14ac:dyDescent="0.3">
      <c r="A306" s="3">
        <v>305</v>
      </c>
      <c r="B306" s="11" t="s">
        <v>528</v>
      </c>
      <c r="C306" s="41" t="s">
        <v>542</v>
      </c>
      <c r="D306" s="62">
        <v>200</v>
      </c>
      <c r="E306" s="3" t="s">
        <v>956</v>
      </c>
      <c r="F306" s="31"/>
    </row>
    <row r="307" spans="1:6" x14ac:dyDescent="0.3">
      <c r="A307" s="3">
        <v>306</v>
      </c>
      <c r="B307" s="11" t="s">
        <v>639</v>
      </c>
      <c r="C307" s="41" t="s">
        <v>542</v>
      </c>
      <c r="D307" s="61">
        <v>500</v>
      </c>
      <c r="E307" s="3" t="s">
        <v>958</v>
      </c>
      <c r="F307" s="2"/>
    </row>
    <row r="308" spans="1:6" x14ac:dyDescent="0.3">
      <c r="A308" s="3">
        <v>307</v>
      </c>
      <c r="B308" s="11" t="s">
        <v>959</v>
      </c>
      <c r="C308" s="41" t="s">
        <v>542</v>
      </c>
      <c r="D308" s="61">
        <v>500</v>
      </c>
      <c r="E308" s="3" t="s">
        <v>960</v>
      </c>
      <c r="F308" s="2"/>
    </row>
    <row r="309" spans="1:6" x14ac:dyDescent="0.3">
      <c r="A309" s="3">
        <v>308</v>
      </c>
      <c r="B309" s="11" t="s">
        <v>961</v>
      </c>
      <c r="C309" s="41" t="s">
        <v>542</v>
      </c>
      <c r="D309" s="61">
        <v>500</v>
      </c>
      <c r="E309" s="3" t="s">
        <v>962</v>
      </c>
      <c r="F309" s="2"/>
    </row>
    <row r="310" spans="1:6" x14ac:dyDescent="0.3">
      <c r="A310" s="3">
        <v>309</v>
      </c>
      <c r="B310" s="11" t="s">
        <v>963</v>
      </c>
      <c r="C310" s="41" t="s">
        <v>542</v>
      </c>
      <c r="D310" s="61">
        <v>1500</v>
      </c>
      <c r="E310" s="3" t="s">
        <v>964</v>
      </c>
      <c r="F310" s="2"/>
    </row>
    <row r="311" spans="1:6" x14ac:dyDescent="0.3">
      <c r="A311" s="3">
        <v>310</v>
      </c>
      <c r="B311" s="11" t="s">
        <v>965</v>
      </c>
      <c r="C311" s="41" t="s">
        <v>542</v>
      </c>
      <c r="D311" s="61">
        <v>1000</v>
      </c>
      <c r="E311" s="3" t="s">
        <v>966</v>
      </c>
      <c r="F311" s="2"/>
    </row>
    <row r="312" spans="1:6" x14ac:dyDescent="0.3">
      <c r="A312" s="3">
        <v>311</v>
      </c>
      <c r="B312" s="11" t="s">
        <v>967</v>
      </c>
      <c r="C312" s="41" t="s">
        <v>542</v>
      </c>
      <c r="D312" s="61">
        <v>500</v>
      </c>
      <c r="E312" s="3" t="s">
        <v>968</v>
      </c>
      <c r="F312" s="2"/>
    </row>
    <row r="313" spans="1:6" x14ac:dyDescent="0.3">
      <c r="A313" s="3">
        <v>312</v>
      </c>
      <c r="B313" s="11" t="s">
        <v>149</v>
      </c>
      <c r="C313" s="41" t="s">
        <v>542</v>
      </c>
      <c r="D313" s="61">
        <v>250</v>
      </c>
      <c r="E313" s="3" t="s">
        <v>973</v>
      </c>
      <c r="F313" s="2"/>
    </row>
    <row r="314" spans="1:6" x14ac:dyDescent="0.3">
      <c r="A314" s="3">
        <v>313</v>
      </c>
      <c r="B314" s="11" t="s">
        <v>149</v>
      </c>
      <c r="C314" s="41" t="s">
        <v>542</v>
      </c>
      <c r="D314" s="61">
        <v>100</v>
      </c>
      <c r="E314" s="3" t="s">
        <v>974</v>
      </c>
      <c r="F314" s="2"/>
    </row>
    <row r="315" spans="1:6" x14ac:dyDescent="0.3">
      <c r="A315" s="3">
        <v>314</v>
      </c>
      <c r="B315" s="11" t="s">
        <v>976</v>
      </c>
      <c r="C315" s="41" t="s">
        <v>542</v>
      </c>
      <c r="D315" s="61">
        <v>1000</v>
      </c>
      <c r="E315" s="3" t="s">
        <v>975</v>
      </c>
      <c r="F315" s="2"/>
    </row>
    <row r="316" spans="1:6" x14ac:dyDescent="0.3">
      <c r="A316" s="3">
        <v>315</v>
      </c>
      <c r="B316" s="11" t="s">
        <v>876</v>
      </c>
      <c r="C316" s="41" t="s">
        <v>542</v>
      </c>
      <c r="D316" s="61">
        <v>1150</v>
      </c>
      <c r="E316" s="3" t="s">
        <v>977</v>
      </c>
      <c r="F316" s="2"/>
    </row>
    <row r="317" spans="1:6" x14ac:dyDescent="0.3">
      <c r="A317" s="3">
        <v>316</v>
      </c>
      <c r="B317" s="11" t="s">
        <v>808</v>
      </c>
      <c r="C317" s="41" t="s">
        <v>542</v>
      </c>
      <c r="D317" s="61">
        <v>420</v>
      </c>
      <c r="E317" s="3" t="s">
        <v>977</v>
      </c>
      <c r="F317" s="2"/>
    </row>
    <row r="318" spans="1:6" x14ac:dyDescent="0.3">
      <c r="A318" s="3">
        <v>317</v>
      </c>
      <c r="B318" s="11" t="s">
        <v>876</v>
      </c>
      <c r="C318" s="41" t="s">
        <v>542</v>
      </c>
      <c r="D318" s="61">
        <v>500</v>
      </c>
      <c r="E318" s="3" t="s">
        <v>981</v>
      </c>
      <c r="F318" s="2"/>
    </row>
    <row r="319" spans="1:6" x14ac:dyDescent="0.3">
      <c r="A319" s="3">
        <v>318</v>
      </c>
      <c r="B319" s="11" t="s">
        <v>983</v>
      </c>
      <c r="C319" s="41" t="s">
        <v>542</v>
      </c>
      <c r="D319" s="61">
        <v>5000</v>
      </c>
      <c r="E319" s="3" t="s">
        <v>984</v>
      </c>
      <c r="F319" s="2"/>
    </row>
    <row r="320" spans="1:6" x14ac:dyDescent="0.3">
      <c r="A320" s="3">
        <v>319</v>
      </c>
      <c r="B320" s="11" t="s">
        <v>722</v>
      </c>
      <c r="C320" s="41" t="s">
        <v>542</v>
      </c>
      <c r="D320" s="61">
        <v>1000</v>
      </c>
      <c r="E320" s="3" t="s">
        <v>985</v>
      </c>
      <c r="F320" s="2"/>
    </row>
    <row r="321" spans="1:6" x14ac:dyDescent="0.3">
      <c r="A321" s="3">
        <v>320</v>
      </c>
      <c r="B321" s="11" t="s">
        <v>149</v>
      </c>
      <c r="C321" s="41" t="s">
        <v>542</v>
      </c>
      <c r="D321" s="61">
        <v>600</v>
      </c>
      <c r="E321" s="3" t="s">
        <v>986</v>
      </c>
      <c r="F321" s="2"/>
    </row>
    <row r="322" spans="1:6" x14ac:dyDescent="0.3">
      <c r="A322" s="3">
        <v>321</v>
      </c>
      <c r="B322" s="11" t="s">
        <v>528</v>
      </c>
      <c r="C322" s="41" t="s">
        <v>542</v>
      </c>
      <c r="D322" s="61">
        <v>200</v>
      </c>
      <c r="E322" s="3" t="s">
        <v>987</v>
      </c>
      <c r="F322" s="2"/>
    </row>
    <row r="323" spans="1:6" x14ac:dyDescent="0.3">
      <c r="A323" s="3">
        <v>322</v>
      </c>
      <c r="B323" s="11" t="s">
        <v>988</v>
      </c>
      <c r="C323" s="41" t="s">
        <v>542</v>
      </c>
      <c r="D323" s="61">
        <v>500</v>
      </c>
      <c r="E323" s="3" t="s">
        <v>984</v>
      </c>
      <c r="F323" s="2"/>
    </row>
    <row r="324" spans="1:6" x14ac:dyDescent="0.3">
      <c r="A324" s="3">
        <v>323</v>
      </c>
      <c r="B324" s="11" t="s">
        <v>806</v>
      </c>
      <c r="C324" s="41" t="s">
        <v>542</v>
      </c>
      <c r="D324" s="61">
        <v>200</v>
      </c>
      <c r="E324" s="3" t="s">
        <v>984</v>
      </c>
      <c r="F324" s="2"/>
    </row>
    <row r="325" spans="1:6" x14ac:dyDescent="0.3">
      <c r="A325" s="3">
        <v>324</v>
      </c>
      <c r="B325" s="11" t="s">
        <v>989</v>
      </c>
      <c r="C325" s="41" t="s">
        <v>542</v>
      </c>
      <c r="D325" s="61">
        <v>1000</v>
      </c>
      <c r="E325" s="3" t="s">
        <v>984</v>
      </c>
      <c r="F325" s="2"/>
    </row>
    <row r="326" spans="1:6" x14ac:dyDescent="0.3">
      <c r="A326" s="3">
        <v>325</v>
      </c>
      <c r="B326" s="11" t="s">
        <v>537</v>
      </c>
      <c r="C326" s="41" t="s">
        <v>542</v>
      </c>
      <c r="D326" s="61">
        <v>2000</v>
      </c>
      <c r="E326" s="3" t="s">
        <v>984</v>
      </c>
      <c r="F326" s="2"/>
    </row>
    <row r="327" spans="1:6" x14ac:dyDescent="0.3">
      <c r="A327" s="3">
        <v>326</v>
      </c>
      <c r="B327" s="11" t="s">
        <v>312</v>
      </c>
      <c r="C327" s="41" t="s">
        <v>542</v>
      </c>
      <c r="D327" s="61">
        <v>4200</v>
      </c>
      <c r="E327" s="3" t="s">
        <v>984</v>
      </c>
      <c r="F327" s="2"/>
    </row>
    <row r="328" spans="1:6" x14ac:dyDescent="0.3">
      <c r="A328" s="3">
        <v>327</v>
      </c>
      <c r="B328" s="11" t="s">
        <v>312</v>
      </c>
      <c r="C328" s="41" t="s">
        <v>542</v>
      </c>
      <c r="D328" s="61">
        <v>2300</v>
      </c>
      <c r="E328" s="3" t="s">
        <v>984</v>
      </c>
      <c r="F328" s="2"/>
    </row>
    <row r="329" spans="1:6" x14ac:dyDescent="0.3">
      <c r="A329" s="3">
        <v>328</v>
      </c>
      <c r="B329" s="11" t="s">
        <v>1060</v>
      </c>
      <c r="C329" s="41" t="s">
        <v>542</v>
      </c>
      <c r="D329" s="61">
        <v>3000</v>
      </c>
      <c r="E329" s="3" t="s">
        <v>1061</v>
      </c>
      <c r="F329" s="2"/>
    </row>
    <row r="330" spans="1:6" x14ac:dyDescent="0.3">
      <c r="A330" s="3">
        <v>329</v>
      </c>
      <c r="B330" s="11" t="s">
        <v>899</v>
      </c>
      <c r="C330" s="41" t="s">
        <v>542</v>
      </c>
      <c r="D330" s="61">
        <v>300</v>
      </c>
      <c r="E330" s="3" t="s">
        <v>1059</v>
      </c>
      <c r="F330" s="2"/>
    </row>
    <row r="331" spans="1:6" x14ac:dyDescent="0.3">
      <c r="A331" s="3">
        <v>330</v>
      </c>
      <c r="B331" s="11" t="s">
        <v>528</v>
      </c>
      <c r="C331" s="41" t="s">
        <v>542</v>
      </c>
      <c r="D331" s="61">
        <v>600</v>
      </c>
      <c r="E331" s="3" t="s">
        <v>1062</v>
      </c>
      <c r="F331" s="2"/>
    </row>
    <row r="332" spans="1:6" x14ac:dyDescent="0.3">
      <c r="A332" s="3">
        <v>331</v>
      </c>
      <c r="B332" s="11" t="s">
        <v>1082</v>
      </c>
      <c r="C332" s="41" t="s">
        <v>542</v>
      </c>
      <c r="D332" s="61">
        <v>500</v>
      </c>
      <c r="E332" s="3" t="s">
        <v>1083</v>
      </c>
      <c r="F332" s="2"/>
    </row>
    <row r="333" spans="1:6" x14ac:dyDescent="0.3">
      <c r="A333" s="3">
        <v>332</v>
      </c>
      <c r="B333" s="11" t="s">
        <v>1084</v>
      </c>
      <c r="C333" s="41" t="s">
        <v>542</v>
      </c>
      <c r="D333" s="61">
        <v>1000</v>
      </c>
      <c r="E333" s="3" t="s">
        <v>1085</v>
      </c>
      <c r="F333" s="2"/>
    </row>
    <row r="334" spans="1:6" x14ac:dyDescent="0.3">
      <c r="A334" s="3">
        <v>333</v>
      </c>
      <c r="B334" s="11" t="s">
        <v>627</v>
      </c>
      <c r="C334" s="41" t="s">
        <v>542</v>
      </c>
      <c r="D334" s="61">
        <v>2000</v>
      </c>
      <c r="E334" s="3" t="s">
        <v>1085</v>
      </c>
      <c r="F334" s="2"/>
    </row>
    <row r="335" spans="1:6" x14ac:dyDescent="0.3">
      <c r="A335" s="3">
        <v>334</v>
      </c>
      <c r="B335" s="11" t="s">
        <v>1086</v>
      </c>
      <c r="C335" s="41" t="s">
        <v>1112</v>
      </c>
      <c r="D335" s="61">
        <v>300</v>
      </c>
      <c r="E335" s="3" t="s">
        <v>1085</v>
      </c>
      <c r="F335" s="2"/>
    </row>
    <row r="336" spans="1:6" x14ac:dyDescent="0.3">
      <c r="A336" s="3">
        <v>335</v>
      </c>
      <c r="B336" s="11" t="s">
        <v>107</v>
      </c>
      <c r="C336" s="41" t="s">
        <v>542</v>
      </c>
      <c r="D336" s="61">
        <v>300</v>
      </c>
      <c r="E336" s="3" t="s">
        <v>1085</v>
      </c>
      <c r="F336" s="2"/>
    </row>
    <row r="337" spans="1:6" x14ac:dyDescent="0.3">
      <c r="A337" s="3">
        <v>336</v>
      </c>
      <c r="B337" s="11" t="s">
        <v>1113</v>
      </c>
      <c r="C337" s="41" t="s">
        <v>1112</v>
      </c>
      <c r="D337" s="61">
        <v>200</v>
      </c>
      <c r="E337" s="3" t="s">
        <v>1085</v>
      </c>
      <c r="F337" s="2"/>
    </row>
    <row r="338" spans="1:6" x14ac:dyDescent="0.3">
      <c r="A338" s="3">
        <v>337</v>
      </c>
      <c r="B338" s="11" t="s">
        <v>1114</v>
      </c>
      <c r="C338" s="41" t="s">
        <v>1112</v>
      </c>
      <c r="D338" s="61">
        <v>200</v>
      </c>
      <c r="E338" s="3" t="s">
        <v>1087</v>
      </c>
      <c r="F338" s="2"/>
    </row>
    <row r="339" spans="1:6" x14ac:dyDescent="0.3">
      <c r="A339" s="3">
        <v>338</v>
      </c>
      <c r="B339" s="11" t="s">
        <v>1115</v>
      </c>
      <c r="C339" s="41" t="s">
        <v>1112</v>
      </c>
      <c r="D339" s="61">
        <v>200</v>
      </c>
      <c r="E339" s="3" t="s">
        <v>1087</v>
      </c>
      <c r="F339" s="2"/>
    </row>
    <row r="340" spans="1:6" x14ac:dyDescent="0.3">
      <c r="A340" s="3">
        <v>339</v>
      </c>
      <c r="B340" s="11" t="s">
        <v>1088</v>
      </c>
      <c r="C340" s="41" t="s">
        <v>542</v>
      </c>
      <c r="D340" s="61">
        <v>1000</v>
      </c>
      <c r="E340" s="3" t="s">
        <v>1087</v>
      </c>
      <c r="F340" s="2"/>
    </row>
    <row r="341" spans="1:6" x14ac:dyDescent="0.3">
      <c r="A341" s="3">
        <v>340</v>
      </c>
      <c r="B341" s="11" t="s">
        <v>1089</v>
      </c>
      <c r="C341" s="41" t="s">
        <v>542</v>
      </c>
      <c r="D341" s="61">
        <v>500</v>
      </c>
      <c r="E341" s="3" t="s">
        <v>1090</v>
      </c>
      <c r="F341" s="2"/>
    </row>
    <row r="342" spans="1:6" x14ac:dyDescent="0.3">
      <c r="A342" s="3">
        <v>341</v>
      </c>
      <c r="B342" s="11" t="s">
        <v>528</v>
      </c>
      <c r="C342" s="41" t="s">
        <v>542</v>
      </c>
      <c r="D342" s="61">
        <v>400</v>
      </c>
      <c r="E342" s="3" t="s">
        <v>1090</v>
      </c>
      <c r="F342" s="2"/>
    </row>
    <row r="343" spans="1:6" x14ac:dyDescent="0.3">
      <c r="A343" s="3">
        <v>342</v>
      </c>
      <c r="B343" s="11" t="s">
        <v>1091</v>
      </c>
      <c r="C343" s="41" t="s">
        <v>542</v>
      </c>
      <c r="D343" s="61">
        <v>500</v>
      </c>
      <c r="E343" s="3" t="s">
        <v>1092</v>
      </c>
      <c r="F343" s="2"/>
    </row>
    <row r="344" spans="1:6" x14ac:dyDescent="0.3">
      <c r="A344" s="3">
        <v>343</v>
      </c>
      <c r="B344" s="11" t="s">
        <v>1093</v>
      </c>
      <c r="C344" s="41" t="s">
        <v>542</v>
      </c>
      <c r="D344" s="61">
        <v>401</v>
      </c>
      <c r="E344" s="3" t="s">
        <v>1092</v>
      </c>
      <c r="F344" s="2"/>
    </row>
    <row r="345" spans="1:6" x14ac:dyDescent="0.3">
      <c r="A345" s="3">
        <v>344</v>
      </c>
      <c r="B345" s="11" t="s">
        <v>1094</v>
      </c>
      <c r="C345" s="41" t="s">
        <v>542</v>
      </c>
      <c r="D345" s="61">
        <v>1000</v>
      </c>
      <c r="E345" s="3" t="s">
        <v>1095</v>
      </c>
      <c r="F345" s="2"/>
    </row>
    <row r="346" spans="1:6" x14ac:dyDescent="0.3">
      <c r="A346" s="3">
        <v>345</v>
      </c>
      <c r="B346" s="11" t="s">
        <v>1096</v>
      </c>
      <c r="C346" s="41" t="s">
        <v>542</v>
      </c>
      <c r="D346" s="61">
        <v>900</v>
      </c>
      <c r="E346" s="3" t="s">
        <v>1095</v>
      </c>
      <c r="F346" s="2"/>
    </row>
    <row r="347" spans="1:6" x14ac:dyDescent="0.3">
      <c r="A347" s="3">
        <v>346</v>
      </c>
      <c r="B347" s="11" t="s">
        <v>1097</v>
      </c>
      <c r="C347" s="41" t="s">
        <v>542</v>
      </c>
      <c r="D347" s="61">
        <v>500</v>
      </c>
      <c r="E347" s="3" t="s">
        <v>1081</v>
      </c>
      <c r="F347" s="2"/>
    </row>
    <row r="348" spans="1:6" x14ac:dyDescent="0.3">
      <c r="A348" s="3">
        <v>347</v>
      </c>
      <c r="B348" s="11" t="s">
        <v>1098</v>
      </c>
      <c r="C348" s="41" t="s">
        <v>1110</v>
      </c>
      <c r="D348" s="61">
        <v>100</v>
      </c>
      <c r="E348" s="3" t="s">
        <v>1085</v>
      </c>
      <c r="F348" s="2"/>
    </row>
    <row r="349" spans="1:6" x14ac:dyDescent="0.3">
      <c r="A349" s="3">
        <v>348</v>
      </c>
      <c r="B349" s="11" t="s">
        <v>1099</v>
      </c>
      <c r="C349" s="41" t="s">
        <v>1110</v>
      </c>
      <c r="D349" s="61">
        <v>300</v>
      </c>
      <c r="E349" s="3" t="s">
        <v>1100</v>
      </c>
      <c r="F349" s="2"/>
    </row>
    <row r="350" spans="1:6" x14ac:dyDescent="0.3">
      <c r="A350" s="3">
        <v>349</v>
      </c>
      <c r="B350" s="11" t="s">
        <v>1101</v>
      </c>
      <c r="C350" s="41" t="s">
        <v>1117</v>
      </c>
      <c r="D350" s="61">
        <v>500</v>
      </c>
      <c r="E350" s="3" t="s">
        <v>1102</v>
      </c>
      <c r="F350" s="2"/>
    </row>
    <row r="351" spans="1:6" x14ac:dyDescent="0.3">
      <c r="A351" s="3">
        <v>350</v>
      </c>
      <c r="B351" s="11" t="s">
        <v>1111</v>
      </c>
      <c r="C351" s="41" t="s">
        <v>542</v>
      </c>
      <c r="D351" s="61">
        <v>200</v>
      </c>
      <c r="E351" s="3" t="s">
        <v>1095</v>
      </c>
      <c r="F351" s="2"/>
    </row>
    <row r="352" spans="1:6" x14ac:dyDescent="0.3">
      <c r="A352" s="3">
        <v>351</v>
      </c>
      <c r="B352" s="11" t="s">
        <v>1103</v>
      </c>
      <c r="C352" s="41" t="s">
        <v>1116</v>
      </c>
      <c r="D352" s="61">
        <v>101</v>
      </c>
      <c r="E352" s="3" t="s">
        <v>1095</v>
      </c>
      <c r="F352" s="2"/>
    </row>
    <row r="353" spans="1:6" x14ac:dyDescent="0.3">
      <c r="A353" s="3">
        <v>352</v>
      </c>
      <c r="B353" s="11" t="s">
        <v>1104</v>
      </c>
      <c r="C353" s="41" t="s">
        <v>1116</v>
      </c>
      <c r="D353" s="61">
        <v>500</v>
      </c>
      <c r="E353" s="3" t="s">
        <v>1095</v>
      </c>
      <c r="F353" s="2"/>
    </row>
    <row r="354" spans="1:6" x14ac:dyDescent="0.3">
      <c r="A354" s="3">
        <v>353</v>
      </c>
      <c r="B354" s="11" t="s">
        <v>1105</v>
      </c>
      <c r="C354" s="41" t="s">
        <v>1116</v>
      </c>
      <c r="D354" s="61">
        <v>100</v>
      </c>
      <c r="E354" s="3" t="s">
        <v>1095</v>
      </c>
      <c r="F354" s="2"/>
    </row>
    <row r="355" spans="1:6" x14ac:dyDescent="0.3">
      <c r="A355" s="3">
        <v>354</v>
      </c>
      <c r="B355" s="11" t="s">
        <v>1106</v>
      </c>
      <c r="C355" s="41" t="s">
        <v>1116</v>
      </c>
      <c r="D355" s="61">
        <v>100</v>
      </c>
      <c r="E355" s="3" t="s">
        <v>1083</v>
      </c>
      <c r="F355" s="2"/>
    </row>
    <row r="356" spans="1:6" x14ac:dyDescent="0.3">
      <c r="A356" s="3">
        <v>355</v>
      </c>
      <c r="B356" s="11" t="s">
        <v>1107</v>
      </c>
      <c r="C356" s="41" t="s">
        <v>1116</v>
      </c>
      <c r="D356" s="61">
        <v>100</v>
      </c>
      <c r="E356" s="3" t="s">
        <v>1085</v>
      </c>
      <c r="F356" s="2"/>
    </row>
    <row r="357" spans="1:6" x14ac:dyDescent="0.3">
      <c r="A357" s="3">
        <v>356</v>
      </c>
      <c r="B357" s="11" t="s">
        <v>1108</v>
      </c>
      <c r="C357" s="41" t="s">
        <v>1118</v>
      </c>
      <c r="D357" s="61">
        <v>100</v>
      </c>
      <c r="E357" s="3" t="s">
        <v>1087</v>
      </c>
      <c r="F357" s="2"/>
    </row>
    <row r="358" spans="1:6" x14ac:dyDescent="0.3">
      <c r="A358" s="3">
        <v>357</v>
      </c>
      <c r="B358" s="11" t="s">
        <v>1109</v>
      </c>
      <c r="C358" s="41" t="s">
        <v>1118</v>
      </c>
      <c r="D358" s="61">
        <v>150</v>
      </c>
      <c r="E358" s="3" t="s">
        <v>1087</v>
      </c>
      <c r="F358" s="2"/>
    </row>
    <row r="359" spans="1:6" x14ac:dyDescent="0.3">
      <c r="A359" s="3">
        <v>358</v>
      </c>
      <c r="B359" s="11" t="s">
        <v>718</v>
      </c>
      <c r="C359" s="41" t="s">
        <v>1118</v>
      </c>
      <c r="D359" s="61">
        <v>200</v>
      </c>
      <c r="E359" s="3" t="s">
        <v>1087</v>
      </c>
      <c r="F359" s="2"/>
    </row>
    <row r="360" spans="1:6" x14ac:dyDescent="0.3">
      <c r="A360" s="3">
        <v>359</v>
      </c>
      <c r="B360" s="11" t="s">
        <v>737</v>
      </c>
      <c r="C360" s="41" t="s">
        <v>542</v>
      </c>
      <c r="D360" s="61">
        <v>100</v>
      </c>
      <c r="E360" s="3" t="s">
        <v>1087</v>
      </c>
      <c r="F360" s="2"/>
    </row>
    <row r="361" spans="1:6" x14ac:dyDescent="0.3">
      <c r="A361" s="3">
        <v>360</v>
      </c>
      <c r="B361" s="11" t="s">
        <v>1119</v>
      </c>
      <c r="C361" s="41" t="s">
        <v>542</v>
      </c>
      <c r="D361" s="61">
        <v>200</v>
      </c>
      <c r="E361" s="3" t="s">
        <v>1083</v>
      </c>
      <c r="F361" s="2"/>
    </row>
    <row r="362" spans="1:6" x14ac:dyDescent="0.3">
      <c r="A362" s="3">
        <v>361</v>
      </c>
      <c r="B362" s="11" t="s">
        <v>1120</v>
      </c>
      <c r="C362" s="41" t="s">
        <v>542</v>
      </c>
      <c r="D362" s="61">
        <v>500</v>
      </c>
      <c r="E362" s="3" t="s">
        <v>1085</v>
      </c>
      <c r="F362" s="2"/>
    </row>
    <row r="363" spans="1:6" x14ac:dyDescent="0.3">
      <c r="A363" s="3">
        <v>362</v>
      </c>
      <c r="B363" s="11" t="s">
        <v>1121</v>
      </c>
      <c r="C363" s="41" t="s">
        <v>1112</v>
      </c>
      <c r="D363" s="61">
        <v>200</v>
      </c>
      <c r="E363" s="3" t="s">
        <v>1087</v>
      </c>
      <c r="F363" s="2"/>
    </row>
    <row r="364" spans="1:6" x14ac:dyDescent="0.3">
      <c r="A364" s="3">
        <v>363</v>
      </c>
      <c r="B364" s="11" t="s">
        <v>1122</v>
      </c>
      <c r="C364" s="41" t="s">
        <v>542</v>
      </c>
      <c r="D364" s="61">
        <v>550</v>
      </c>
      <c r="E364" s="3" t="s">
        <v>1087</v>
      </c>
      <c r="F364" s="2"/>
    </row>
    <row r="365" spans="1:6" x14ac:dyDescent="0.3">
      <c r="A365" s="3">
        <v>364</v>
      </c>
      <c r="B365" s="13" t="s">
        <v>1148</v>
      </c>
      <c r="C365" s="36" t="s">
        <v>1075</v>
      </c>
      <c r="D365" s="63">
        <v>500</v>
      </c>
      <c r="E365" s="37" t="s">
        <v>1087</v>
      </c>
      <c r="F365" s="2"/>
    </row>
    <row r="366" spans="1:6" x14ac:dyDescent="0.3">
      <c r="A366" s="3">
        <v>365</v>
      </c>
      <c r="B366" s="13" t="s">
        <v>1149</v>
      </c>
      <c r="C366" s="36" t="s">
        <v>1075</v>
      </c>
      <c r="D366" s="63">
        <v>300</v>
      </c>
      <c r="E366" s="37" t="s">
        <v>1087</v>
      </c>
      <c r="F366" s="2"/>
    </row>
    <row r="367" spans="1:6" x14ac:dyDescent="0.3">
      <c r="A367" s="3">
        <v>366</v>
      </c>
      <c r="B367" s="13" t="s">
        <v>1150</v>
      </c>
      <c r="C367" s="36" t="s">
        <v>1075</v>
      </c>
      <c r="D367" s="63">
        <v>200</v>
      </c>
      <c r="E367" s="37" t="s">
        <v>1087</v>
      </c>
      <c r="F367" s="2"/>
    </row>
    <row r="368" spans="1:6" x14ac:dyDescent="0.3">
      <c r="A368" s="3">
        <v>367</v>
      </c>
      <c r="B368" s="13" t="s">
        <v>1151</v>
      </c>
      <c r="C368" s="36" t="s">
        <v>1075</v>
      </c>
      <c r="D368" s="63">
        <v>500</v>
      </c>
      <c r="E368" s="37" t="s">
        <v>1087</v>
      </c>
      <c r="F368" s="2"/>
    </row>
    <row r="369" spans="1:6" x14ac:dyDescent="0.3">
      <c r="A369" s="3">
        <v>368</v>
      </c>
      <c r="B369" s="13" t="s">
        <v>1152</v>
      </c>
      <c r="C369" s="36" t="s">
        <v>1075</v>
      </c>
      <c r="D369" s="63">
        <v>200</v>
      </c>
      <c r="E369" s="37" t="s">
        <v>1087</v>
      </c>
      <c r="F369" s="2"/>
    </row>
    <row r="370" spans="1:6" x14ac:dyDescent="0.3">
      <c r="A370" s="3">
        <v>369</v>
      </c>
      <c r="B370" s="13" t="s">
        <v>1153</v>
      </c>
      <c r="C370" s="36" t="s">
        <v>1075</v>
      </c>
      <c r="D370" s="63">
        <v>200</v>
      </c>
      <c r="E370" s="37" t="s">
        <v>1087</v>
      </c>
      <c r="F370" s="2"/>
    </row>
    <row r="371" spans="1:6" x14ac:dyDescent="0.3">
      <c r="A371" s="3">
        <v>370</v>
      </c>
      <c r="B371" s="13" t="s">
        <v>1156</v>
      </c>
      <c r="C371" s="36" t="s">
        <v>1075</v>
      </c>
      <c r="D371" s="63">
        <v>1000</v>
      </c>
      <c r="E371" s="37" t="s">
        <v>1087</v>
      </c>
      <c r="F371" s="2"/>
    </row>
    <row r="372" spans="1:6" x14ac:dyDescent="0.3">
      <c r="A372" s="3">
        <v>371</v>
      </c>
      <c r="B372" s="13" t="s">
        <v>1159</v>
      </c>
      <c r="C372" s="36" t="s">
        <v>1075</v>
      </c>
      <c r="D372" s="63">
        <v>150</v>
      </c>
      <c r="E372" s="37" t="s">
        <v>1087</v>
      </c>
      <c r="F372" s="2"/>
    </row>
    <row r="373" spans="1:6" x14ac:dyDescent="0.3">
      <c r="A373" s="3">
        <v>372</v>
      </c>
      <c r="B373" s="13" t="s">
        <v>1160</v>
      </c>
      <c r="C373" s="36" t="s">
        <v>1075</v>
      </c>
      <c r="D373" s="63">
        <v>500</v>
      </c>
      <c r="E373" s="37" t="s">
        <v>1087</v>
      </c>
      <c r="F373" s="2"/>
    </row>
    <row r="374" spans="1:6" x14ac:dyDescent="0.3">
      <c r="A374" s="3">
        <v>373</v>
      </c>
      <c r="B374" s="13" t="s">
        <v>1161</v>
      </c>
      <c r="C374" s="36" t="s">
        <v>1075</v>
      </c>
      <c r="D374" s="63">
        <v>100</v>
      </c>
      <c r="E374" s="37" t="s">
        <v>1087</v>
      </c>
      <c r="F374" s="2"/>
    </row>
    <row r="375" spans="1:6" x14ac:dyDescent="0.3">
      <c r="A375" s="3">
        <v>374</v>
      </c>
      <c r="B375" s="13" t="s">
        <v>1162</v>
      </c>
      <c r="C375" s="36" t="s">
        <v>1075</v>
      </c>
      <c r="D375" s="63">
        <v>200</v>
      </c>
      <c r="E375" s="37" t="s">
        <v>1087</v>
      </c>
      <c r="F375" s="2"/>
    </row>
    <row r="376" spans="1:6" x14ac:dyDescent="0.3">
      <c r="A376" s="3">
        <v>375</v>
      </c>
      <c r="B376" s="13" t="s">
        <v>1163</v>
      </c>
      <c r="C376" s="36" t="s">
        <v>1075</v>
      </c>
      <c r="D376" s="63">
        <v>500</v>
      </c>
      <c r="E376" s="31" t="s">
        <v>1272</v>
      </c>
      <c r="F376" s="2"/>
    </row>
    <row r="377" spans="1:6" x14ac:dyDescent="0.3">
      <c r="A377" s="3">
        <v>376</v>
      </c>
      <c r="B377" s="13" t="s">
        <v>1164</v>
      </c>
      <c r="C377" s="36" t="s">
        <v>1075</v>
      </c>
      <c r="D377" s="63">
        <v>1000</v>
      </c>
      <c r="E377" s="31" t="s">
        <v>1273</v>
      </c>
      <c r="F377" s="2"/>
    </row>
    <row r="378" spans="1:6" x14ac:dyDescent="0.3">
      <c r="A378" s="3">
        <v>377</v>
      </c>
      <c r="B378" s="13" t="s">
        <v>1282</v>
      </c>
      <c r="C378" s="36" t="s">
        <v>1075</v>
      </c>
      <c r="D378" s="63">
        <v>100</v>
      </c>
      <c r="E378" s="37" t="s">
        <v>1087</v>
      </c>
      <c r="F378" s="2"/>
    </row>
    <row r="379" spans="1:6" x14ac:dyDescent="0.3">
      <c r="A379" s="3">
        <v>378</v>
      </c>
      <c r="B379" s="13" t="s">
        <v>1165</v>
      </c>
      <c r="C379" s="36" t="s">
        <v>1166</v>
      </c>
      <c r="D379" s="63">
        <v>150</v>
      </c>
      <c r="E379" s="37" t="s">
        <v>1085</v>
      </c>
      <c r="F379" s="2"/>
    </row>
    <row r="380" spans="1:6" x14ac:dyDescent="0.3">
      <c r="A380" s="3">
        <v>379</v>
      </c>
      <c r="B380" s="13" t="s">
        <v>1168</v>
      </c>
      <c r="C380" s="36" t="s">
        <v>1166</v>
      </c>
      <c r="D380" s="63">
        <v>500</v>
      </c>
      <c r="E380" s="37" t="s">
        <v>1085</v>
      </c>
      <c r="F380" s="2"/>
    </row>
    <row r="381" spans="1:6" x14ac:dyDescent="0.3">
      <c r="A381" s="3">
        <v>380</v>
      </c>
      <c r="B381" s="13" t="s">
        <v>1169</v>
      </c>
      <c r="C381" s="36" t="s">
        <v>1166</v>
      </c>
      <c r="D381" s="63">
        <v>200</v>
      </c>
      <c r="E381" s="37" t="s">
        <v>1085</v>
      </c>
      <c r="F381" s="2"/>
    </row>
    <row r="382" spans="1:6" x14ac:dyDescent="0.3">
      <c r="A382" s="3">
        <v>381</v>
      </c>
      <c r="B382" s="13" t="s">
        <v>1170</v>
      </c>
      <c r="C382" s="36" t="s">
        <v>1166</v>
      </c>
      <c r="D382" s="63">
        <v>200</v>
      </c>
      <c r="E382" s="37" t="s">
        <v>1085</v>
      </c>
      <c r="F382" s="2"/>
    </row>
    <row r="383" spans="1:6" x14ac:dyDescent="0.3">
      <c r="A383" s="3">
        <v>382</v>
      </c>
      <c r="B383" s="13" t="s">
        <v>1171</v>
      </c>
      <c r="C383" s="36" t="s">
        <v>1166</v>
      </c>
      <c r="D383" s="63">
        <v>200</v>
      </c>
      <c r="E383" s="37" t="s">
        <v>1085</v>
      </c>
      <c r="F383" s="2"/>
    </row>
    <row r="384" spans="1:6" x14ac:dyDescent="0.3">
      <c r="A384" s="3">
        <v>383</v>
      </c>
      <c r="B384" s="13" t="s">
        <v>1174</v>
      </c>
      <c r="C384" s="36" t="s">
        <v>1166</v>
      </c>
      <c r="D384" s="63">
        <v>100</v>
      </c>
      <c r="E384" s="37" t="s">
        <v>1087</v>
      </c>
      <c r="F384" s="2"/>
    </row>
    <row r="385" spans="1:6" x14ac:dyDescent="0.3">
      <c r="A385" s="3">
        <v>384</v>
      </c>
      <c r="B385" s="13" t="s">
        <v>1175</v>
      </c>
      <c r="C385" s="36" t="s">
        <v>1166</v>
      </c>
      <c r="D385" s="63">
        <v>200</v>
      </c>
      <c r="E385" s="37" t="s">
        <v>1087</v>
      </c>
      <c r="F385" s="2"/>
    </row>
    <row r="386" spans="1:6" x14ac:dyDescent="0.3">
      <c r="A386" s="3">
        <v>385</v>
      </c>
      <c r="B386" s="13" t="s">
        <v>1176</v>
      </c>
      <c r="C386" s="36" t="s">
        <v>1166</v>
      </c>
      <c r="D386" s="63">
        <v>100</v>
      </c>
      <c r="E386" s="37" t="s">
        <v>1087</v>
      </c>
      <c r="F386" s="2"/>
    </row>
    <row r="387" spans="1:6" x14ac:dyDescent="0.3">
      <c r="A387" s="3">
        <v>386</v>
      </c>
      <c r="B387" s="13" t="s">
        <v>1177</v>
      </c>
      <c r="C387" s="36" t="s">
        <v>1166</v>
      </c>
      <c r="D387" s="63">
        <v>100</v>
      </c>
      <c r="E387" s="37" t="s">
        <v>1087</v>
      </c>
      <c r="F387" s="2"/>
    </row>
    <row r="388" spans="1:6" x14ac:dyDescent="0.3">
      <c r="A388" s="3">
        <v>387</v>
      </c>
      <c r="B388" s="13" t="s">
        <v>1178</v>
      </c>
      <c r="C388" s="36" t="s">
        <v>1166</v>
      </c>
      <c r="D388" s="63">
        <v>100</v>
      </c>
      <c r="E388" s="37" t="s">
        <v>1087</v>
      </c>
      <c r="F388" s="2"/>
    </row>
    <row r="389" spans="1:6" x14ac:dyDescent="0.3">
      <c r="A389" s="3">
        <v>388</v>
      </c>
      <c r="B389" s="13" t="s">
        <v>1179</v>
      </c>
      <c r="C389" s="36" t="s">
        <v>1166</v>
      </c>
      <c r="D389" s="63">
        <v>500</v>
      </c>
      <c r="E389" s="37" t="s">
        <v>1087</v>
      </c>
      <c r="F389" s="2"/>
    </row>
    <row r="390" spans="1:6" x14ac:dyDescent="0.3">
      <c r="A390" s="3">
        <v>389</v>
      </c>
      <c r="B390" s="13" t="s">
        <v>1166</v>
      </c>
      <c r="C390" s="36" t="s">
        <v>1166</v>
      </c>
      <c r="D390" s="63">
        <v>150</v>
      </c>
      <c r="E390" s="37" t="s">
        <v>1087</v>
      </c>
      <c r="F390" s="2"/>
    </row>
    <row r="391" spans="1:6" x14ac:dyDescent="0.3">
      <c r="A391" s="3">
        <v>390</v>
      </c>
      <c r="B391" s="13" t="s">
        <v>1278</v>
      </c>
      <c r="C391" s="36" t="s">
        <v>1166</v>
      </c>
      <c r="D391" s="63">
        <v>100</v>
      </c>
      <c r="E391" s="37" t="s">
        <v>1085</v>
      </c>
      <c r="F391" s="2"/>
    </row>
    <row r="392" spans="1:6" x14ac:dyDescent="0.3">
      <c r="A392" s="3">
        <v>391</v>
      </c>
      <c r="B392" s="13" t="s">
        <v>1135</v>
      </c>
      <c r="C392" s="36" t="s">
        <v>1135</v>
      </c>
      <c r="D392" s="63">
        <v>700</v>
      </c>
      <c r="E392" s="37" t="s">
        <v>1083</v>
      </c>
      <c r="F392" s="2"/>
    </row>
    <row r="393" spans="1:6" x14ac:dyDescent="0.3">
      <c r="A393" s="3">
        <v>392</v>
      </c>
      <c r="B393" s="13" t="s">
        <v>1136</v>
      </c>
      <c r="C393" s="36" t="s">
        <v>1136</v>
      </c>
      <c r="D393" s="63">
        <v>1300</v>
      </c>
      <c r="E393" s="37" t="s">
        <v>1083</v>
      </c>
      <c r="F393" s="2"/>
    </row>
    <row r="394" spans="1:6" ht="13.5" customHeight="1" x14ac:dyDescent="0.3">
      <c r="A394" s="3">
        <v>393</v>
      </c>
      <c r="B394" s="13" t="s">
        <v>1143</v>
      </c>
      <c r="C394" s="36" t="s">
        <v>1142</v>
      </c>
      <c r="D394" s="63">
        <v>100</v>
      </c>
      <c r="E394" s="37" t="s">
        <v>1087</v>
      </c>
      <c r="F394" s="2"/>
    </row>
    <row r="395" spans="1:6" x14ac:dyDescent="0.3">
      <c r="A395" s="3">
        <v>394</v>
      </c>
      <c r="B395" s="13" t="s">
        <v>1180</v>
      </c>
      <c r="C395" s="36" t="s">
        <v>1181</v>
      </c>
      <c r="D395" s="63">
        <v>500</v>
      </c>
      <c r="E395" s="31" t="s">
        <v>1100</v>
      </c>
      <c r="F395" s="2"/>
    </row>
    <row r="396" spans="1:6" x14ac:dyDescent="0.3">
      <c r="A396" s="3">
        <v>395</v>
      </c>
      <c r="B396" s="13" t="s">
        <v>1183</v>
      </c>
      <c r="C396" s="36" t="s">
        <v>1181</v>
      </c>
      <c r="D396" s="63">
        <v>540</v>
      </c>
      <c r="E396" s="31" t="s">
        <v>1100</v>
      </c>
      <c r="F396" s="2"/>
    </row>
    <row r="397" spans="1:6" x14ac:dyDescent="0.3">
      <c r="A397" s="3">
        <v>396</v>
      </c>
      <c r="B397" s="13" t="s">
        <v>1184</v>
      </c>
      <c r="C397" s="36" t="s">
        <v>1181</v>
      </c>
      <c r="D397" s="63">
        <v>200</v>
      </c>
      <c r="E397" s="31" t="s">
        <v>1100</v>
      </c>
      <c r="F397" s="2"/>
    </row>
    <row r="398" spans="1:6" x14ac:dyDescent="0.3">
      <c r="A398" s="3">
        <v>397</v>
      </c>
      <c r="B398" s="13" t="s">
        <v>1185</v>
      </c>
      <c r="C398" s="36" t="s">
        <v>1181</v>
      </c>
      <c r="D398" s="63">
        <v>1800</v>
      </c>
      <c r="E398" s="31" t="s">
        <v>1274</v>
      </c>
      <c r="F398" s="2"/>
    </row>
    <row r="399" spans="1:6" x14ac:dyDescent="0.3">
      <c r="A399" s="3">
        <v>398</v>
      </c>
      <c r="B399" s="13" t="s">
        <v>1186</v>
      </c>
      <c r="C399" s="36" t="s">
        <v>1186</v>
      </c>
      <c r="D399" s="63">
        <v>1000</v>
      </c>
      <c r="E399" s="31" t="s">
        <v>1100</v>
      </c>
      <c r="F399" s="2"/>
    </row>
    <row r="400" spans="1:6" x14ac:dyDescent="0.3">
      <c r="A400" s="3">
        <v>399</v>
      </c>
      <c r="B400" s="13" t="s">
        <v>1187</v>
      </c>
      <c r="C400" s="36" t="s">
        <v>1187</v>
      </c>
      <c r="D400" s="63">
        <v>700</v>
      </c>
      <c r="E400" s="31" t="s">
        <v>1274</v>
      </c>
      <c r="F400" s="2"/>
    </row>
    <row r="401" spans="1:6" x14ac:dyDescent="0.3">
      <c r="A401" s="3">
        <v>400</v>
      </c>
      <c r="B401" s="13" t="s">
        <v>1188</v>
      </c>
      <c r="C401" s="36" t="s">
        <v>1189</v>
      </c>
      <c r="D401" s="63">
        <v>500</v>
      </c>
      <c r="E401" s="37" t="s">
        <v>1083</v>
      </c>
      <c r="F401" s="2"/>
    </row>
    <row r="402" spans="1:6" x14ac:dyDescent="0.3">
      <c r="A402" s="3">
        <v>401</v>
      </c>
      <c r="B402" s="13" t="s">
        <v>1190</v>
      </c>
      <c r="C402" s="36" t="s">
        <v>1189</v>
      </c>
      <c r="D402" s="63">
        <v>500</v>
      </c>
      <c r="E402" s="37" t="s">
        <v>1085</v>
      </c>
      <c r="F402" s="2"/>
    </row>
    <row r="403" spans="1:6" x14ac:dyDescent="0.3">
      <c r="A403" s="3">
        <v>402</v>
      </c>
      <c r="B403" s="13" t="s">
        <v>1191</v>
      </c>
      <c r="C403" s="36" t="s">
        <v>1189</v>
      </c>
      <c r="D403" s="63">
        <v>1000</v>
      </c>
      <c r="E403" s="31" t="s">
        <v>1092</v>
      </c>
      <c r="F403" s="2"/>
    </row>
    <row r="404" spans="1:6" x14ac:dyDescent="0.3">
      <c r="A404" s="3">
        <v>403</v>
      </c>
      <c r="B404" s="13" t="s">
        <v>1192</v>
      </c>
      <c r="C404" s="36" t="s">
        <v>1193</v>
      </c>
      <c r="D404" s="63">
        <v>200</v>
      </c>
      <c r="E404" s="37" t="s">
        <v>1085</v>
      </c>
      <c r="F404" s="2"/>
    </row>
    <row r="405" spans="1:6" x14ac:dyDescent="0.3">
      <c r="A405" s="3">
        <v>404</v>
      </c>
      <c r="B405" s="13" t="s">
        <v>1194</v>
      </c>
      <c r="C405" s="36" t="s">
        <v>1193</v>
      </c>
      <c r="D405" s="63">
        <v>200</v>
      </c>
      <c r="E405" s="31" t="s">
        <v>1225</v>
      </c>
      <c r="F405" s="2"/>
    </row>
    <row r="406" spans="1:6" x14ac:dyDescent="0.3">
      <c r="A406" s="3">
        <v>405</v>
      </c>
      <c r="B406" s="13" t="s">
        <v>1279</v>
      </c>
      <c r="C406" s="36" t="s">
        <v>1193</v>
      </c>
      <c r="D406" s="63">
        <v>200</v>
      </c>
      <c r="E406" s="31" t="s">
        <v>1095</v>
      </c>
      <c r="F406" s="2"/>
    </row>
    <row r="407" spans="1:6" x14ac:dyDescent="0.3">
      <c r="A407" s="3">
        <v>406</v>
      </c>
      <c r="B407" s="13" t="s">
        <v>1196</v>
      </c>
      <c r="C407" s="36" t="s">
        <v>1193</v>
      </c>
      <c r="D407" s="63">
        <v>200</v>
      </c>
      <c r="E407" s="31" t="s">
        <v>1095</v>
      </c>
      <c r="F407" s="2"/>
    </row>
    <row r="408" spans="1:6" x14ac:dyDescent="0.3">
      <c r="A408" s="3">
        <v>407</v>
      </c>
      <c r="B408" s="13" t="s">
        <v>1197</v>
      </c>
      <c r="C408" s="36" t="s">
        <v>1193</v>
      </c>
      <c r="D408" s="63">
        <v>200</v>
      </c>
      <c r="E408" s="31" t="s">
        <v>1095</v>
      </c>
      <c r="F408" s="2"/>
    </row>
    <row r="409" spans="1:6" x14ac:dyDescent="0.3">
      <c r="A409" s="3">
        <v>408</v>
      </c>
      <c r="B409" s="13" t="s">
        <v>1198</v>
      </c>
      <c r="C409" s="36" t="s">
        <v>1198</v>
      </c>
      <c r="D409" s="63">
        <v>210</v>
      </c>
      <c r="E409" s="31" t="s">
        <v>1085</v>
      </c>
      <c r="F409" s="2"/>
    </row>
    <row r="410" spans="1:6" x14ac:dyDescent="0.3">
      <c r="A410" s="3">
        <v>409</v>
      </c>
      <c r="B410" s="13" t="s">
        <v>1199</v>
      </c>
      <c r="C410" s="36" t="s">
        <v>1198</v>
      </c>
      <c r="D410" s="63">
        <v>100</v>
      </c>
      <c r="E410" s="31" t="s">
        <v>1085</v>
      </c>
      <c r="F410" s="2"/>
    </row>
    <row r="411" spans="1:6" x14ac:dyDescent="0.3">
      <c r="A411" s="3">
        <v>410</v>
      </c>
      <c r="B411" s="13" t="s">
        <v>718</v>
      </c>
      <c r="C411" s="36" t="s">
        <v>1198</v>
      </c>
      <c r="D411" s="63">
        <v>100</v>
      </c>
      <c r="E411" s="31" t="s">
        <v>1085</v>
      </c>
      <c r="F411" s="2"/>
    </row>
    <row r="412" spans="1:6" x14ac:dyDescent="0.3">
      <c r="A412" s="3">
        <v>411</v>
      </c>
      <c r="B412" s="13" t="s">
        <v>1200</v>
      </c>
      <c r="C412" s="36" t="s">
        <v>1198</v>
      </c>
      <c r="D412" s="63">
        <v>500</v>
      </c>
      <c r="E412" s="31" t="s">
        <v>1085</v>
      </c>
      <c r="F412" s="2"/>
    </row>
    <row r="413" spans="1:6" x14ac:dyDescent="0.3">
      <c r="A413" s="3">
        <v>412</v>
      </c>
      <c r="B413" s="13" t="s">
        <v>1201</v>
      </c>
      <c r="C413" s="36" t="s">
        <v>1198</v>
      </c>
      <c r="D413" s="63">
        <v>100</v>
      </c>
      <c r="E413" s="31" t="s">
        <v>1085</v>
      </c>
      <c r="F413" s="2"/>
    </row>
    <row r="414" spans="1:6" x14ac:dyDescent="0.3">
      <c r="A414" s="3">
        <v>413</v>
      </c>
      <c r="B414" s="13" t="s">
        <v>1202</v>
      </c>
      <c r="C414" s="36" t="s">
        <v>1198</v>
      </c>
      <c r="D414" s="63">
        <v>200</v>
      </c>
      <c r="E414" s="31" t="s">
        <v>1085</v>
      </c>
      <c r="F414" s="2"/>
    </row>
    <row r="415" spans="1:6" x14ac:dyDescent="0.3">
      <c r="A415" s="3">
        <v>414</v>
      </c>
      <c r="B415" s="13" t="s">
        <v>1280</v>
      </c>
      <c r="C415" s="36" t="s">
        <v>1198</v>
      </c>
      <c r="D415" s="63">
        <v>100</v>
      </c>
      <c r="E415" s="31" t="s">
        <v>1085</v>
      </c>
      <c r="F415" s="2"/>
    </row>
    <row r="416" spans="1:6" ht="15" customHeight="1" x14ac:dyDescent="0.3">
      <c r="A416" s="3">
        <v>415</v>
      </c>
      <c r="B416" s="13" t="s">
        <v>1281</v>
      </c>
      <c r="C416" s="36" t="s">
        <v>1198</v>
      </c>
      <c r="D416" s="63">
        <v>150</v>
      </c>
      <c r="E416" s="31" t="s">
        <v>1085</v>
      </c>
      <c r="F416" s="2"/>
    </row>
    <row r="417" spans="1:6" x14ac:dyDescent="0.3">
      <c r="A417" s="3">
        <v>416</v>
      </c>
      <c r="B417" s="13" t="s">
        <v>1210</v>
      </c>
      <c r="C417" s="36" t="s">
        <v>1198</v>
      </c>
      <c r="D417" s="63">
        <v>1000</v>
      </c>
      <c r="E417" s="31" t="s">
        <v>1085</v>
      </c>
      <c r="F417" s="2"/>
    </row>
    <row r="418" spans="1:6" x14ac:dyDescent="0.3">
      <c r="A418" s="3">
        <v>417</v>
      </c>
      <c r="B418" s="13" t="s">
        <v>1213</v>
      </c>
      <c r="C418" s="36" t="s">
        <v>1198</v>
      </c>
      <c r="D418" s="63">
        <v>250</v>
      </c>
      <c r="E418" s="31" t="s">
        <v>1087</v>
      </c>
      <c r="F418" s="2"/>
    </row>
    <row r="419" spans="1:6" x14ac:dyDescent="0.3">
      <c r="A419" s="3">
        <v>418</v>
      </c>
      <c r="B419" s="13" t="s">
        <v>1214</v>
      </c>
      <c r="C419" s="36" t="s">
        <v>1198</v>
      </c>
      <c r="D419" s="63">
        <v>150</v>
      </c>
      <c r="E419" s="31" t="s">
        <v>1087</v>
      </c>
      <c r="F419" s="2"/>
    </row>
    <row r="420" spans="1:6" x14ac:dyDescent="0.3">
      <c r="A420" s="3">
        <v>419</v>
      </c>
      <c r="B420" s="13" t="s">
        <v>1215</v>
      </c>
      <c r="C420" s="36" t="s">
        <v>1198</v>
      </c>
      <c r="D420" s="63">
        <v>200</v>
      </c>
      <c r="E420" s="31" t="s">
        <v>1087</v>
      </c>
      <c r="F420" s="2"/>
    </row>
    <row r="421" spans="1:6" x14ac:dyDescent="0.3">
      <c r="A421" s="3">
        <v>420</v>
      </c>
      <c r="B421" s="13" t="s">
        <v>1216</v>
      </c>
      <c r="C421" s="36" t="s">
        <v>1198</v>
      </c>
      <c r="D421" s="63">
        <v>250</v>
      </c>
      <c r="E421" s="31" t="s">
        <v>1087</v>
      </c>
      <c r="F421" s="2"/>
    </row>
    <row r="422" spans="1:6" x14ac:dyDescent="0.3">
      <c r="A422" s="3">
        <v>421</v>
      </c>
      <c r="B422" s="13" t="s">
        <v>1217</v>
      </c>
      <c r="C422" s="36" t="s">
        <v>1198</v>
      </c>
      <c r="D422" s="63">
        <v>100</v>
      </c>
      <c r="E422" s="31" t="s">
        <v>1087</v>
      </c>
      <c r="F422" s="2"/>
    </row>
    <row r="423" spans="1:6" x14ac:dyDescent="0.3">
      <c r="A423" s="3">
        <v>422</v>
      </c>
      <c r="B423" s="13" t="s">
        <v>1218</v>
      </c>
      <c r="C423" s="36" t="s">
        <v>1198</v>
      </c>
      <c r="D423" s="63">
        <v>100</v>
      </c>
      <c r="E423" s="31" t="s">
        <v>1087</v>
      </c>
      <c r="F423" s="2"/>
    </row>
    <row r="424" spans="1:6" x14ac:dyDescent="0.3">
      <c r="A424" s="2">
        <v>423</v>
      </c>
      <c r="B424" s="13" t="s">
        <v>1219</v>
      </c>
      <c r="C424" s="36" t="s">
        <v>1198</v>
      </c>
      <c r="D424" s="63">
        <v>100</v>
      </c>
      <c r="E424" s="31" t="s">
        <v>1087</v>
      </c>
      <c r="F424" s="2"/>
    </row>
    <row r="425" spans="1:6" x14ac:dyDescent="0.3">
      <c r="A425" s="2">
        <v>424</v>
      </c>
      <c r="B425" s="13" t="s">
        <v>1220</v>
      </c>
      <c r="C425" s="36" t="s">
        <v>1198</v>
      </c>
      <c r="D425" s="63">
        <v>100</v>
      </c>
      <c r="E425" s="31" t="s">
        <v>1087</v>
      </c>
      <c r="F425" s="2"/>
    </row>
    <row r="426" spans="1:6" x14ac:dyDescent="0.3">
      <c r="A426" s="2">
        <v>425</v>
      </c>
      <c r="B426" s="13" t="s">
        <v>1221</v>
      </c>
      <c r="C426" s="36" t="s">
        <v>1198</v>
      </c>
      <c r="D426" s="63">
        <v>500</v>
      </c>
      <c r="E426" s="31" t="s">
        <v>1087</v>
      </c>
      <c r="F426" s="2"/>
    </row>
    <row r="427" spans="1:6" x14ac:dyDescent="0.3">
      <c r="A427" s="2">
        <v>426</v>
      </c>
      <c r="B427" s="13" t="s">
        <v>1222</v>
      </c>
      <c r="C427" s="36" t="s">
        <v>1198</v>
      </c>
      <c r="D427" s="63">
        <v>200</v>
      </c>
      <c r="E427" s="31" t="s">
        <v>1087</v>
      </c>
      <c r="F427" s="2"/>
    </row>
    <row r="428" spans="1:6" x14ac:dyDescent="0.3">
      <c r="A428" s="2">
        <v>427</v>
      </c>
      <c r="B428" s="13" t="s">
        <v>1226</v>
      </c>
      <c r="C428" s="36" t="s">
        <v>1198</v>
      </c>
      <c r="D428" s="63">
        <v>200</v>
      </c>
      <c r="E428" s="31" t="s">
        <v>1102</v>
      </c>
      <c r="F428" s="2"/>
    </row>
    <row r="429" spans="1:6" x14ac:dyDescent="0.3">
      <c r="A429" s="2">
        <v>428</v>
      </c>
      <c r="B429" s="13" t="s">
        <v>1227</v>
      </c>
      <c r="C429" s="36" t="s">
        <v>1198</v>
      </c>
      <c r="D429" s="63">
        <v>100</v>
      </c>
      <c r="E429" s="31" t="s">
        <v>1102</v>
      </c>
      <c r="F429" s="2"/>
    </row>
    <row r="430" spans="1:6" x14ac:dyDescent="0.3">
      <c r="A430" s="2">
        <v>429</v>
      </c>
      <c r="B430" s="13" t="s">
        <v>1228</v>
      </c>
      <c r="C430" s="36" t="s">
        <v>1198</v>
      </c>
      <c r="D430" s="63">
        <v>100</v>
      </c>
      <c r="E430" s="31" t="s">
        <v>1087</v>
      </c>
      <c r="F430" s="2"/>
    </row>
    <row r="431" spans="1:6" x14ac:dyDescent="0.3">
      <c r="A431" s="2">
        <v>430</v>
      </c>
      <c r="B431" s="13" t="s">
        <v>1229</v>
      </c>
      <c r="C431" s="36" t="s">
        <v>1231</v>
      </c>
      <c r="D431" s="63">
        <v>500</v>
      </c>
      <c r="E431" s="31" t="s">
        <v>1230</v>
      </c>
      <c r="F431" s="2"/>
    </row>
    <row r="432" spans="1:6" x14ac:dyDescent="0.3">
      <c r="A432" s="2">
        <v>431</v>
      </c>
      <c r="B432" s="13" t="s">
        <v>1232</v>
      </c>
      <c r="C432" s="36" t="s">
        <v>1231</v>
      </c>
      <c r="D432" s="63">
        <v>400</v>
      </c>
      <c r="E432" s="31" t="s">
        <v>1230</v>
      </c>
      <c r="F432" s="2"/>
    </row>
    <row r="433" spans="1:6" x14ac:dyDescent="0.3">
      <c r="A433" s="2">
        <v>432</v>
      </c>
      <c r="B433" s="13" t="s">
        <v>1233</v>
      </c>
      <c r="C433" s="36" t="s">
        <v>1231</v>
      </c>
      <c r="D433" s="63">
        <v>300</v>
      </c>
      <c r="E433" s="31" t="s">
        <v>1230</v>
      </c>
      <c r="F433" s="2"/>
    </row>
    <row r="434" spans="1:6" x14ac:dyDescent="0.3">
      <c r="A434" s="2">
        <v>433</v>
      </c>
      <c r="B434" s="13" t="s">
        <v>1234</v>
      </c>
      <c r="C434" s="36" t="s">
        <v>1231</v>
      </c>
      <c r="D434" s="63">
        <v>200</v>
      </c>
      <c r="E434" s="31" t="s">
        <v>1230</v>
      </c>
      <c r="F434" s="2"/>
    </row>
    <row r="435" spans="1:6" x14ac:dyDescent="0.3">
      <c r="A435" s="2">
        <v>434</v>
      </c>
      <c r="B435" s="13" t="s">
        <v>1235</v>
      </c>
      <c r="C435" s="36" t="s">
        <v>1231</v>
      </c>
      <c r="D435" s="63">
        <v>200</v>
      </c>
      <c r="E435" s="31" t="s">
        <v>1230</v>
      </c>
      <c r="F435" s="2"/>
    </row>
    <row r="436" spans="1:6" x14ac:dyDescent="0.3">
      <c r="A436" s="2">
        <v>435</v>
      </c>
      <c r="B436" s="13" t="s">
        <v>1236</v>
      </c>
      <c r="C436" s="36" t="s">
        <v>1237</v>
      </c>
      <c r="D436" s="63">
        <v>1200</v>
      </c>
      <c r="E436" s="31" t="s">
        <v>1275</v>
      </c>
      <c r="F436" s="2"/>
    </row>
    <row r="437" spans="1:6" x14ac:dyDescent="0.3">
      <c r="A437" s="2">
        <v>436</v>
      </c>
      <c r="B437" s="13" t="s">
        <v>1238</v>
      </c>
      <c r="C437" s="36" t="s">
        <v>1238</v>
      </c>
      <c r="D437" s="63">
        <v>1000</v>
      </c>
      <c r="E437" s="31" t="s">
        <v>1275</v>
      </c>
      <c r="F437" s="2"/>
    </row>
    <row r="438" spans="1:6" x14ac:dyDescent="0.3">
      <c r="A438" s="2">
        <v>437</v>
      </c>
      <c r="B438" s="13" t="s">
        <v>1239</v>
      </c>
      <c r="C438" s="36" t="s">
        <v>1240</v>
      </c>
      <c r="D438" s="63">
        <v>200</v>
      </c>
      <c r="E438" s="31" t="s">
        <v>1275</v>
      </c>
      <c r="F438" s="2"/>
    </row>
    <row r="439" spans="1:6" x14ac:dyDescent="0.3">
      <c r="A439" s="2">
        <v>438</v>
      </c>
      <c r="B439" s="13" t="s">
        <v>1241</v>
      </c>
      <c r="C439" s="36" t="s">
        <v>1240</v>
      </c>
      <c r="D439" s="63">
        <v>200</v>
      </c>
      <c r="E439" s="31" t="s">
        <v>1275</v>
      </c>
      <c r="F439" s="2"/>
    </row>
    <row r="440" spans="1:6" x14ac:dyDescent="0.3">
      <c r="A440" s="2">
        <v>439</v>
      </c>
      <c r="B440" s="13" t="s">
        <v>1242</v>
      </c>
      <c r="C440" s="36" t="s">
        <v>1240</v>
      </c>
      <c r="D440" s="63">
        <v>100</v>
      </c>
      <c r="E440" s="31" t="s">
        <v>1275</v>
      </c>
      <c r="F440" s="2"/>
    </row>
    <row r="441" spans="1:6" x14ac:dyDescent="0.3">
      <c r="A441" s="2">
        <v>440</v>
      </c>
      <c r="B441" s="13" t="s">
        <v>1243</v>
      </c>
      <c r="C441" s="36" t="s">
        <v>1244</v>
      </c>
      <c r="D441" s="63">
        <v>200</v>
      </c>
      <c r="E441" s="31" t="s">
        <v>1275</v>
      </c>
      <c r="F441" s="2"/>
    </row>
    <row r="442" spans="1:6" x14ac:dyDescent="0.3">
      <c r="A442" s="2">
        <v>441</v>
      </c>
      <c r="B442" s="13" t="s">
        <v>1245</v>
      </c>
      <c r="C442" s="36" t="s">
        <v>1246</v>
      </c>
      <c r="D442" s="63">
        <v>1050</v>
      </c>
      <c r="E442" s="31" t="s">
        <v>1275</v>
      </c>
      <c r="F442" s="2"/>
    </row>
    <row r="443" spans="1:6" x14ac:dyDescent="0.3">
      <c r="A443" s="2">
        <v>442</v>
      </c>
      <c r="B443" s="13" t="s">
        <v>1247</v>
      </c>
      <c r="C443" s="36" t="s">
        <v>1246</v>
      </c>
      <c r="D443" s="63">
        <v>1000</v>
      </c>
      <c r="E443" s="31" t="s">
        <v>1276</v>
      </c>
      <c r="F443" s="2"/>
    </row>
    <row r="444" spans="1:6" x14ac:dyDescent="0.3">
      <c r="A444" s="2">
        <v>443</v>
      </c>
      <c r="B444" s="13" t="s">
        <v>1248</v>
      </c>
      <c r="C444" s="36" t="s">
        <v>1246</v>
      </c>
      <c r="D444" s="63">
        <v>200</v>
      </c>
      <c r="E444" s="31" t="s">
        <v>1276</v>
      </c>
      <c r="F444" s="2"/>
    </row>
    <row r="445" spans="1:6" x14ac:dyDescent="0.3">
      <c r="A445" s="2">
        <v>444</v>
      </c>
      <c r="B445" s="13" t="s">
        <v>1249</v>
      </c>
      <c r="C445" s="36" t="s">
        <v>1248</v>
      </c>
      <c r="D445" s="63">
        <v>400</v>
      </c>
      <c r="E445" s="31" t="s">
        <v>1276</v>
      </c>
      <c r="F445" s="2"/>
    </row>
    <row r="446" spans="1:6" x14ac:dyDescent="0.3">
      <c r="A446" s="2">
        <v>445</v>
      </c>
      <c r="B446" s="13" t="s">
        <v>1250</v>
      </c>
      <c r="C446" s="36" t="s">
        <v>1250</v>
      </c>
      <c r="D446" s="63">
        <v>300</v>
      </c>
      <c r="E446" s="31" t="s">
        <v>1277</v>
      </c>
      <c r="F446" s="2"/>
    </row>
    <row r="447" spans="1:6" x14ac:dyDescent="0.3">
      <c r="A447" s="2">
        <v>446</v>
      </c>
      <c r="B447" s="13" t="s">
        <v>1260</v>
      </c>
      <c r="C447" s="39" t="s">
        <v>1259</v>
      </c>
      <c r="D447" s="63">
        <v>19354</v>
      </c>
      <c r="E447" s="31" t="s">
        <v>1258</v>
      </c>
      <c r="F447" s="2"/>
    </row>
    <row r="448" spans="1:6" x14ac:dyDescent="0.3">
      <c r="A448" s="2">
        <v>447</v>
      </c>
      <c r="B448" s="13" t="s">
        <v>1251</v>
      </c>
      <c r="C448" s="36" t="s">
        <v>1253</v>
      </c>
      <c r="D448" s="63">
        <v>1000</v>
      </c>
      <c r="E448" s="31" t="s">
        <v>1252</v>
      </c>
      <c r="F448" s="2"/>
    </row>
    <row r="449" spans="1:6" x14ac:dyDescent="0.3">
      <c r="A449" s="2">
        <v>448</v>
      </c>
      <c r="B449" s="13" t="s">
        <v>1254</v>
      </c>
      <c r="C449" s="36" t="s">
        <v>1253</v>
      </c>
      <c r="D449" s="63">
        <v>400</v>
      </c>
      <c r="E449" s="31" t="s">
        <v>1252</v>
      </c>
      <c r="F449" s="2"/>
    </row>
    <row r="450" spans="1:6" x14ac:dyDescent="0.3">
      <c r="A450" s="2">
        <v>449</v>
      </c>
      <c r="B450" s="13" t="s">
        <v>1255</v>
      </c>
      <c r="C450" s="36" t="s">
        <v>1246</v>
      </c>
      <c r="D450" s="63">
        <v>2500</v>
      </c>
      <c r="E450" s="31" t="s">
        <v>1256</v>
      </c>
      <c r="F450" s="2"/>
    </row>
    <row r="451" spans="1:6" x14ac:dyDescent="0.3">
      <c r="A451" s="2">
        <v>450</v>
      </c>
      <c r="B451" s="13" t="s">
        <v>1257</v>
      </c>
      <c r="C451" s="39" t="s">
        <v>1259</v>
      </c>
      <c r="D451" s="63">
        <v>2735</v>
      </c>
      <c r="E451" s="31" t="s">
        <v>1258</v>
      </c>
      <c r="F451" s="2"/>
    </row>
    <row r="452" spans="1:6" x14ac:dyDescent="0.3">
      <c r="A452" s="2">
        <v>451</v>
      </c>
      <c r="B452" s="13" t="s">
        <v>1283</v>
      </c>
      <c r="C452" s="36" t="s">
        <v>1198</v>
      </c>
      <c r="D452" s="63">
        <v>160</v>
      </c>
      <c r="E452" s="31" t="s">
        <v>1085</v>
      </c>
      <c r="F452" s="2"/>
    </row>
    <row r="453" spans="1:6" x14ac:dyDescent="0.3">
      <c r="A453" s="2">
        <v>452</v>
      </c>
      <c r="B453" s="13" t="s">
        <v>1261</v>
      </c>
      <c r="C453" s="39" t="s">
        <v>1259</v>
      </c>
      <c r="D453" s="63">
        <v>3000</v>
      </c>
      <c r="E453" s="31" t="s">
        <v>1258</v>
      </c>
      <c r="F453" s="2"/>
    </row>
    <row r="454" spans="1:6" x14ac:dyDescent="0.3">
      <c r="A454" s="2">
        <v>453</v>
      </c>
      <c r="B454" s="11" t="s">
        <v>1339</v>
      </c>
      <c r="C454" s="41" t="s">
        <v>1340</v>
      </c>
      <c r="D454" s="61">
        <v>500</v>
      </c>
      <c r="E454" s="3" t="s">
        <v>1338</v>
      </c>
      <c r="F454" s="2"/>
    </row>
    <row r="455" spans="1:6" x14ac:dyDescent="0.3">
      <c r="A455" s="2">
        <v>454</v>
      </c>
      <c r="B455" s="11" t="s">
        <v>518</v>
      </c>
      <c r="C455" s="41" t="s">
        <v>1259</v>
      </c>
      <c r="D455" s="61">
        <v>2000</v>
      </c>
      <c r="E455" s="3" t="s">
        <v>1347</v>
      </c>
      <c r="F455" s="2"/>
    </row>
    <row r="456" spans="1:6" x14ac:dyDescent="0.3">
      <c r="A456" s="2">
        <v>455</v>
      </c>
      <c r="B456" s="11" t="s">
        <v>1348</v>
      </c>
      <c r="C456" s="41" t="s">
        <v>1193</v>
      </c>
      <c r="D456" s="61">
        <v>200</v>
      </c>
      <c r="E456" s="3" t="s">
        <v>1359</v>
      </c>
      <c r="F456" s="2"/>
    </row>
    <row r="457" spans="1:6" x14ac:dyDescent="0.3">
      <c r="A457" s="2">
        <v>456</v>
      </c>
      <c r="B457" s="11" t="s">
        <v>1349</v>
      </c>
      <c r="C457" s="41" t="s">
        <v>1193</v>
      </c>
      <c r="D457" s="61">
        <v>200</v>
      </c>
      <c r="E457" s="3" t="s">
        <v>1359</v>
      </c>
      <c r="F457" s="2"/>
    </row>
    <row r="458" spans="1:6" x14ac:dyDescent="0.3">
      <c r="A458" s="2">
        <v>457</v>
      </c>
      <c r="B458" s="11" t="s">
        <v>1350</v>
      </c>
      <c r="C458" s="41" t="s">
        <v>1193</v>
      </c>
      <c r="D458" s="61">
        <v>200</v>
      </c>
      <c r="E458" s="3" t="s">
        <v>1359</v>
      </c>
      <c r="F458" s="2"/>
    </row>
    <row r="459" spans="1:6" x14ac:dyDescent="0.3">
      <c r="A459" s="2">
        <v>458</v>
      </c>
      <c r="B459" s="11" t="s">
        <v>1351</v>
      </c>
      <c r="C459" s="41" t="s">
        <v>1193</v>
      </c>
      <c r="D459" s="61">
        <v>200</v>
      </c>
      <c r="E459" s="3" t="s">
        <v>1359</v>
      </c>
      <c r="F459" s="2"/>
    </row>
    <row r="460" spans="1:6" x14ac:dyDescent="0.3">
      <c r="A460" s="2">
        <v>459</v>
      </c>
      <c r="B460" s="11" t="s">
        <v>1352</v>
      </c>
      <c r="C460" s="41" t="s">
        <v>1193</v>
      </c>
      <c r="D460" s="61">
        <v>200</v>
      </c>
      <c r="E460" s="3" t="s">
        <v>1359</v>
      </c>
      <c r="F460" s="2"/>
    </row>
    <row r="461" spans="1:6" x14ac:dyDescent="0.3">
      <c r="A461" s="2">
        <v>460</v>
      </c>
      <c r="B461" s="11" t="s">
        <v>1269</v>
      </c>
      <c r="C461" s="41" t="s">
        <v>1118</v>
      </c>
      <c r="D461" s="61">
        <v>500</v>
      </c>
      <c r="E461" s="3" t="s">
        <v>1359</v>
      </c>
      <c r="F461" s="2"/>
    </row>
    <row r="462" spans="1:6" x14ac:dyDescent="0.3">
      <c r="A462" s="2">
        <v>461</v>
      </c>
      <c r="B462" s="11" t="s">
        <v>1353</v>
      </c>
      <c r="C462" s="41" t="s">
        <v>1356</v>
      </c>
      <c r="D462" s="61">
        <v>500</v>
      </c>
      <c r="E462" s="3" t="s">
        <v>1359</v>
      </c>
      <c r="F462" s="2"/>
    </row>
    <row r="463" spans="1:6" x14ac:dyDescent="0.3">
      <c r="A463" s="2">
        <v>462</v>
      </c>
      <c r="B463" s="11" t="s">
        <v>1163</v>
      </c>
      <c r="C463" s="41" t="s">
        <v>1075</v>
      </c>
      <c r="D463" s="61">
        <v>500</v>
      </c>
      <c r="E463" s="3" t="s">
        <v>1358</v>
      </c>
      <c r="F463" s="2"/>
    </row>
    <row r="464" spans="1:6" x14ac:dyDescent="0.3">
      <c r="A464" s="2">
        <v>463</v>
      </c>
      <c r="B464" s="11" t="s">
        <v>1354</v>
      </c>
      <c r="C464" s="41" t="s">
        <v>1075</v>
      </c>
      <c r="D464" s="61">
        <v>500</v>
      </c>
      <c r="E464" s="3" t="s">
        <v>1358</v>
      </c>
      <c r="F464" s="2"/>
    </row>
    <row r="465" spans="1:6" x14ac:dyDescent="0.3">
      <c r="A465" s="2">
        <v>464</v>
      </c>
      <c r="B465" s="11" t="s">
        <v>1355</v>
      </c>
      <c r="C465" s="41" t="s">
        <v>1259</v>
      </c>
      <c r="D465" s="61">
        <v>2000</v>
      </c>
      <c r="E465" s="3" t="s">
        <v>1357</v>
      </c>
      <c r="F465" s="2"/>
    </row>
    <row r="466" spans="1:6" x14ac:dyDescent="0.3">
      <c r="A466" s="2">
        <v>465</v>
      </c>
      <c r="B466" s="11" t="s">
        <v>1060</v>
      </c>
      <c r="C466" s="41" t="s">
        <v>1340</v>
      </c>
      <c r="D466" s="61">
        <v>2000</v>
      </c>
      <c r="E466" s="3" t="s">
        <v>1364</v>
      </c>
      <c r="F466" s="2"/>
    </row>
    <row r="467" spans="1:6" x14ac:dyDescent="0.3">
      <c r="A467" s="2">
        <v>466</v>
      </c>
      <c r="B467" s="11" t="s">
        <v>1365</v>
      </c>
      <c r="C467" s="41" t="s">
        <v>1340</v>
      </c>
      <c r="D467" s="61">
        <v>15000</v>
      </c>
      <c r="E467" s="3" t="s">
        <v>2435</v>
      </c>
      <c r="F467" s="2"/>
    </row>
    <row r="468" spans="1:6" x14ac:dyDescent="0.3">
      <c r="A468" s="2">
        <v>467</v>
      </c>
      <c r="B468" s="11" t="s">
        <v>1108</v>
      </c>
      <c r="C468" s="11" t="s">
        <v>1340</v>
      </c>
      <c r="D468" s="61">
        <v>500</v>
      </c>
      <c r="E468" s="3" t="s">
        <v>1370</v>
      </c>
      <c r="F468" s="3"/>
    </row>
    <row r="469" spans="1:6" x14ac:dyDescent="0.3">
      <c r="A469" s="2">
        <v>468</v>
      </c>
      <c r="B469" s="11" t="s">
        <v>1353</v>
      </c>
      <c r="C469" s="11" t="s">
        <v>1340</v>
      </c>
      <c r="D469" s="61">
        <v>500</v>
      </c>
      <c r="E469" s="3" t="s">
        <v>1371</v>
      </c>
      <c r="F469" s="3"/>
    </row>
    <row r="470" spans="1:6" x14ac:dyDescent="0.3">
      <c r="A470" s="2">
        <v>469</v>
      </c>
      <c r="B470" s="11" t="s">
        <v>1366</v>
      </c>
      <c r="C470" s="11" t="s">
        <v>1340</v>
      </c>
      <c r="D470" s="61">
        <v>200</v>
      </c>
      <c r="E470" s="3" t="s">
        <v>1372</v>
      </c>
      <c r="F470" s="3"/>
    </row>
    <row r="471" spans="1:6" x14ac:dyDescent="0.3">
      <c r="A471" s="2">
        <v>470</v>
      </c>
      <c r="B471" s="11" t="s">
        <v>1367</v>
      </c>
      <c r="C471" s="11" t="s">
        <v>1340</v>
      </c>
      <c r="D471" s="61">
        <v>500</v>
      </c>
      <c r="E471" s="3" t="s">
        <v>1372</v>
      </c>
      <c r="F471" s="3"/>
    </row>
    <row r="472" spans="1:6" x14ac:dyDescent="0.3">
      <c r="A472" s="2">
        <v>471</v>
      </c>
      <c r="B472" s="11" t="s">
        <v>1368</v>
      </c>
      <c r="C472" s="11" t="s">
        <v>1340</v>
      </c>
      <c r="D472" s="61">
        <v>500</v>
      </c>
      <c r="E472" s="3" t="s">
        <v>1372</v>
      </c>
      <c r="F472" s="3"/>
    </row>
    <row r="473" spans="1:6" x14ac:dyDescent="0.3">
      <c r="A473" s="2">
        <v>472</v>
      </c>
      <c r="B473" s="11" t="s">
        <v>1369</v>
      </c>
      <c r="C473" s="11" t="s">
        <v>1340</v>
      </c>
      <c r="D473" s="61">
        <v>400</v>
      </c>
      <c r="E473" s="3" t="s">
        <v>1373</v>
      </c>
      <c r="F473" s="3"/>
    </row>
    <row r="474" spans="1:6" x14ac:dyDescent="0.3">
      <c r="A474" s="2">
        <v>473</v>
      </c>
      <c r="B474" s="11" t="s">
        <v>1374</v>
      </c>
      <c r="C474" s="41" t="s">
        <v>1340</v>
      </c>
      <c r="D474" s="61">
        <v>50</v>
      </c>
      <c r="E474" s="3" t="s">
        <v>1373</v>
      </c>
      <c r="F474" s="2"/>
    </row>
    <row r="475" spans="1:6" x14ac:dyDescent="0.3">
      <c r="A475" s="2">
        <v>474</v>
      </c>
      <c r="B475" s="11" t="s">
        <v>1375</v>
      </c>
      <c r="C475" s="41" t="s">
        <v>1340</v>
      </c>
      <c r="D475" s="61">
        <v>100</v>
      </c>
      <c r="E475" s="3" t="s">
        <v>1373</v>
      </c>
      <c r="F475" s="2"/>
    </row>
    <row r="476" spans="1:6" x14ac:dyDescent="0.3">
      <c r="A476" s="2">
        <v>475</v>
      </c>
      <c r="B476" s="11" t="s">
        <v>1376</v>
      </c>
      <c r="C476" s="41" t="s">
        <v>1340</v>
      </c>
      <c r="D476" s="61">
        <v>500</v>
      </c>
      <c r="E476" s="3" t="s">
        <v>1373</v>
      </c>
      <c r="F476" s="2"/>
    </row>
    <row r="477" spans="1:6" x14ac:dyDescent="0.3">
      <c r="A477" s="2">
        <v>476</v>
      </c>
      <c r="B477" s="11" t="s">
        <v>1377</v>
      </c>
      <c r="C477" s="41" t="s">
        <v>1340</v>
      </c>
      <c r="D477" s="61">
        <v>1500</v>
      </c>
      <c r="E477" s="3" t="s">
        <v>1373</v>
      </c>
      <c r="F477" s="2"/>
    </row>
    <row r="478" spans="1:6" x14ac:dyDescent="0.3">
      <c r="A478" s="2">
        <v>477</v>
      </c>
      <c r="B478" s="11" t="s">
        <v>1378</v>
      </c>
      <c r="C478" s="41" t="s">
        <v>1340</v>
      </c>
      <c r="D478" s="61">
        <v>500</v>
      </c>
      <c r="E478" s="3" t="s">
        <v>1373</v>
      </c>
      <c r="F478" s="2"/>
    </row>
    <row r="479" spans="1:6" x14ac:dyDescent="0.3">
      <c r="A479" s="2">
        <v>478</v>
      </c>
      <c r="B479" s="11" t="s">
        <v>1379</v>
      </c>
      <c r="C479" s="41" t="s">
        <v>1340</v>
      </c>
      <c r="D479" s="61">
        <v>1000</v>
      </c>
      <c r="E479" s="3" t="s">
        <v>1373</v>
      </c>
      <c r="F479" s="2"/>
    </row>
    <row r="480" spans="1:6" x14ac:dyDescent="0.3">
      <c r="A480" s="2">
        <v>479</v>
      </c>
      <c r="B480" s="11" t="s">
        <v>1380</v>
      </c>
      <c r="C480" s="41" t="s">
        <v>1340</v>
      </c>
      <c r="D480" s="61">
        <v>500</v>
      </c>
      <c r="E480" s="3" t="s">
        <v>1373</v>
      </c>
      <c r="F480" s="2"/>
    </row>
    <row r="481" spans="1:6" x14ac:dyDescent="0.3">
      <c r="A481" s="2">
        <v>480</v>
      </c>
      <c r="B481" s="11" t="s">
        <v>1381</v>
      </c>
      <c r="C481" s="41" t="s">
        <v>1340</v>
      </c>
      <c r="D481" s="61">
        <v>100</v>
      </c>
      <c r="E481" s="3" t="s">
        <v>1373</v>
      </c>
      <c r="F481" s="2"/>
    </row>
    <row r="482" spans="1:6" x14ac:dyDescent="0.3">
      <c r="A482" s="2">
        <v>481</v>
      </c>
      <c r="B482" s="11" t="s">
        <v>1382</v>
      </c>
      <c r="C482" s="41" t="s">
        <v>1340</v>
      </c>
      <c r="D482" s="61">
        <v>500</v>
      </c>
      <c r="E482" s="3" t="s">
        <v>1373</v>
      </c>
      <c r="F482" s="2"/>
    </row>
    <row r="483" spans="1:6" x14ac:dyDescent="0.3">
      <c r="A483" s="2">
        <v>482</v>
      </c>
      <c r="B483" s="11" t="s">
        <v>1383</v>
      </c>
      <c r="C483" s="41" t="s">
        <v>1340</v>
      </c>
      <c r="D483" s="61">
        <v>200</v>
      </c>
      <c r="E483" s="3" t="s">
        <v>1373</v>
      </c>
      <c r="F483" s="2"/>
    </row>
    <row r="484" spans="1:6" x14ac:dyDescent="0.3">
      <c r="A484" s="2">
        <v>483</v>
      </c>
      <c r="B484" s="11" t="s">
        <v>1192</v>
      </c>
      <c r="C484" s="41" t="s">
        <v>1340</v>
      </c>
      <c r="D484" s="61">
        <v>200</v>
      </c>
      <c r="E484" s="3" t="s">
        <v>1373</v>
      </c>
      <c r="F484" s="2"/>
    </row>
    <row r="485" spans="1:6" x14ac:dyDescent="0.3">
      <c r="A485" s="2">
        <v>484</v>
      </c>
      <c r="B485" s="11" t="s">
        <v>1194</v>
      </c>
      <c r="C485" s="41" t="s">
        <v>1340</v>
      </c>
      <c r="D485" s="61">
        <v>200</v>
      </c>
      <c r="E485" s="3" t="s">
        <v>1373</v>
      </c>
      <c r="F485" s="2"/>
    </row>
    <row r="486" spans="1:6" x14ac:dyDescent="0.3">
      <c r="A486" s="2">
        <v>485</v>
      </c>
      <c r="B486" s="11" t="s">
        <v>1195</v>
      </c>
      <c r="C486" s="41" t="s">
        <v>1340</v>
      </c>
      <c r="D486" s="61">
        <v>200</v>
      </c>
      <c r="E486" s="3" t="s">
        <v>1373</v>
      </c>
      <c r="F486" s="2"/>
    </row>
    <row r="487" spans="1:6" x14ac:dyDescent="0.3">
      <c r="A487" s="2">
        <v>486</v>
      </c>
      <c r="B487" s="11" t="s">
        <v>1196</v>
      </c>
      <c r="C487" s="41" t="s">
        <v>1340</v>
      </c>
      <c r="D487" s="61">
        <v>200</v>
      </c>
      <c r="E487" s="3" t="s">
        <v>1373</v>
      </c>
      <c r="F487" s="2"/>
    </row>
    <row r="488" spans="1:6" x14ac:dyDescent="0.3">
      <c r="A488" s="2">
        <v>487</v>
      </c>
      <c r="B488" s="11" t="s">
        <v>1197</v>
      </c>
      <c r="C488" s="41" t="s">
        <v>1340</v>
      </c>
      <c r="D488" s="61">
        <v>200</v>
      </c>
      <c r="E488" s="3" t="s">
        <v>1373</v>
      </c>
      <c r="F488" s="2"/>
    </row>
    <row r="489" spans="1:6" x14ac:dyDescent="0.3">
      <c r="A489" s="2">
        <v>488</v>
      </c>
      <c r="B489" s="11" t="s">
        <v>1384</v>
      </c>
      <c r="C489" s="41" t="s">
        <v>1340</v>
      </c>
      <c r="D489" s="61">
        <v>500</v>
      </c>
      <c r="E489" s="3" t="s">
        <v>1373</v>
      </c>
      <c r="F489" s="2"/>
    </row>
    <row r="490" spans="1:6" x14ac:dyDescent="0.3">
      <c r="A490" s="2">
        <v>489</v>
      </c>
      <c r="B490" s="11" t="s">
        <v>1385</v>
      </c>
      <c r="C490" s="41" t="s">
        <v>1340</v>
      </c>
      <c r="D490" s="61">
        <v>500</v>
      </c>
      <c r="E490" s="3" t="s">
        <v>1373</v>
      </c>
      <c r="F490" s="2"/>
    </row>
    <row r="491" spans="1:6" x14ac:dyDescent="0.3">
      <c r="A491" s="2">
        <v>490</v>
      </c>
      <c r="B491" s="11" t="s">
        <v>1386</v>
      </c>
      <c r="C491" s="41" t="s">
        <v>1340</v>
      </c>
      <c r="D491" s="61">
        <v>1000</v>
      </c>
      <c r="E491" s="3" t="s">
        <v>1373</v>
      </c>
      <c r="F491" s="2"/>
    </row>
    <row r="492" spans="1:6" x14ac:dyDescent="0.3">
      <c r="A492" s="2">
        <v>491</v>
      </c>
      <c r="B492" s="11" t="s">
        <v>1387</v>
      </c>
      <c r="C492" s="41" t="s">
        <v>1340</v>
      </c>
      <c r="D492" s="61">
        <v>200</v>
      </c>
      <c r="E492" s="3" t="s">
        <v>1373</v>
      </c>
      <c r="F492" s="2"/>
    </row>
    <row r="493" spans="1:6" x14ac:dyDescent="0.3">
      <c r="A493" s="2">
        <v>492</v>
      </c>
      <c r="B493" s="11" t="s">
        <v>1388</v>
      </c>
      <c r="C493" s="41" t="s">
        <v>1340</v>
      </c>
      <c r="D493" s="61">
        <v>1000</v>
      </c>
      <c r="E493" s="3" t="s">
        <v>1373</v>
      </c>
      <c r="F493" s="2"/>
    </row>
    <row r="494" spans="1:6" x14ac:dyDescent="0.3">
      <c r="A494" s="2">
        <v>493</v>
      </c>
      <c r="B494" s="11" t="s">
        <v>1389</v>
      </c>
      <c r="C494" s="41" t="s">
        <v>1340</v>
      </c>
      <c r="D494" s="61">
        <v>3000</v>
      </c>
      <c r="E494" s="3" t="s">
        <v>1373</v>
      </c>
      <c r="F494" s="2"/>
    </row>
    <row r="495" spans="1:6" x14ac:dyDescent="0.3">
      <c r="A495" s="2">
        <v>494</v>
      </c>
      <c r="B495" s="11" t="s">
        <v>1239</v>
      </c>
      <c r="C495" s="41" t="s">
        <v>1340</v>
      </c>
      <c r="D495" s="61">
        <v>100</v>
      </c>
      <c r="E495" s="3" t="s">
        <v>1373</v>
      </c>
      <c r="F495" s="2"/>
    </row>
    <row r="496" spans="1:6" x14ac:dyDescent="0.3">
      <c r="A496" s="2">
        <v>495</v>
      </c>
      <c r="B496" s="11" t="s">
        <v>1390</v>
      </c>
      <c r="C496" s="41" t="s">
        <v>1340</v>
      </c>
      <c r="D496" s="61">
        <v>100</v>
      </c>
      <c r="E496" s="3" t="s">
        <v>1373</v>
      </c>
      <c r="F496" s="2"/>
    </row>
    <row r="497" spans="1:6" x14ac:dyDescent="0.3">
      <c r="A497" s="2">
        <v>496</v>
      </c>
      <c r="B497" s="11" t="s">
        <v>1240</v>
      </c>
      <c r="C497" s="41" t="s">
        <v>1340</v>
      </c>
      <c r="D497" s="61">
        <v>300</v>
      </c>
      <c r="E497" s="3" t="s">
        <v>1373</v>
      </c>
      <c r="F497" s="2"/>
    </row>
    <row r="498" spans="1:6" x14ac:dyDescent="0.3">
      <c r="A498" s="2">
        <v>497</v>
      </c>
      <c r="B498" s="11" t="s">
        <v>1391</v>
      </c>
      <c r="C498" s="41" t="s">
        <v>1340</v>
      </c>
      <c r="D498" s="61">
        <v>2000</v>
      </c>
      <c r="E498" s="3" t="s">
        <v>1373</v>
      </c>
      <c r="F498" s="2"/>
    </row>
    <row r="499" spans="1:6" x14ac:dyDescent="0.3">
      <c r="A499" s="2">
        <v>498</v>
      </c>
      <c r="B499" s="11" t="s">
        <v>1392</v>
      </c>
      <c r="C499" s="41" t="s">
        <v>1340</v>
      </c>
      <c r="D499" s="61">
        <v>700</v>
      </c>
      <c r="E499" s="3" t="s">
        <v>1373</v>
      </c>
      <c r="F499" s="2"/>
    </row>
    <row r="500" spans="1:6" x14ac:dyDescent="0.3">
      <c r="A500" s="2">
        <v>499</v>
      </c>
      <c r="B500" s="11" t="s">
        <v>1393</v>
      </c>
      <c r="C500" s="41" t="s">
        <v>1340</v>
      </c>
      <c r="D500" s="61">
        <v>200</v>
      </c>
      <c r="E500" s="3" t="s">
        <v>1373</v>
      </c>
      <c r="F500" s="2"/>
    </row>
    <row r="501" spans="1:6" x14ac:dyDescent="0.3">
      <c r="A501" s="2">
        <v>500</v>
      </c>
      <c r="B501" s="11" t="s">
        <v>1394</v>
      </c>
      <c r="C501" s="41" t="s">
        <v>1340</v>
      </c>
      <c r="D501" s="61">
        <v>100</v>
      </c>
      <c r="E501" s="3" t="s">
        <v>1397</v>
      </c>
      <c r="F501" s="2"/>
    </row>
    <row r="502" spans="1:6" x14ac:dyDescent="0.3">
      <c r="A502" s="2">
        <v>501</v>
      </c>
      <c r="B502" s="11" t="s">
        <v>1395</v>
      </c>
      <c r="C502" s="41" t="s">
        <v>1340</v>
      </c>
      <c r="D502" s="61">
        <v>100</v>
      </c>
      <c r="E502" s="3" t="s">
        <v>1397</v>
      </c>
      <c r="F502" s="2"/>
    </row>
    <row r="503" spans="1:6" x14ac:dyDescent="0.3">
      <c r="A503" s="2">
        <v>502</v>
      </c>
      <c r="B503" s="11" t="s">
        <v>1396</v>
      </c>
      <c r="C503" s="41" t="s">
        <v>1340</v>
      </c>
      <c r="D503" s="61">
        <v>100</v>
      </c>
      <c r="E503" s="3" t="s">
        <v>1397</v>
      </c>
      <c r="F503" s="2"/>
    </row>
    <row r="504" spans="1:6" x14ac:dyDescent="0.3">
      <c r="A504" s="2">
        <v>503</v>
      </c>
      <c r="B504" s="11" t="s">
        <v>1398</v>
      </c>
      <c r="C504" s="41" t="s">
        <v>1340</v>
      </c>
      <c r="D504" s="61">
        <v>50</v>
      </c>
      <c r="E504" s="3" t="s">
        <v>1373</v>
      </c>
      <c r="F504" s="2"/>
    </row>
    <row r="505" spans="1:6" x14ac:dyDescent="0.3">
      <c r="A505" s="2">
        <v>504</v>
      </c>
      <c r="B505" s="11" t="s">
        <v>1399</v>
      </c>
      <c r="C505" s="41" t="s">
        <v>1340</v>
      </c>
      <c r="D505" s="61">
        <v>60</v>
      </c>
      <c r="E505" s="3" t="s">
        <v>1373</v>
      </c>
      <c r="F505" s="2"/>
    </row>
    <row r="506" spans="1:6" x14ac:dyDescent="0.3">
      <c r="A506" s="2">
        <v>505</v>
      </c>
      <c r="B506" s="11" t="s">
        <v>1400</v>
      </c>
      <c r="C506" s="41" t="s">
        <v>1340</v>
      </c>
      <c r="D506" s="61">
        <v>1000</v>
      </c>
      <c r="E506" s="3" t="s">
        <v>1373</v>
      </c>
      <c r="F506" s="2"/>
    </row>
    <row r="507" spans="1:6" x14ac:dyDescent="0.3">
      <c r="A507" s="2">
        <v>506</v>
      </c>
      <c r="B507" s="11" t="s">
        <v>1108</v>
      </c>
      <c r="C507" s="41" t="s">
        <v>1340</v>
      </c>
      <c r="D507" s="61">
        <v>500</v>
      </c>
      <c r="E507" s="3" t="s">
        <v>1452</v>
      </c>
      <c r="F507" s="2"/>
    </row>
    <row r="508" spans="1:6" x14ac:dyDescent="0.3">
      <c r="A508" s="2">
        <v>507</v>
      </c>
      <c r="B508" s="11" t="s">
        <v>1401</v>
      </c>
      <c r="C508" s="41" t="s">
        <v>1340</v>
      </c>
      <c r="D508" s="61">
        <v>600</v>
      </c>
      <c r="E508" s="3" t="s">
        <v>1452</v>
      </c>
      <c r="F508" s="2"/>
    </row>
    <row r="509" spans="1:6" x14ac:dyDescent="0.3">
      <c r="A509" s="2">
        <v>508</v>
      </c>
      <c r="B509" s="11" t="s">
        <v>1402</v>
      </c>
      <c r="C509" s="41" t="s">
        <v>1340</v>
      </c>
      <c r="D509" s="61">
        <v>1000</v>
      </c>
      <c r="E509" s="3" t="s">
        <v>1452</v>
      </c>
      <c r="F509" s="2"/>
    </row>
    <row r="510" spans="1:6" x14ac:dyDescent="0.3">
      <c r="A510" s="2">
        <v>509</v>
      </c>
      <c r="B510" s="11" t="s">
        <v>1403</v>
      </c>
      <c r="C510" s="41" t="s">
        <v>1340</v>
      </c>
      <c r="D510" s="61">
        <v>3300</v>
      </c>
      <c r="E510" s="3" t="s">
        <v>1453</v>
      </c>
      <c r="F510" s="2"/>
    </row>
    <row r="511" spans="1:6" x14ac:dyDescent="0.3">
      <c r="A511" s="2">
        <v>510</v>
      </c>
      <c r="B511" s="11" t="s">
        <v>1404</v>
      </c>
      <c r="C511" s="41" t="s">
        <v>1340</v>
      </c>
      <c r="D511" s="61">
        <v>500</v>
      </c>
      <c r="E511" s="3" t="s">
        <v>1454</v>
      </c>
      <c r="F511" s="2"/>
    </row>
    <row r="512" spans="1:6" x14ac:dyDescent="0.3">
      <c r="A512" s="2">
        <v>511</v>
      </c>
      <c r="B512" s="11" t="s">
        <v>1405</v>
      </c>
      <c r="C512" s="41" t="s">
        <v>1340</v>
      </c>
      <c r="D512" s="61">
        <v>1000</v>
      </c>
      <c r="E512" s="3" t="s">
        <v>1454</v>
      </c>
      <c r="F512" s="2"/>
    </row>
    <row r="513" spans="1:6" x14ac:dyDescent="0.3">
      <c r="A513" s="2">
        <v>512</v>
      </c>
      <c r="B513" s="11" t="s">
        <v>1406</v>
      </c>
      <c r="C513" s="41" t="s">
        <v>1340</v>
      </c>
      <c r="D513" s="61">
        <v>1000</v>
      </c>
      <c r="E513" s="3" t="s">
        <v>1454</v>
      </c>
      <c r="F513" s="2"/>
    </row>
    <row r="514" spans="1:6" x14ac:dyDescent="0.3">
      <c r="A514" s="2">
        <v>513</v>
      </c>
      <c r="B514" s="11" t="s">
        <v>1135</v>
      </c>
      <c r="C514" s="41" t="s">
        <v>1340</v>
      </c>
      <c r="D514" s="61">
        <v>1000</v>
      </c>
      <c r="E514" s="3" t="s">
        <v>1454</v>
      </c>
      <c r="F514" s="2"/>
    </row>
    <row r="515" spans="1:6" x14ac:dyDescent="0.3">
      <c r="A515" s="2">
        <v>514</v>
      </c>
      <c r="B515" s="11" t="s">
        <v>1407</v>
      </c>
      <c r="C515" s="41" t="s">
        <v>1340</v>
      </c>
      <c r="D515" s="61">
        <v>3000</v>
      </c>
      <c r="E515" s="3" t="s">
        <v>1455</v>
      </c>
      <c r="F515" s="2"/>
    </row>
    <row r="516" spans="1:6" x14ac:dyDescent="0.3">
      <c r="A516" s="2">
        <v>515</v>
      </c>
      <c r="B516" s="11" t="s">
        <v>1408</v>
      </c>
      <c r="C516" s="41" t="s">
        <v>1340</v>
      </c>
      <c r="D516" s="61">
        <v>600</v>
      </c>
      <c r="E516" s="3" t="s">
        <v>1455</v>
      </c>
      <c r="F516" s="2"/>
    </row>
    <row r="517" spans="1:6" x14ac:dyDescent="0.3">
      <c r="A517" s="2">
        <v>516</v>
      </c>
      <c r="B517" s="11" t="s">
        <v>1409</v>
      </c>
      <c r="C517" s="41" t="s">
        <v>1340</v>
      </c>
      <c r="D517" s="61">
        <v>600</v>
      </c>
      <c r="E517" s="3" t="s">
        <v>1455</v>
      </c>
      <c r="F517" s="2"/>
    </row>
    <row r="518" spans="1:6" x14ac:dyDescent="0.3">
      <c r="A518" s="2">
        <v>517</v>
      </c>
      <c r="B518" s="11" t="s">
        <v>1410</v>
      </c>
      <c r="C518" s="41" t="s">
        <v>1340</v>
      </c>
      <c r="D518" s="61">
        <v>1500</v>
      </c>
      <c r="E518" s="3" t="s">
        <v>1455</v>
      </c>
      <c r="F518" s="2"/>
    </row>
    <row r="519" spans="1:6" x14ac:dyDescent="0.3">
      <c r="A519" s="2">
        <v>518</v>
      </c>
      <c r="B519" s="11" t="s">
        <v>1411</v>
      </c>
      <c r="C519" s="41" t="s">
        <v>1340</v>
      </c>
      <c r="D519" s="61">
        <v>300</v>
      </c>
      <c r="E519" s="3" t="s">
        <v>1455</v>
      </c>
      <c r="F519" s="2"/>
    </row>
    <row r="520" spans="1:6" x14ac:dyDescent="0.3">
      <c r="A520" s="2">
        <v>519</v>
      </c>
      <c r="B520" s="11" t="s">
        <v>1412</v>
      </c>
      <c r="C520" s="41" t="s">
        <v>1340</v>
      </c>
      <c r="D520" s="61">
        <v>500</v>
      </c>
      <c r="E520" s="3" t="s">
        <v>1455</v>
      </c>
      <c r="F520" s="2"/>
    </row>
    <row r="521" spans="1:6" x14ac:dyDescent="0.3">
      <c r="A521" s="2">
        <v>520</v>
      </c>
      <c r="B521" s="11" t="s">
        <v>1413</v>
      </c>
      <c r="C521" s="41" t="s">
        <v>1340</v>
      </c>
      <c r="D521" s="61">
        <v>500</v>
      </c>
      <c r="E521" s="3" t="s">
        <v>1455</v>
      </c>
      <c r="F521" s="2"/>
    </row>
    <row r="522" spans="1:6" x14ac:dyDescent="0.3">
      <c r="A522" s="2">
        <v>521</v>
      </c>
      <c r="B522" s="11" t="s">
        <v>1414</v>
      </c>
      <c r="C522" s="41" t="s">
        <v>1340</v>
      </c>
      <c r="D522" s="61">
        <v>500</v>
      </c>
      <c r="E522" s="3" t="s">
        <v>1455</v>
      </c>
      <c r="F522" s="2"/>
    </row>
    <row r="523" spans="1:6" x14ac:dyDescent="0.3">
      <c r="A523" s="2">
        <v>522</v>
      </c>
      <c r="B523" s="11" t="s">
        <v>1271</v>
      </c>
      <c r="C523" s="41" t="s">
        <v>1340</v>
      </c>
      <c r="D523" s="61">
        <v>1000</v>
      </c>
      <c r="E523" s="3" t="s">
        <v>1455</v>
      </c>
      <c r="F523" s="2"/>
    </row>
    <row r="524" spans="1:6" x14ac:dyDescent="0.3">
      <c r="A524" s="2">
        <v>523</v>
      </c>
      <c r="B524" s="11" t="s">
        <v>1265</v>
      </c>
      <c r="C524" s="41" t="s">
        <v>1340</v>
      </c>
      <c r="D524" s="61">
        <v>2500</v>
      </c>
      <c r="E524" s="3" t="s">
        <v>1361</v>
      </c>
      <c r="F524" s="2"/>
    </row>
    <row r="525" spans="1:6" x14ac:dyDescent="0.3">
      <c r="A525" s="2">
        <v>524</v>
      </c>
      <c r="B525" s="11" t="s">
        <v>1268</v>
      </c>
      <c r="C525" s="41" t="s">
        <v>1340</v>
      </c>
      <c r="D525" s="61">
        <v>500</v>
      </c>
      <c r="E525" s="3" t="s">
        <v>1361</v>
      </c>
      <c r="F525" s="2"/>
    </row>
    <row r="526" spans="1:6" x14ac:dyDescent="0.3">
      <c r="A526" s="2">
        <v>525</v>
      </c>
      <c r="B526" s="11" t="s">
        <v>1415</v>
      </c>
      <c r="C526" s="41" t="s">
        <v>1340</v>
      </c>
      <c r="D526" s="61">
        <v>1000</v>
      </c>
      <c r="E526" s="3" t="s">
        <v>1456</v>
      </c>
      <c r="F526" s="2"/>
    </row>
    <row r="527" spans="1:6" x14ac:dyDescent="0.3">
      <c r="A527" s="2">
        <v>526</v>
      </c>
      <c r="B527" s="11" t="s">
        <v>1352</v>
      </c>
      <c r="C527" s="41" t="s">
        <v>1340</v>
      </c>
      <c r="D527" s="61">
        <v>300</v>
      </c>
      <c r="E527" s="3" t="s">
        <v>1457</v>
      </c>
      <c r="F527" s="2"/>
    </row>
    <row r="528" spans="1:6" x14ac:dyDescent="0.3">
      <c r="A528" s="2">
        <v>527</v>
      </c>
      <c r="B528" s="11" t="s">
        <v>1351</v>
      </c>
      <c r="C528" s="41" t="s">
        <v>1340</v>
      </c>
      <c r="D528" s="61">
        <v>300</v>
      </c>
      <c r="E528" s="3" t="s">
        <v>1457</v>
      </c>
      <c r="F528" s="2"/>
    </row>
    <row r="529" spans="1:6" x14ac:dyDescent="0.3">
      <c r="A529" s="2">
        <v>528</v>
      </c>
      <c r="B529" s="11" t="s">
        <v>1350</v>
      </c>
      <c r="C529" s="41" t="s">
        <v>1340</v>
      </c>
      <c r="D529" s="61">
        <v>300</v>
      </c>
      <c r="E529" s="3" t="s">
        <v>1457</v>
      </c>
      <c r="F529" s="2"/>
    </row>
    <row r="530" spans="1:6" x14ac:dyDescent="0.3">
      <c r="A530" s="2">
        <v>529</v>
      </c>
      <c r="B530" s="11" t="s">
        <v>1416</v>
      </c>
      <c r="C530" s="41" t="s">
        <v>1340</v>
      </c>
      <c r="D530" s="61">
        <v>300</v>
      </c>
      <c r="E530" s="3" t="s">
        <v>1457</v>
      </c>
      <c r="F530" s="2"/>
    </row>
    <row r="531" spans="1:6" x14ac:dyDescent="0.3">
      <c r="A531" s="2">
        <v>530</v>
      </c>
      <c r="B531" s="11" t="s">
        <v>1417</v>
      </c>
      <c r="C531" s="41" t="s">
        <v>1340</v>
      </c>
      <c r="D531" s="61">
        <v>300</v>
      </c>
      <c r="E531" s="3" t="s">
        <v>1457</v>
      </c>
      <c r="F531" s="2"/>
    </row>
    <row r="532" spans="1:6" x14ac:dyDescent="0.3">
      <c r="A532" s="2">
        <v>531</v>
      </c>
      <c r="B532" s="11" t="s">
        <v>718</v>
      </c>
      <c r="C532" s="41" t="s">
        <v>1340</v>
      </c>
      <c r="D532" s="61">
        <v>300</v>
      </c>
      <c r="E532" s="3" t="s">
        <v>1457</v>
      </c>
      <c r="F532" s="2"/>
    </row>
    <row r="533" spans="1:6" x14ac:dyDescent="0.3">
      <c r="A533" s="2">
        <v>532</v>
      </c>
      <c r="B533" s="11" t="s">
        <v>1418</v>
      </c>
      <c r="C533" s="41" t="s">
        <v>1340</v>
      </c>
      <c r="D533" s="61">
        <v>1000</v>
      </c>
      <c r="E533" s="3" t="s">
        <v>1457</v>
      </c>
      <c r="F533" s="2"/>
    </row>
    <row r="534" spans="1:6" x14ac:dyDescent="0.3">
      <c r="A534" s="2">
        <v>533</v>
      </c>
      <c r="B534" s="11" t="s">
        <v>1419</v>
      </c>
      <c r="C534" s="41" t="s">
        <v>1340</v>
      </c>
      <c r="D534" s="61">
        <v>500</v>
      </c>
      <c r="E534" s="3" t="s">
        <v>1458</v>
      </c>
      <c r="F534" s="2"/>
    </row>
    <row r="535" spans="1:6" x14ac:dyDescent="0.3">
      <c r="A535" s="2">
        <v>534</v>
      </c>
      <c r="B535" s="11" t="s">
        <v>1420</v>
      </c>
      <c r="C535" s="41" t="s">
        <v>1340</v>
      </c>
      <c r="D535" s="61">
        <v>500</v>
      </c>
      <c r="E535" s="3" t="s">
        <v>1459</v>
      </c>
      <c r="F535" s="2"/>
    </row>
    <row r="536" spans="1:6" x14ac:dyDescent="0.3">
      <c r="A536" s="2">
        <v>535</v>
      </c>
      <c r="B536" s="11" t="s">
        <v>1421</v>
      </c>
      <c r="C536" s="41" t="s">
        <v>1340</v>
      </c>
      <c r="D536" s="61">
        <v>10000</v>
      </c>
      <c r="E536" s="3" t="s">
        <v>1459</v>
      </c>
      <c r="F536" s="2"/>
    </row>
    <row r="537" spans="1:6" x14ac:dyDescent="0.3">
      <c r="A537" s="2">
        <v>536</v>
      </c>
      <c r="B537" s="11" t="s">
        <v>1145</v>
      </c>
      <c r="C537" s="41" t="s">
        <v>1340</v>
      </c>
      <c r="D537" s="61">
        <v>200</v>
      </c>
      <c r="E537" s="3" t="s">
        <v>1460</v>
      </c>
      <c r="F537" s="2"/>
    </row>
    <row r="538" spans="1:6" x14ac:dyDescent="0.3">
      <c r="A538" s="2">
        <v>537</v>
      </c>
      <c r="B538" s="11" t="s">
        <v>1422</v>
      </c>
      <c r="C538" s="41" t="s">
        <v>1340</v>
      </c>
      <c r="D538" s="61">
        <v>300</v>
      </c>
      <c r="E538" s="3" t="s">
        <v>1460</v>
      </c>
      <c r="F538" s="2"/>
    </row>
    <row r="539" spans="1:6" x14ac:dyDescent="0.3">
      <c r="A539" s="2">
        <v>538</v>
      </c>
      <c r="B539" s="11" t="s">
        <v>1423</v>
      </c>
      <c r="C539" s="41" t="s">
        <v>1340</v>
      </c>
      <c r="D539" s="61">
        <v>300</v>
      </c>
      <c r="E539" s="3" t="s">
        <v>1460</v>
      </c>
      <c r="F539" s="2"/>
    </row>
    <row r="540" spans="1:6" x14ac:dyDescent="0.3">
      <c r="A540" s="2">
        <v>539</v>
      </c>
      <c r="B540" s="11" t="s">
        <v>1424</v>
      </c>
      <c r="C540" s="41" t="s">
        <v>1340</v>
      </c>
      <c r="D540" s="61">
        <v>500</v>
      </c>
      <c r="E540" s="3" t="s">
        <v>1460</v>
      </c>
      <c r="F540" s="2"/>
    </row>
    <row r="541" spans="1:6" x14ac:dyDescent="0.3">
      <c r="A541" s="2">
        <v>540</v>
      </c>
      <c r="B541" s="11" t="s">
        <v>1391</v>
      </c>
      <c r="C541" s="41" t="s">
        <v>1340</v>
      </c>
      <c r="D541" s="61">
        <v>1500</v>
      </c>
      <c r="E541" s="3" t="s">
        <v>1461</v>
      </c>
      <c r="F541" s="2"/>
    </row>
    <row r="542" spans="1:6" x14ac:dyDescent="0.3">
      <c r="A542" s="2">
        <v>541</v>
      </c>
      <c r="B542" s="11" t="s">
        <v>1425</v>
      </c>
      <c r="C542" s="41" t="s">
        <v>1340</v>
      </c>
      <c r="D542" s="61">
        <v>100</v>
      </c>
      <c r="E542" s="3" t="s">
        <v>1461</v>
      </c>
      <c r="F542" s="2"/>
    </row>
    <row r="543" spans="1:6" x14ac:dyDescent="0.3">
      <c r="A543" s="2">
        <v>542</v>
      </c>
      <c r="B543" s="11" t="s">
        <v>1426</v>
      </c>
      <c r="C543" s="41" t="s">
        <v>1340</v>
      </c>
      <c r="D543" s="61">
        <v>300</v>
      </c>
      <c r="E543" s="3" t="s">
        <v>1462</v>
      </c>
      <c r="F543" s="2"/>
    </row>
    <row r="544" spans="1:6" x14ac:dyDescent="0.3">
      <c r="A544" s="2">
        <v>543</v>
      </c>
      <c r="B544" s="11" t="s">
        <v>1427</v>
      </c>
      <c r="C544" s="41" t="s">
        <v>1340</v>
      </c>
      <c r="D544" s="61">
        <v>300</v>
      </c>
      <c r="E544" s="3" t="s">
        <v>1462</v>
      </c>
      <c r="F544" s="2"/>
    </row>
    <row r="545" spans="1:6" x14ac:dyDescent="0.3">
      <c r="A545" s="2">
        <v>544</v>
      </c>
      <c r="B545" s="11" t="s">
        <v>1428</v>
      </c>
      <c r="C545" s="41" t="s">
        <v>1340</v>
      </c>
      <c r="D545" s="61">
        <v>1000</v>
      </c>
      <c r="E545" s="3" t="s">
        <v>1462</v>
      </c>
      <c r="F545" s="2"/>
    </row>
    <row r="546" spans="1:6" x14ac:dyDescent="0.3">
      <c r="A546" s="2">
        <v>545</v>
      </c>
      <c r="B546" s="11" t="s">
        <v>1429</v>
      </c>
      <c r="C546" s="41" t="s">
        <v>1340</v>
      </c>
      <c r="D546" s="61">
        <v>100</v>
      </c>
      <c r="E546" s="3" t="s">
        <v>1462</v>
      </c>
      <c r="F546" s="2"/>
    </row>
    <row r="547" spans="1:6" x14ac:dyDescent="0.3">
      <c r="A547" s="2">
        <v>546</v>
      </c>
      <c r="B547" s="11" t="s">
        <v>1430</v>
      </c>
      <c r="C547" s="41" t="s">
        <v>1340</v>
      </c>
      <c r="D547" s="61">
        <v>1000</v>
      </c>
      <c r="E547" s="3" t="s">
        <v>1462</v>
      </c>
      <c r="F547" s="2"/>
    </row>
    <row r="548" spans="1:6" x14ac:dyDescent="0.3">
      <c r="A548" s="2">
        <v>547</v>
      </c>
      <c r="B548" s="11" t="s">
        <v>1431</v>
      </c>
      <c r="C548" s="41" t="s">
        <v>1340</v>
      </c>
      <c r="D548" s="61">
        <v>300</v>
      </c>
      <c r="E548" s="3" t="s">
        <v>1462</v>
      </c>
      <c r="F548" s="2"/>
    </row>
    <row r="549" spans="1:6" x14ac:dyDescent="0.3">
      <c r="A549" s="2">
        <v>548</v>
      </c>
      <c r="B549" s="11" t="s">
        <v>1432</v>
      </c>
      <c r="C549" s="41" t="s">
        <v>1340</v>
      </c>
      <c r="D549" s="61">
        <v>300</v>
      </c>
      <c r="E549" s="3" t="s">
        <v>1462</v>
      </c>
      <c r="F549" s="2"/>
    </row>
    <row r="550" spans="1:6" x14ac:dyDescent="0.3">
      <c r="A550" s="2">
        <v>549</v>
      </c>
      <c r="B550" s="11" t="s">
        <v>1433</v>
      </c>
      <c r="C550" s="41" t="s">
        <v>1340</v>
      </c>
      <c r="D550" s="61">
        <v>1500</v>
      </c>
      <c r="E550" s="3" t="s">
        <v>1462</v>
      </c>
      <c r="F550" s="2"/>
    </row>
    <row r="551" spans="1:6" x14ac:dyDescent="0.3">
      <c r="A551" s="2">
        <v>550</v>
      </c>
      <c r="B551" s="11" t="s">
        <v>1434</v>
      </c>
      <c r="C551" s="41" t="s">
        <v>1340</v>
      </c>
      <c r="D551" s="61">
        <v>150</v>
      </c>
      <c r="E551" s="3" t="s">
        <v>1462</v>
      </c>
      <c r="F551" s="2"/>
    </row>
    <row r="552" spans="1:6" x14ac:dyDescent="0.3">
      <c r="A552" s="2">
        <v>551</v>
      </c>
      <c r="B552" s="11" t="s">
        <v>1384</v>
      </c>
      <c r="C552" s="41" t="s">
        <v>1340</v>
      </c>
      <c r="D552" s="61">
        <v>1000</v>
      </c>
      <c r="E552" s="3" t="s">
        <v>1462</v>
      </c>
      <c r="F552" s="2"/>
    </row>
    <row r="553" spans="1:6" x14ac:dyDescent="0.3">
      <c r="A553" s="2">
        <v>552</v>
      </c>
      <c r="B553" s="11" t="s">
        <v>1435</v>
      </c>
      <c r="C553" s="41" t="s">
        <v>1340</v>
      </c>
      <c r="D553" s="61">
        <v>300</v>
      </c>
      <c r="E553" s="3" t="s">
        <v>1462</v>
      </c>
      <c r="F553" s="2"/>
    </row>
    <row r="554" spans="1:6" x14ac:dyDescent="0.3">
      <c r="A554" s="2">
        <v>553</v>
      </c>
      <c r="B554" s="11" t="s">
        <v>1436</v>
      </c>
      <c r="C554" s="41" t="s">
        <v>1340</v>
      </c>
      <c r="D554" s="61">
        <v>200</v>
      </c>
      <c r="E554" s="3" t="s">
        <v>1462</v>
      </c>
      <c r="F554" s="2"/>
    </row>
    <row r="555" spans="1:6" x14ac:dyDescent="0.3">
      <c r="A555" s="2">
        <v>554</v>
      </c>
      <c r="B555" s="11" t="s">
        <v>1374</v>
      </c>
      <c r="C555" s="41" t="s">
        <v>1340</v>
      </c>
      <c r="D555" s="61">
        <v>150</v>
      </c>
      <c r="E555" s="3" t="s">
        <v>1462</v>
      </c>
      <c r="F555" s="2"/>
    </row>
    <row r="556" spans="1:6" x14ac:dyDescent="0.3">
      <c r="A556" s="2">
        <v>555</v>
      </c>
      <c r="B556" s="11" t="s">
        <v>1437</v>
      </c>
      <c r="C556" s="41" t="s">
        <v>1340</v>
      </c>
      <c r="D556" s="61">
        <v>300</v>
      </c>
      <c r="E556" s="3" t="s">
        <v>1462</v>
      </c>
      <c r="F556" s="2"/>
    </row>
    <row r="557" spans="1:6" x14ac:dyDescent="0.3">
      <c r="A557" s="2">
        <v>556</v>
      </c>
      <c r="B557" s="11" t="s">
        <v>1438</v>
      </c>
      <c r="C557" s="41" t="s">
        <v>1340</v>
      </c>
      <c r="D557" s="61">
        <v>300</v>
      </c>
      <c r="E557" s="3" t="s">
        <v>1462</v>
      </c>
      <c r="F557" s="2"/>
    </row>
    <row r="558" spans="1:6" x14ac:dyDescent="0.3">
      <c r="A558" s="2">
        <v>557</v>
      </c>
      <c r="B558" s="11" t="s">
        <v>1353</v>
      </c>
      <c r="C558" s="41" t="s">
        <v>1340</v>
      </c>
      <c r="D558" s="61">
        <v>200</v>
      </c>
      <c r="E558" s="3" t="s">
        <v>1462</v>
      </c>
      <c r="F558" s="2"/>
    </row>
    <row r="559" spans="1:6" x14ac:dyDescent="0.3">
      <c r="A559" s="2">
        <v>558</v>
      </c>
      <c r="B559" s="11" t="s">
        <v>1439</v>
      </c>
      <c r="C559" s="41" t="s">
        <v>1340</v>
      </c>
      <c r="D559" s="61">
        <v>100</v>
      </c>
      <c r="E559" s="3" t="s">
        <v>1462</v>
      </c>
      <c r="F559" s="2"/>
    </row>
    <row r="560" spans="1:6" x14ac:dyDescent="0.3">
      <c r="A560" s="2">
        <v>559</v>
      </c>
      <c r="B560" s="11" t="s">
        <v>1440</v>
      </c>
      <c r="C560" s="41" t="s">
        <v>1340</v>
      </c>
      <c r="D560" s="61">
        <v>300</v>
      </c>
      <c r="E560" s="3" t="s">
        <v>1462</v>
      </c>
      <c r="F560" s="2"/>
    </row>
    <row r="561" spans="1:6" x14ac:dyDescent="0.3">
      <c r="A561" s="2">
        <v>560</v>
      </c>
      <c r="B561" s="11" t="s">
        <v>1441</v>
      </c>
      <c r="C561" s="41" t="s">
        <v>1340</v>
      </c>
      <c r="D561" s="61">
        <v>1000</v>
      </c>
      <c r="E561" s="3" t="s">
        <v>1459</v>
      </c>
      <c r="F561" s="2"/>
    </row>
    <row r="562" spans="1:6" x14ac:dyDescent="0.3">
      <c r="A562" s="2">
        <v>561</v>
      </c>
      <c r="B562" s="11" t="s">
        <v>897</v>
      </c>
      <c r="C562" s="41" t="s">
        <v>1340</v>
      </c>
      <c r="D562" s="61">
        <v>300</v>
      </c>
      <c r="E562" s="3" t="s">
        <v>1460</v>
      </c>
      <c r="F562" s="2"/>
    </row>
    <row r="563" spans="1:6" x14ac:dyDescent="0.3">
      <c r="A563" s="2">
        <v>562</v>
      </c>
      <c r="B563" s="11" t="s">
        <v>1442</v>
      </c>
      <c r="C563" s="41" t="s">
        <v>1340</v>
      </c>
      <c r="D563" s="61">
        <v>500</v>
      </c>
      <c r="E563" s="3" t="s">
        <v>1461</v>
      </c>
      <c r="F563" s="2"/>
    </row>
    <row r="564" spans="1:6" x14ac:dyDescent="0.3">
      <c r="A564" s="2">
        <v>563</v>
      </c>
      <c r="B564" s="11" t="s">
        <v>1443</v>
      </c>
      <c r="C564" s="41" t="s">
        <v>1340</v>
      </c>
      <c r="D564" s="61">
        <v>500</v>
      </c>
      <c r="E564" s="3" t="s">
        <v>1462</v>
      </c>
      <c r="F564" s="2"/>
    </row>
    <row r="565" spans="1:6" x14ac:dyDescent="0.3">
      <c r="A565" s="2">
        <v>564</v>
      </c>
      <c r="B565" s="11" t="s">
        <v>1444</v>
      </c>
      <c r="C565" s="41" t="s">
        <v>1340</v>
      </c>
      <c r="D565" s="61">
        <v>300</v>
      </c>
      <c r="E565" s="3" t="s">
        <v>1462</v>
      </c>
      <c r="F565" s="2"/>
    </row>
    <row r="566" spans="1:6" x14ac:dyDescent="0.3">
      <c r="A566" s="2">
        <v>565</v>
      </c>
      <c r="B566" s="11" t="s">
        <v>1075</v>
      </c>
      <c r="C566" s="41" t="s">
        <v>1340</v>
      </c>
      <c r="D566" s="61">
        <v>600</v>
      </c>
      <c r="E566" s="3" t="s">
        <v>1462</v>
      </c>
      <c r="F566" s="2"/>
    </row>
    <row r="567" spans="1:6" x14ac:dyDescent="0.3">
      <c r="A567" s="2">
        <v>566</v>
      </c>
      <c r="B567" s="11" t="s">
        <v>1253</v>
      </c>
      <c r="C567" s="41" t="s">
        <v>1340</v>
      </c>
      <c r="D567" s="61">
        <v>1000</v>
      </c>
      <c r="E567" s="3" t="s">
        <v>1446</v>
      </c>
      <c r="F567" s="2"/>
    </row>
    <row r="568" spans="1:6" x14ac:dyDescent="0.3">
      <c r="A568" s="2">
        <v>567</v>
      </c>
      <c r="B568" s="11" t="s">
        <v>1445</v>
      </c>
      <c r="C568" s="41" t="s">
        <v>1340</v>
      </c>
      <c r="D568" s="61">
        <v>500</v>
      </c>
      <c r="E568" s="3" t="s">
        <v>1446</v>
      </c>
      <c r="F568" s="2"/>
    </row>
    <row r="569" spans="1:6" x14ac:dyDescent="0.3">
      <c r="A569" s="2">
        <v>568</v>
      </c>
      <c r="B569" s="11" t="s">
        <v>1166</v>
      </c>
      <c r="C569" s="41" t="s">
        <v>1340</v>
      </c>
      <c r="D569" s="61">
        <v>300</v>
      </c>
      <c r="E569" s="3" t="s">
        <v>1446</v>
      </c>
      <c r="F569" s="2"/>
    </row>
    <row r="570" spans="1:6" x14ac:dyDescent="0.3">
      <c r="A570" s="2">
        <v>569</v>
      </c>
      <c r="B570" s="11" t="s">
        <v>1447</v>
      </c>
      <c r="C570" s="41" t="s">
        <v>1340</v>
      </c>
      <c r="D570" s="61">
        <v>100</v>
      </c>
      <c r="E570" s="3" t="s">
        <v>1446</v>
      </c>
      <c r="F570" s="2"/>
    </row>
    <row r="571" spans="1:6" x14ac:dyDescent="0.3">
      <c r="A571" s="2">
        <v>570</v>
      </c>
      <c r="B571" s="11" t="s">
        <v>1448</v>
      </c>
      <c r="C571" s="41" t="s">
        <v>1340</v>
      </c>
      <c r="D571" s="61">
        <v>200</v>
      </c>
      <c r="E571" s="3" t="s">
        <v>1446</v>
      </c>
      <c r="F571" s="2"/>
    </row>
    <row r="572" spans="1:6" x14ac:dyDescent="0.3">
      <c r="A572" s="2">
        <v>571</v>
      </c>
      <c r="B572" s="11" t="s">
        <v>1449</v>
      </c>
      <c r="C572" s="41" t="s">
        <v>1340</v>
      </c>
      <c r="D572" s="61">
        <v>300</v>
      </c>
      <c r="E572" s="3" t="s">
        <v>1446</v>
      </c>
      <c r="F572" s="2"/>
    </row>
    <row r="573" spans="1:6" x14ac:dyDescent="0.3">
      <c r="A573" s="2">
        <v>572</v>
      </c>
      <c r="B573" s="11" t="s">
        <v>1450</v>
      </c>
      <c r="C573" s="41" t="s">
        <v>1340</v>
      </c>
      <c r="D573" s="61">
        <v>100</v>
      </c>
      <c r="E573" s="3" t="s">
        <v>1446</v>
      </c>
      <c r="F573" s="2"/>
    </row>
    <row r="574" spans="1:6" x14ac:dyDescent="0.3">
      <c r="A574" s="2">
        <v>573</v>
      </c>
      <c r="B574" s="11" t="s">
        <v>1239</v>
      </c>
      <c r="C574" s="41" t="s">
        <v>1340</v>
      </c>
      <c r="D574" s="61">
        <v>300</v>
      </c>
      <c r="E574" s="3" t="s">
        <v>1446</v>
      </c>
      <c r="F574" s="2"/>
    </row>
    <row r="575" spans="1:6" x14ac:dyDescent="0.3">
      <c r="A575" s="2">
        <v>574</v>
      </c>
      <c r="B575" s="11" t="s">
        <v>1451</v>
      </c>
      <c r="C575" s="41" t="s">
        <v>1340</v>
      </c>
      <c r="D575" s="61">
        <v>500</v>
      </c>
      <c r="E575" s="3" t="s">
        <v>1446</v>
      </c>
      <c r="F575" s="2"/>
    </row>
    <row r="576" spans="1:6" x14ac:dyDescent="0.3">
      <c r="A576" s="2">
        <v>575</v>
      </c>
      <c r="B576" s="11" t="s">
        <v>1240</v>
      </c>
      <c r="C576" s="41" t="s">
        <v>1340</v>
      </c>
      <c r="D576" s="61">
        <v>300</v>
      </c>
      <c r="E576" s="3" t="s">
        <v>1446</v>
      </c>
      <c r="F576" s="2"/>
    </row>
    <row r="577" spans="1:6" x14ac:dyDescent="0.3">
      <c r="A577" s="2">
        <v>576</v>
      </c>
      <c r="B577" s="11" t="s">
        <v>304</v>
      </c>
      <c r="C577" s="41" t="s">
        <v>1340</v>
      </c>
      <c r="D577" s="61">
        <v>200</v>
      </c>
      <c r="E577" s="3" t="s">
        <v>1463</v>
      </c>
      <c r="F577" s="2"/>
    </row>
    <row r="578" spans="1:6" x14ac:dyDescent="0.3">
      <c r="A578" s="2">
        <v>577</v>
      </c>
      <c r="B578" s="11" t="s">
        <v>1255</v>
      </c>
      <c r="C578" s="41" t="s">
        <v>1340</v>
      </c>
      <c r="D578" s="61">
        <v>1500</v>
      </c>
      <c r="E578" s="3" t="s">
        <v>1464</v>
      </c>
      <c r="F578" s="2"/>
    </row>
    <row r="579" spans="1:6" x14ac:dyDescent="0.3">
      <c r="A579" s="2">
        <v>578</v>
      </c>
      <c r="B579" s="11" t="s">
        <v>1465</v>
      </c>
      <c r="C579" s="41" t="s">
        <v>1340</v>
      </c>
      <c r="D579" s="61">
        <v>200</v>
      </c>
      <c r="E579" s="3" t="s">
        <v>1466</v>
      </c>
      <c r="F579" s="2"/>
    </row>
    <row r="580" spans="1:6" x14ac:dyDescent="0.3">
      <c r="A580" s="2">
        <v>579</v>
      </c>
      <c r="B580" s="11" t="s">
        <v>1106</v>
      </c>
      <c r="C580" s="41" t="s">
        <v>1340</v>
      </c>
      <c r="D580" s="61">
        <v>200</v>
      </c>
      <c r="E580" s="3" t="s">
        <v>1467</v>
      </c>
      <c r="F580" s="2"/>
    </row>
    <row r="581" spans="1:6" x14ac:dyDescent="0.3">
      <c r="A581" s="2">
        <v>580</v>
      </c>
      <c r="B581" s="11" t="s">
        <v>1468</v>
      </c>
      <c r="C581" s="41" t="s">
        <v>1340</v>
      </c>
      <c r="D581" s="61">
        <v>500</v>
      </c>
      <c r="E581" s="3" t="s">
        <v>1469</v>
      </c>
      <c r="F581" s="2"/>
    </row>
    <row r="582" spans="1:6" x14ac:dyDescent="0.3">
      <c r="A582" s="2">
        <v>581</v>
      </c>
      <c r="B582" s="11" t="s">
        <v>1470</v>
      </c>
      <c r="C582" s="41" t="s">
        <v>1340</v>
      </c>
      <c r="D582" s="61">
        <v>300</v>
      </c>
      <c r="E582" s="3" t="s">
        <v>1469</v>
      </c>
      <c r="F582" s="2"/>
    </row>
    <row r="583" spans="1:6" x14ac:dyDescent="0.3">
      <c r="A583" s="2">
        <v>582</v>
      </c>
      <c r="B583" s="11" t="s">
        <v>1471</v>
      </c>
      <c r="C583" s="41" t="s">
        <v>1340</v>
      </c>
      <c r="D583" s="61">
        <v>200</v>
      </c>
      <c r="E583" s="3" t="s">
        <v>1469</v>
      </c>
      <c r="F583" s="2"/>
    </row>
    <row r="584" spans="1:6" x14ac:dyDescent="0.3">
      <c r="A584" s="2">
        <v>583</v>
      </c>
      <c r="B584" s="11" t="s">
        <v>1434</v>
      </c>
      <c r="C584" s="41" t="s">
        <v>1340</v>
      </c>
      <c r="D584" s="61">
        <v>500</v>
      </c>
      <c r="E584" s="3" t="s">
        <v>1469</v>
      </c>
      <c r="F584" s="2"/>
    </row>
    <row r="585" spans="1:6" x14ac:dyDescent="0.3">
      <c r="A585" s="2">
        <v>584</v>
      </c>
      <c r="B585" s="11" t="s">
        <v>1472</v>
      </c>
      <c r="C585" s="41" t="s">
        <v>1340</v>
      </c>
      <c r="D585" s="61">
        <v>1000</v>
      </c>
      <c r="E585" s="3" t="s">
        <v>1469</v>
      </c>
      <c r="F585" s="2"/>
    </row>
    <row r="586" spans="1:6" x14ac:dyDescent="0.3">
      <c r="A586" s="2">
        <v>585</v>
      </c>
      <c r="B586" s="11" t="s">
        <v>1473</v>
      </c>
      <c r="C586" s="41" t="s">
        <v>1340</v>
      </c>
      <c r="D586" s="61">
        <v>101</v>
      </c>
      <c r="E586" s="3" t="s">
        <v>1469</v>
      </c>
      <c r="F586" s="2"/>
    </row>
    <row r="587" spans="1:6" x14ac:dyDescent="0.3">
      <c r="A587" s="2">
        <v>586</v>
      </c>
      <c r="B587" s="11" t="s">
        <v>1474</v>
      </c>
      <c r="C587" s="41" t="s">
        <v>1340</v>
      </c>
      <c r="D587" s="61">
        <v>1000</v>
      </c>
      <c r="E587" s="3" t="s">
        <v>1469</v>
      </c>
      <c r="F587" s="2"/>
    </row>
    <row r="588" spans="1:6" x14ac:dyDescent="0.3">
      <c r="A588" s="2">
        <v>587</v>
      </c>
      <c r="B588" s="11" t="s">
        <v>1475</v>
      </c>
      <c r="C588" s="41" t="s">
        <v>1340</v>
      </c>
      <c r="D588" s="61">
        <v>1000</v>
      </c>
      <c r="E588" s="3" t="s">
        <v>1469</v>
      </c>
      <c r="F588" s="2"/>
    </row>
    <row r="589" spans="1:6" x14ac:dyDescent="0.3">
      <c r="A589" s="2">
        <v>588</v>
      </c>
      <c r="B589" s="11" t="s">
        <v>1476</v>
      </c>
      <c r="C589" s="41" t="s">
        <v>1340</v>
      </c>
      <c r="D589" s="61">
        <v>500</v>
      </c>
      <c r="E589" s="3" t="s">
        <v>1477</v>
      </c>
      <c r="F589" s="2"/>
    </row>
    <row r="590" spans="1:6" x14ac:dyDescent="0.3">
      <c r="A590" s="2">
        <v>589</v>
      </c>
      <c r="B590" s="11" t="s">
        <v>1478</v>
      </c>
      <c r="C590" s="41" t="s">
        <v>1340</v>
      </c>
      <c r="D590" s="61">
        <v>200</v>
      </c>
      <c r="E590" s="3" t="s">
        <v>1477</v>
      </c>
      <c r="F590" s="2"/>
    </row>
    <row r="591" spans="1:6" x14ac:dyDescent="0.3">
      <c r="A591" s="2">
        <v>590</v>
      </c>
      <c r="B591" s="11" t="s">
        <v>1106</v>
      </c>
      <c r="C591" s="41" t="s">
        <v>1340</v>
      </c>
      <c r="D591" s="61">
        <v>300</v>
      </c>
      <c r="E591" s="3" t="s">
        <v>1477</v>
      </c>
      <c r="F591" s="2"/>
    </row>
    <row r="592" spans="1:6" x14ac:dyDescent="0.3">
      <c r="A592" s="2">
        <v>591</v>
      </c>
      <c r="B592" s="11" t="s">
        <v>1479</v>
      </c>
      <c r="C592" s="41" t="s">
        <v>1340</v>
      </c>
      <c r="D592" s="61">
        <v>1000</v>
      </c>
      <c r="E592" s="3" t="s">
        <v>1477</v>
      </c>
      <c r="F592" s="2"/>
    </row>
    <row r="593" spans="1:6" x14ac:dyDescent="0.3">
      <c r="A593" s="2">
        <v>592</v>
      </c>
      <c r="B593" s="11" t="s">
        <v>1480</v>
      </c>
      <c r="C593" s="41" t="s">
        <v>1340</v>
      </c>
      <c r="D593" s="61">
        <v>300</v>
      </c>
      <c r="E593" s="3" t="s">
        <v>1477</v>
      </c>
      <c r="F593" s="2"/>
    </row>
    <row r="594" spans="1:6" x14ac:dyDescent="0.3">
      <c r="A594" s="2">
        <v>593</v>
      </c>
      <c r="B594" s="11" t="s">
        <v>1481</v>
      </c>
      <c r="C594" s="41" t="s">
        <v>1340</v>
      </c>
      <c r="D594" s="61">
        <v>1000</v>
      </c>
      <c r="E594" s="3" t="s">
        <v>1477</v>
      </c>
      <c r="F594" s="2"/>
    </row>
    <row r="595" spans="1:6" x14ac:dyDescent="0.3">
      <c r="A595" s="2">
        <v>594</v>
      </c>
      <c r="B595" s="11" t="s">
        <v>1482</v>
      </c>
      <c r="C595" s="41" t="s">
        <v>1340</v>
      </c>
      <c r="D595" s="61">
        <v>500</v>
      </c>
      <c r="E595" s="3" t="s">
        <v>1477</v>
      </c>
      <c r="F595" s="2"/>
    </row>
    <row r="596" spans="1:6" x14ac:dyDescent="0.3">
      <c r="A596" s="2">
        <v>595</v>
      </c>
      <c r="B596" s="11" t="s">
        <v>1483</v>
      </c>
      <c r="C596" s="41" t="s">
        <v>1340</v>
      </c>
      <c r="D596" s="61">
        <v>1000</v>
      </c>
      <c r="E596" s="3" t="s">
        <v>1477</v>
      </c>
      <c r="F596" s="2"/>
    </row>
    <row r="597" spans="1:6" x14ac:dyDescent="0.3">
      <c r="A597" s="2">
        <v>596</v>
      </c>
      <c r="B597" s="11" t="s">
        <v>1484</v>
      </c>
      <c r="C597" s="41" t="s">
        <v>1340</v>
      </c>
      <c r="D597" s="61">
        <v>200</v>
      </c>
      <c r="E597" s="3" t="s">
        <v>1363</v>
      </c>
      <c r="F597" s="2"/>
    </row>
    <row r="598" spans="1:6" x14ac:dyDescent="0.3">
      <c r="A598" s="2">
        <v>597</v>
      </c>
      <c r="B598" s="11" t="s">
        <v>1485</v>
      </c>
      <c r="C598" s="41" t="s">
        <v>1340</v>
      </c>
      <c r="D598" s="61">
        <v>500</v>
      </c>
      <c r="E598" s="3" t="s">
        <v>1363</v>
      </c>
      <c r="F598" s="2"/>
    </row>
    <row r="599" spans="1:6" x14ac:dyDescent="0.3">
      <c r="A599" s="2">
        <v>598</v>
      </c>
      <c r="B599" s="11" t="s">
        <v>1486</v>
      </c>
      <c r="C599" s="41" t="s">
        <v>1340</v>
      </c>
      <c r="D599" s="61">
        <v>300</v>
      </c>
      <c r="E599" s="3" t="s">
        <v>1363</v>
      </c>
      <c r="F599" s="2"/>
    </row>
    <row r="600" spans="1:6" x14ac:dyDescent="0.3">
      <c r="A600" s="2">
        <v>599</v>
      </c>
      <c r="B600" s="11" t="s">
        <v>1420</v>
      </c>
      <c r="C600" s="41" t="s">
        <v>1340</v>
      </c>
      <c r="D600" s="61">
        <v>1000</v>
      </c>
      <c r="E600" s="3" t="s">
        <v>1363</v>
      </c>
      <c r="F600" s="2"/>
    </row>
    <row r="601" spans="1:6" x14ac:dyDescent="0.3">
      <c r="A601" s="2">
        <v>600</v>
      </c>
      <c r="B601" s="11" t="s">
        <v>1487</v>
      </c>
      <c r="C601" s="41" t="s">
        <v>1340</v>
      </c>
      <c r="D601" s="61">
        <v>200</v>
      </c>
      <c r="E601" s="3" t="s">
        <v>1363</v>
      </c>
      <c r="F601" s="2"/>
    </row>
    <row r="602" spans="1:6" x14ac:dyDescent="0.3">
      <c r="A602" s="2">
        <v>601</v>
      </c>
      <c r="B602" s="11" t="s">
        <v>1489</v>
      </c>
      <c r="C602" s="41" t="s">
        <v>1340</v>
      </c>
      <c r="D602" s="61">
        <v>100</v>
      </c>
      <c r="E602" s="3" t="s">
        <v>1363</v>
      </c>
      <c r="F602" s="2"/>
    </row>
    <row r="603" spans="1:6" x14ac:dyDescent="0.3">
      <c r="A603" s="2">
        <v>602</v>
      </c>
      <c r="B603" s="11" t="s">
        <v>1414</v>
      </c>
      <c r="C603" s="41" t="s">
        <v>1340</v>
      </c>
      <c r="D603" s="61">
        <v>200</v>
      </c>
      <c r="E603" s="3" t="s">
        <v>1363</v>
      </c>
      <c r="F603" s="2"/>
    </row>
    <row r="604" spans="1:6" x14ac:dyDescent="0.3">
      <c r="A604" s="2">
        <v>603</v>
      </c>
      <c r="B604" s="11" t="s">
        <v>1490</v>
      </c>
      <c r="C604" s="41" t="s">
        <v>1340</v>
      </c>
      <c r="D604" s="61">
        <v>2000</v>
      </c>
      <c r="E604" s="3" t="s">
        <v>1363</v>
      </c>
      <c r="F604" s="2"/>
    </row>
    <row r="605" spans="1:6" x14ac:dyDescent="0.3">
      <c r="A605" s="2">
        <v>604</v>
      </c>
      <c r="B605" s="11" t="s">
        <v>1491</v>
      </c>
      <c r="C605" s="41" t="s">
        <v>1340</v>
      </c>
      <c r="D605" s="61">
        <v>200</v>
      </c>
      <c r="E605" s="3" t="s">
        <v>1363</v>
      </c>
      <c r="F605" s="2"/>
    </row>
    <row r="606" spans="1:6" x14ac:dyDescent="0.3">
      <c r="A606" s="2">
        <v>605</v>
      </c>
      <c r="B606" s="11" t="s">
        <v>428</v>
      </c>
      <c r="C606" s="41" t="s">
        <v>1340</v>
      </c>
      <c r="D606" s="61">
        <v>500</v>
      </c>
      <c r="E606" s="3" t="s">
        <v>1488</v>
      </c>
      <c r="F606" s="2"/>
    </row>
    <row r="607" spans="1:6" x14ac:dyDescent="0.3">
      <c r="A607" s="2">
        <v>606</v>
      </c>
      <c r="B607" s="11" t="s">
        <v>1492</v>
      </c>
      <c r="C607" s="41" t="s">
        <v>1340</v>
      </c>
      <c r="D607" s="61">
        <v>1000</v>
      </c>
      <c r="E607" s="3" t="s">
        <v>1493</v>
      </c>
      <c r="F607" s="2"/>
    </row>
    <row r="608" spans="1:6" x14ac:dyDescent="0.3">
      <c r="A608" s="2">
        <v>607</v>
      </c>
      <c r="B608" s="11" t="s">
        <v>1383</v>
      </c>
      <c r="C608" s="41" t="s">
        <v>1340</v>
      </c>
      <c r="D608" s="61">
        <v>400</v>
      </c>
      <c r="E608" s="3" t="s">
        <v>1493</v>
      </c>
      <c r="F608" s="2"/>
    </row>
    <row r="609" spans="1:6" x14ac:dyDescent="0.3">
      <c r="A609" s="2">
        <v>608</v>
      </c>
      <c r="B609" s="11" t="s">
        <v>1494</v>
      </c>
      <c r="C609" s="41" t="s">
        <v>1340</v>
      </c>
      <c r="D609" s="61">
        <v>940</v>
      </c>
      <c r="E609" s="3" t="s">
        <v>1495</v>
      </c>
      <c r="F609" s="2"/>
    </row>
    <row r="610" spans="1:6" x14ac:dyDescent="0.3">
      <c r="A610" s="2">
        <v>609</v>
      </c>
      <c r="B610" s="11" t="s">
        <v>1496</v>
      </c>
      <c r="C610" s="41" t="s">
        <v>1340</v>
      </c>
      <c r="D610" s="61">
        <v>200</v>
      </c>
      <c r="E610" s="3" t="s">
        <v>1497</v>
      </c>
      <c r="F610" s="2"/>
    </row>
    <row r="611" spans="1:6" x14ac:dyDescent="0.3">
      <c r="A611" s="2">
        <v>610</v>
      </c>
      <c r="B611" s="11" t="s">
        <v>1498</v>
      </c>
      <c r="C611" s="41" t="s">
        <v>1340</v>
      </c>
      <c r="D611" s="61">
        <v>1500</v>
      </c>
      <c r="E611" s="3" t="s">
        <v>1497</v>
      </c>
      <c r="F611" s="2"/>
    </row>
    <row r="612" spans="1:6" x14ac:dyDescent="0.3">
      <c r="A612" s="2">
        <v>611</v>
      </c>
      <c r="B612" s="11" t="s">
        <v>1569</v>
      </c>
      <c r="C612" s="41" t="s">
        <v>1340</v>
      </c>
      <c r="D612" s="61">
        <v>200</v>
      </c>
      <c r="E612" s="3" t="s">
        <v>1568</v>
      </c>
      <c r="F612" s="2"/>
    </row>
    <row r="613" spans="1:6" x14ac:dyDescent="0.3">
      <c r="A613" s="2">
        <v>612</v>
      </c>
      <c r="B613" s="11" t="s">
        <v>1383</v>
      </c>
      <c r="C613" s="41" t="s">
        <v>1340</v>
      </c>
      <c r="D613" s="61">
        <v>1000</v>
      </c>
      <c r="E613" s="3" t="s">
        <v>1568</v>
      </c>
      <c r="F613" s="2"/>
    </row>
    <row r="614" spans="1:6" x14ac:dyDescent="0.3">
      <c r="A614" s="2">
        <v>613</v>
      </c>
      <c r="B614" s="11" t="s">
        <v>1567</v>
      </c>
      <c r="C614" s="41" t="s">
        <v>1340</v>
      </c>
      <c r="D614" s="61">
        <v>200</v>
      </c>
      <c r="E614" s="3" t="s">
        <v>1568</v>
      </c>
      <c r="F614" s="2"/>
    </row>
    <row r="615" spans="1:6" x14ac:dyDescent="0.3">
      <c r="A615" s="2">
        <v>614</v>
      </c>
      <c r="B615" s="11" t="s">
        <v>1579</v>
      </c>
      <c r="C615" s="41" t="s">
        <v>1340</v>
      </c>
      <c r="D615" s="61">
        <v>2000</v>
      </c>
      <c r="E615" s="72" t="s">
        <v>1600</v>
      </c>
      <c r="F615" s="2"/>
    </row>
    <row r="616" spans="1:6" x14ac:dyDescent="0.3">
      <c r="A616" s="2">
        <v>615</v>
      </c>
      <c r="B616" s="11" t="s">
        <v>1580</v>
      </c>
      <c r="C616" s="41" t="s">
        <v>1340</v>
      </c>
      <c r="D616" s="61">
        <v>2000</v>
      </c>
      <c r="E616" s="72" t="s">
        <v>1497</v>
      </c>
      <c r="F616" s="2"/>
    </row>
    <row r="617" spans="1:6" x14ac:dyDescent="0.3">
      <c r="A617" s="2">
        <v>616</v>
      </c>
      <c r="B617" s="11" t="s">
        <v>1581</v>
      </c>
      <c r="C617" s="41" t="s">
        <v>1340</v>
      </c>
      <c r="D617" s="61">
        <v>1000</v>
      </c>
      <c r="E617" s="72" t="s">
        <v>1601</v>
      </c>
      <c r="F617" s="2"/>
    </row>
    <row r="618" spans="1:6" x14ac:dyDescent="0.3">
      <c r="A618" s="2">
        <v>617</v>
      </c>
      <c r="B618" s="11" t="s">
        <v>1595</v>
      </c>
      <c r="C618" s="41" t="s">
        <v>1340</v>
      </c>
      <c r="D618" s="61">
        <v>200</v>
      </c>
      <c r="E618" s="72" t="s">
        <v>1602</v>
      </c>
      <c r="F618" s="2"/>
    </row>
    <row r="619" spans="1:6" x14ac:dyDescent="0.3">
      <c r="A619" s="2">
        <v>618</v>
      </c>
      <c r="B619" s="11" t="s">
        <v>1596</v>
      </c>
      <c r="C619" s="41" t="s">
        <v>1340</v>
      </c>
      <c r="D619" s="61">
        <v>100</v>
      </c>
      <c r="E619" s="72" t="s">
        <v>1602</v>
      </c>
      <c r="F619" s="2"/>
    </row>
    <row r="620" spans="1:6" x14ac:dyDescent="0.3">
      <c r="A620" s="2">
        <v>619</v>
      </c>
      <c r="B620" s="11" t="s">
        <v>1237</v>
      </c>
      <c r="C620" s="41" t="s">
        <v>1340</v>
      </c>
      <c r="D620" s="61">
        <v>500</v>
      </c>
      <c r="E620" s="72" t="s">
        <v>1603</v>
      </c>
      <c r="F620" s="2"/>
    </row>
    <row r="621" spans="1:6" x14ac:dyDescent="0.3">
      <c r="A621" s="2">
        <v>620</v>
      </c>
      <c r="B621" s="11" t="s">
        <v>1597</v>
      </c>
      <c r="C621" s="41" t="s">
        <v>1340</v>
      </c>
      <c r="D621" s="61">
        <v>100</v>
      </c>
      <c r="E621" s="72" t="s">
        <v>1604</v>
      </c>
      <c r="F621" s="2"/>
    </row>
    <row r="622" spans="1:6" x14ac:dyDescent="0.3">
      <c r="A622" s="2">
        <v>621</v>
      </c>
      <c r="B622" s="11" t="s">
        <v>1582</v>
      </c>
      <c r="C622" s="41" t="s">
        <v>1340</v>
      </c>
      <c r="D622" s="61">
        <v>250</v>
      </c>
      <c r="E622" s="72" t="s">
        <v>1605</v>
      </c>
      <c r="F622" s="2"/>
    </row>
    <row r="623" spans="1:6" x14ac:dyDescent="0.3">
      <c r="A623" s="2">
        <v>622</v>
      </c>
      <c r="B623" s="11" t="s">
        <v>1583</v>
      </c>
      <c r="C623" s="41" t="s">
        <v>1340</v>
      </c>
      <c r="D623" s="61">
        <v>200</v>
      </c>
      <c r="E623" s="72" t="s">
        <v>1605</v>
      </c>
      <c r="F623" s="2"/>
    </row>
    <row r="624" spans="1:6" x14ac:dyDescent="0.3">
      <c r="A624" s="2">
        <v>623</v>
      </c>
      <c r="B624" s="11" t="s">
        <v>1584</v>
      </c>
      <c r="C624" s="41" t="s">
        <v>1340</v>
      </c>
      <c r="D624" s="61">
        <v>100</v>
      </c>
      <c r="E624" s="72" t="s">
        <v>1605</v>
      </c>
      <c r="F624" s="2"/>
    </row>
    <row r="625" spans="1:6" x14ac:dyDescent="0.3">
      <c r="A625" s="2">
        <v>624</v>
      </c>
      <c r="B625" s="11" t="s">
        <v>1585</v>
      </c>
      <c r="C625" s="41" t="s">
        <v>1340</v>
      </c>
      <c r="D625" s="61">
        <v>100</v>
      </c>
      <c r="E625" s="72" t="s">
        <v>1605</v>
      </c>
      <c r="F625" s="2"/>
    </row>
    <row r="626" spans="1:6" x14ac:dyDescent="0.3">
      <c r="A626" s="2">
        <v>625</v>
      </c>
      <c r="B626" s="11" t="s">
        <v>1586</v>
      </c>
      <c r="C626" s="41" t="s">
        <v>1340</v>
      </c>
      <c r="D626" s="61">
        <v>100</v>
      </c>
      <c r="E626" s="72" t="s">
        <v>1605</v>
      </c>
      <c r="F626" s="2"/>
    </row>
    <row r="627" spans="1:6" x14ac:dyDescent="0.3">
      <c r="A627" s="2">
        <v>626</v>
      </c>
      <c r="B627" s="11" t="s">
        <v>1587</v>
      </c>
      <c r="C627" s="41" t="s">
        <v>1340</v>
      </c>
      <c r="D627" s="61">
        <v>50</v>
      </c>
      <c r="E627" s="72" t="s">
        <v>1605</v>
      </c>
      <c r="F627" s="2"/>
    </row>
    <row r="628" spans="1:6" x14ac:dyDescent="0.3">
      <c r="A628" s="2">
        <v>627</v>
      </c>
      <c r="B628" s="11" t="s">
        <v>1588</v>
      </c>
      <c r="C628" s="41" t="s">
        <v>1340</v>
      </c>
      <c r="D628" s="61">
        <v>50</v>
      </c>
      <c r="E628" s="72" t="s">
        <v>1605</v>
      </c>
      <c r="F628" s="2"/>
    </row>
    <row r="629" spans="1:6" x14ac:dyDescent="0.3">
      <c r="A629" s="2">
        <v>628</v>
      </c>
      <c r="B629" s="11" t="s">
        <v>1589</v>
      </c>
      <c r="C629" s="41" t="s">
        <v>1340</v>
      </c>
      <c r="D629" s="61">
        <v>50</v>
      </c>
      <c r="E629" s="72" t="s">
        <v>1605</v>
      </c>
      <c r="F629" s="2"/>
    </row>
    <row r="630" spans="1:6" x14ac:dyDescent="0.3">
      <c r="A630" s="2">
        <v>629</v>
      </c>
      <c r="B630" s="11" t="s">
        <v>1590</v>
      </c>
      <c r="C630" s="41" t="s">
        <v>1340</v>
      </c>
      <c r="D630" s="61">
        <v>50</v>
      </c>
      <c r="E630" s="72" t="s">
        <v>1605</v>
      </c>
      <c r="F630" s="2"/>
    </row>
    <row r="631" spans="1:6" x14ac:dyDescent="0.3">
      <c r="A631" s="2">
        <v>630</v>
      </c>
      <c r="B631" s="11" t="s">
        <v>1591</v>
      </c>
      <c r="C631" s="41" t="s">
        <v>1340</v>
      </c>
      <c r="D631" s="61">
        <v>50</v>
      </c>
      <c r="E631" s="72" t="s">
        <v>1605</v>
      </c>
      <c r="F631" s="2"/>
    </row>
    <row r="632" spans="1:6" x14ac:dyDescent="0.3">
      <c r="A632" s="2">
        <v>631</v>
      </c>
      <c r="B632" s="11" t="s">
        <v>1598</v>
      </c>
      <c r="C632" s="41" t="s">
        <v>1340</v>
      </c>
      <c r="D632" s="61">
        <v>500</v>
      </c>
      <c r="E632" s="72" t="s">
        <v>1606</v>
      </c>
      <c r="F632" s="2"/>
    </row>
    <row r="633" spans="1:6" x14ac:dyDescent="0.3">
      <c r="A633" s="2">
        <v>632</v>
      </c>
      <c r="B633" s="11" t="s">
        <v>1253</v>
      </c>
      <c r="C633" s="41" t="s">
        <v>1340</v>
      </c>
      <c r="D633" s="61">
        <v>1000</v>
      </c>
      <c r="E633" s="72" t="s">
        <v>1607</v>
      </c>
      <c r="F633" s="2"/>
    </row>
    <row r="634" spans="1:6" x14ac:dyDescent="0.3">
      <c r="A634" s="2">
        <v>633</v>
      </c>
      <c r="B634" s="11" t="s">
        <v>1592</v>
      </c>
      <c r="C634" s="41" t="s">
        <v>1340</v>
      </c>
      <c r="D634" s="61">
        <v>200</v>
      </c>
      <c r="E634" s="72" t="s">
        <v>1607</v>
      </c>
      <c r="F634" s="2"/>
    </row>
    <row r="635" spans="1:6" x14ac:dyDescent="0.3">
      <c r="A635" s="2">
        <v>634</v>
      </c>
      <c r="B635" s="11" t="s">
        <v>1593</v>
      </c>
      <c r="C635" s="41" t="s">
        <v>1340</v>
      </c>
      <c r="D635" s="61">
        <v>100</v>
      </c>
      <c r="E635" s="72" t="s">
        <v>1607</v>
      </c>
      <c r="F635" s="2"/>
    </row>
    <row r="636" spans="1:6" x14ac:dyDescent="0.3">
      <c r="A636" s="2">
        <v>635</v>
      </c>
      <c r="B636" s="11" t="s">
        <v>1249</v>
      </c>
      <c r="C636" s="41" t="s">
        <v>1340</v>
      </c>
      <c r="D636" s="61">
        <v>200</v>
      </c>
      <c r="E636" s="72" t="s">
        <v>1607</v>
      </c>
      <c r="F636" s="2"/>
    </row>
    <row r="637" spans="1:6" x14ac:dyDescent="0.3">
      <c r="A637" s="2">
        <v>636</v>
      </c>
      <c r="B637" s="11" t="s">
        <v>1594</v>
      </c>
      <c r="C637" s="41" t="s">
        <v>1340</v>
      </c>
      <c r="D637" s="61">
        <v>1000</v>
      </c>
      <c r="E637" s="73" t="s">
        <v>1608</v>
      </c>
      <c r="F637" s="2"/>
    </row>
    <row r="638" spans="1:6" x14ac:dyDescent="0.3">
      <c r="A638" s="2">
        <v>637</v>
      </c>
      <c r="B638" s="11" t="s">
        <v>1599</v>
      </c>
      <c r="C638" s="41" t="s">
        <v>1340</v>
      </c>
      <c r="D638" s="61">
        <v>250</v>
      </c>
      <c r="E638" s="73" t="s">
        <v>1608</v>
      </c>
      <c r="F638" s="2"/>
    </row>
    <row r="639" spans="1:6" x14ac:dyDescent="0.3">
      <c r="A639" s="2">
        <v>638</v>
      </c>
      <c r="B639" s="71" t="s">
        <v>890</v>
      </c>
      <c r="C639" s="41" t="s">
        <v>1340</v>
      </c>
      <c r="D639" s="61">
        <v>1000</v>
      </c>
      <c r="E639" s="3" t="s">
        <v>1612</v>
      </c>
      <c r="F639" s="2"/>
    </row>
    <row r="640" spans="1:6" x14ac:dyDescent="0.3">
      <c r="A640" s="2">
        <v>639</v>
      </c>
      <c r="B640" s="57" t="s">
        <v>1613</v>
      </c>
      <c r="C640" s="57" t="s">
        <v>1340</v>
      </c>
      <c r="D640" s="64">
        <v>500</v>
      </c>
      <c r="E640" s="73" t="s">
        <v>1724</v>
      </c>
      <c r="F640" s="56"/>
    </row>
    <row r="641" spans="1:6" x14ac:dyDescent="0.3">
      <c r="A641" s="2">
        <v>640</v>
      </c>
      <c r="B641" s="57" t="s">
        <v>1614</v>
      </c>
      <c r="C641" s="57" t="s">
        <v>1340</v>
      </c>
      <c r="D641" s="64">
        <v>256</v>
      </c>
      <c r="E641" s="73" t="s">
        <v>1612</v>
      </c>
      <c r="F641" s="56"/>
    </row>
    <row r="642" spans="1:6" x14ac:dyDescent="0.3">
      <c r="A642" s="2">
        <v>641</v>
      </c>
      <c r="B642" s="58" t="s">
        <v>1581</v>
      </c>
      <c r="C642" s="57" t="s">
        <v>1340</v>
      </c>
      <c r="D642" s="64">
        <v>800</v>
      </c>
      <c r="E642" s="73" t="s">
        <v>1725</v>
      </c>
      <c r="F642" s="56"/>
    </row>
    <row r="643" spans="1:6" x14ac:dyDescent="0.3">
      <c r="A643" s="2">
        <v>642</v>
      </c>
      <c r="B643" s="57" t="s">
        <v>1615</v>
      </c>
      <c r="C643" s="57" t="s">
        <v>1340</v>
      </c>
      <c r="D643" s="64">
        <v>156</v>
      </c>
      <c r="E643" s="73" t="s">
        <v>1608</v>
      </c>
      <c r="F643" s="56"/>
    </row>
    <row r="644" spans="1:6" x14ac:dyDescent="0.3">
      <c r="A644" s="2">
        <v>643</v>
      </c>
      <c r="B644" s="57" t="s">
        <v>1616</v>
      </c>
      <c r="C644" s="57" t="s">
        <v>1340</v>
      </c>
      <c r="D644" s="64">
        <v>156</v>
      </c>
      <c r="E644" s="73" t="s">
        <v>1608</v>
      </c>
      <c r="F644" s="56"/>
    </row>
    <row r="645" spans="1:6" x14ac:dyDescent="0.3">
      <c r="A645" s="2">
        <v>644</v>
      </c>
      <c r="B645" s="57" t="s">
        <v>1617</v>
      </c>
      <c r="C645" s="57" t="s">
        <v>1340</v>
      </c>
      <c r="D645" s="64">
        <v>200</v>
      </c>
      <c r="E645" s="73" t="s">
        <v>1726</v>
      </c>
      <c r="F645" s="56"/>
    </row>
    <row r="646" spans="1:6" x14ac:dyDescent="0.3">
      <c r="A646" s="2">
        <v>645</v>
      </c>
      <c r="B646" s="57" t="s">
        <v>1618</v>
      </c>
      <c r="C646" s="57" t="s">
        <v>1340</v>
      </c>
      <c r="D646" s="64">
        <v>780</v>
      </c>
      <c r="E646" s="73" t="s">
        <v>1727</v>
      </c>
      <c r="F646" s="56"/>
    </row>
    <row r="647" spans="1:6" x14ac:dyDescent="0.3">
      <c r="A647" s="2">
        <v>646</v>
      </c>
      <c r="B647" s="57" t="s">
        <v>1619</v>
      </c>
      <c r="C647" s="57" t="s">
        <v>1340</v>
      </c>
      <c r="D647" s="64">
        <v>300</v>
      </c>
      <c r="E647" s="73" t="s">
        <v>1728</v>
      </c>
      <c r="F647" s="56"/>
    </row>
    <row r="648" spans="1:6" x14ac:dyDescent="0.3">
      <c r="A648" s="2">
        <v>647</v>
      </c>
      <c r="B648" s="57" t="s">
        <v>1620</v>
      </c>
      <c r="C648" s="57" t="s">
        <v>1340</v>
      </c>
      <c r="D648" s="64">
        <v>200</v>
      </c>
      <c r="E648" s="73" t="s">
        <v>1728</v>
      </c>
      <c r="F648" s="56"/>
    </row>
    <row r="649" spans="1:6" x14ac:dyDescent="0.3">
      <c r="A649" s="2">
        <v>648</v>
      </c>
      <c r="B649" s="57" t="s">
        <v>1621</v>
      </c>
      <c r="C649" s="57" t="s">
        <v>1340</v>
      </c>
      <c r="D649" s="64">
        <v>1000</v>
      </c>
      <c r="E649" s="73" t="s">
        <v>1729</v>
      </c>
      <c r="F649" s="56"/>
    </row>
    <row r="650" spans="1:6" x14ac:dyDescent="0.3">
      <c r="A650" s="2">
        <v>649</v>
      </c>
      <c r="B650" s="57" t="s">
        <v>1622</v>
      </c>
      <c r="C650" s="57" t="s">
        <v>1340</v>
      </c>
      <c r="D650" s="64">
        <v>2000</v>
      </c>
      <c r="E650" s="73" t="s">
        <v>1729</v>
      </c>
      <c r="F650" s="56"/>
    </row>
    <row r="651" spans="1:6" x14ac:dyDescent="0.3">
      <c r="A651" s="2">
        <v>650</v>
      </c>
      <c r="B651" s="57" t="s">
        <v>718</v>
      </c>
      <c r="C651" s="57" t="s">
        <v>1340</v>
      </c>
      <c r="D651" s="64">
        <v>500</v>
      </c>
      <c r="E651" s="73" t="s">
        <v>1729</v>
      </c>
      <c r="F651" s="56"/>
    </row>
    <row r="652" spans="1:6" x14ac:dyDescent="0.3">
      <c r="A652" s="2">
        <v>651</v>
      </c>
      <c r="B652" s="57" t="s">
        <v>1623</v>
      </c>
      <c r="C652" s="57" t="s">
        <v>1340</v>
      </c>
      <c r="D652" s="64">
        <v>156</v>
      </c>
      <c r="E652" s="73" t="s">
        <v>1729</v>
      </c>
      <c r="F652" s="56"/>
    </row>
    <row r="653" spans="1:6" x14ac:dyDescent="0.3">
      <c r="A653" s="2">
        <v>652</v>
      </c>
      <c r="B653" s="57" t="s">
        <v>1624</v>
      </c>
      <c r="C653" s="57" t="s">
        <v>1340</v>
      </c>
      <c r="D653" s="64">
        <v>156</v>
      </c>
      <c r="E653" s="73" t="s">
        <v>1730</v>
      </c>
      <c r="F653" s="56"/>
    </row>
    <row r="654" spans="1:6" x14ac:dyDescent="0.3">
      <c r="A654" s="2">
        <v>653</v>
      </c>
      <c r="B654" s="57" t="s">
        <v>1625</v>
      </c>
      <c r="C654" s="57" t="s">
        <v>1340</v>
      </c>
      <c r="D654" s="64">
        <v>156</v>
      </c>
      <c r="E654" s="73" t="s">
        <v>1730</v>
      </c>
      <c r="F654" s="56"/>
    </row>
    <row r="655" spans="1:6" x14ac:dyDescent="0.3">
      <c r="A655" s="2">
        <v>654</v>
      </c>
      <c r="B655" s="57" t="s">
        <v>1134</v>
      </c>
      <c r="C655" s="57" t="s">
        <v>1340</v>
      </c>
      <c r="D655" s="64">
        <v>936</v>
      </c>
      <c r="E655" s="73" t="s">
        <v>1730</v>
      </c>
      <c r="F655" s="56"/>
    </row>
    <row r="656" spans="1:6" x14ac:dyDescent="0.3">
      <c r="A656" s="2">
        <v>655</v>
      </c>
      <c r="B656" s="57" t="s">
        <v>1626</v>
      </c>
      <c r="C656" s="57" t="s">
        <v>1340</v>
      </c>
      <c r="D656" s="64">
        <v>500</v>
      </c>
      <c r="E656" s="73" t="s">
        <v>1730</v>
      </c>
      <c r="F656" s="56"/>
    </row>
    <row r="657" spans="1:6" x14ac:dyDescent="0.3">
      <c r="A657" s="2">
        <v>656</v>
      </c>
      <c r="B657" s="57" t="s">
        <v>1627</v>
      </c>
      <c r="C657" s="57" t="s">
        <v>1340</v>
      </c>
      <c r="D657" s="64">
        <v>156</v>
      </c>
      <c r="E657" s="73" t="s">
        <v>1730</v>
      </c>
      <c r="F657" s="56"/>
    </row>
    <row r="658" spans="1:6" x14ac:dyDescent="0.3">
      <c r="A658" s="2">
        <v>657</v>
      </c>
      <c r="B658" s="57" t="s">
        <v>1628</v>
      </c>
      <c r="C658" s="57" t="s">
        <v>1340</v>
      </c>
      <c r="D658" s="64">
        <v>500</v>
      </c>
      <c r="E658" s="73" t="s">
        <v>1730</v>
      </c>
      <c r="F658" s="56"/>
    </row>
    <row r="659" spans="1:6" x14ac:dyDescent="0.3">
      <c r="A659" s="2">
        <v>658</v>
      </c>
      <c r="B659" s="57" t="s">
        <v>1145</v>
      </c>
      <c r="C659" s="57" t="s">
        <v>1340</v>
      </c>
      <c r="D659" s="64">
        <v>5000</v>
      </c>
      <c r="E659" s="73" t="s">
        <v>1730</v>
      </c>
      <c r="F659" s="56"/>
    </row>
    <row r="660" spans="1:6" x14ac:dyDescent="0.3">
      <c r="A660" s="2">
        <v>659</v>
      </c>
      <c r="B660" s="57" t="s">
        <v>1629</v>
      </c>
      <c r="C660" s="57" t="s">
        <v>1340</v>
      </c>
      <c r="D660" s="64">
        <v>500</v>
      </c>
      <c r="E660" s="73" t="s">
        <v>1730</v>
      </c>
      <c r="F660" s="56"/>
    </row>
    <row r="661" spans="1:6" x14ac:dyDescent="0.3">
      <c r="A661" s="2">
        <v>660</v>
      </c>
      <c r="B661" s="57" t="s">
        <v>1630</v>
      </c>
      <c r="C661" s="57" t="s">
        <v>1340</v>
      </c>
      <c r="D661" s="64">
        <v>500</v>
      </c>
      <c r="E661" s="73" t="s">
        <v>1730</v>
      </c>
      <c r="F661" s="56"/>
    </row>
    <row r="662" spans="1:6" x14ac:dyDescent="0.3">
      <c r="A662" s="2">
        <v>661</v>
      </c>
      <c r="B662" s="57" t="s">
        <v>1631</v>
      </c>
      <c r="C662" s="57" t="s">
        <v>1340</v>
      </c>
      <c r="D662" s="64">
        <v>200</v>
      </c>
      <c r="E662" s="73" t="s">
        <v>1730</v>
      </c>
      <c r="F662" s="56"/>
    </row>
    <row r="663" spans="1:6" x14ac:dyDescent="0.3">
      <c r="A663" s="2">
        <v>662</v>
      </c>
      <c r="B663" s="57" t="s">
        <v>1632</v>
      </c>
      <c r="C663" s="57" t="s">
        <v>1340</v>
      </c>
      <c r="D663" s="64">
        <v>156</v>
      </c>
      <c r="E663" s="73" t="s">
        <v>1608</v>
      </c>
      <c r="F663" s="56"/>
    </row>
    <row r="664" spans="1:6" x14ac:dyDescent="0.3">
      <c r="A664" s="2">
        <v>663</v>
      </c>
      <c r="B664" s="57" t="s">
        <v>1633</v>
      </c>
      <c r="C664" s="57" t="s">
        <v>1340</v>
      </c>
      <c r="D664" s="64">
        <v>156</v>
      </c>
      <c r="E664" s="73" t="s">
        <v>1612</v>
      </c>
      <c r="F664" s="56"/>
    </row>
    <row r="665" spans="1:6" x14ac:dyDescent="0.3">
      <c r="A665" s="2">
        <v>664</v>
      </c>
      <c r="B665" s="57" t="s">
        <v>1634</v>
      </c>
      <c r="C665" s="57" t="s">
        <v>1340</v>
      </c>
      <c r="D665" s="64">
        <v>500</v>
      </c>
      <c r="E665" s="73" t="s">
        <v>1612</v>
      </c>
      <c r="F665" s="56"/>
    </row>
    <row r="666" spans="1:6" x14ac:dyDescent="0.3">
      <c r="A666" s="2">
        <v>665</v>
      </c>
      <c r="B666" s="57" t="s">
        <v>1636</v>
      </c>
      <c r="C666" s="57" t="s">
        <v>1340</v>
      </c>
      <c r="D666" s="64">
        <v>156</v>
      </c>
      <c r="E666" s="73" t="s">
        <v>1612</v>
      </c>
      <c r="F666" s="56"/>
    </row>
    <row r="667" spans="1:6" x14ac:dyDescent="0.3">
      <c r="A667" s="2">
        <v>666</v>
      </c>
      <c r="B667" s="57" t="s">
        <v>1637</v>
      </c>
      <c r="C667" s="57" t="s">
        <v>1340</v>
      </c>
      <c r="D667" s="64">
        <v>156</v>
      </c>
      <c r="E667" s="73" t="s">
        <v>1731</v>
      </c>
      <c r="F667" s="56"/>
    </row>
    <row r="668" spans="1:6" x14ac:dyDescent="0.3">
      <c r="A668" s="2">
        <v>667</v>
      </c>
      <c r="B668" s="57" t="s">
        <v>1135</v>
      </c>
      <c r="C668" s="57" t="s">
        <v>1340</v>
      </c>
      <c r="D668" s="64">
        <v>2756</v>
      </c>
      <c r="E668" s="73" t="s">
        <v>1724</v>
      </c>
      <c r="F668" s="56"/>
    </row>
    <row r="669" spans="1:6" x14ac:dyDescent="0.3">
      <c r="A669" s="2">
        <v>668</v>
      </c>
      <c r="B669" s="57" t="s">
        <v>1638</v>
      </c>
      <c r="C669" s="57" t="s">
        <v>1340</v>
      </c>
      <c r="D669" s="64">
        <v>200</v>
      </c>
      <c r="E669" s="73" t="s">
        <v>1612</v>
      </c>
      <c r="F669" s="56"/>
    </row>
    <row r="670" spans="1:6" x14ac:dyDescent="0.3">
      <c r="A670" s="2">
        <v>669</v>
      </c>
      <c r="B670" s="57" t="s">
        <v>1639</v>
      </c>
      <c r="C670" s="57" t="s">
        <v>1340</v>
      </c>
      <c r="D670" s="64">
        <v>100</v>
      </c>
      <c r="E670" s="73" t="s">
        <v>1732</v>
      </c>
      <c r="F670" s="56"/>
    </row>
    <row r="671" spans="1:6" x14ac:dyDescent="0.3">
      <c r="A671" s="2">
        <v>670</v>
      </c>
      <c r="B671" s="57" t="s">
        <v>1640</v>
      </c>
      <c r="C671" s="57" t="s">
        <v>1340</v>
      </c>
      <c r="D671" s="64">
        <v>500</v>
      </c>
      <c r="E671" s="73" t="s">
        <v>1724</v>
      </c>
      <c r="F671" s="56"/>
    </row>
    <row r="672" spans="1:6" x14ac:dyDescent="0.3">
      <c r="A672" s="2">
        <v>671</v>
      </c>
      <c r="B672" s="57" t="s">
        <v>1115</v>
      </c>
      <c r="C672" s="57" t="s">
        <v>1340</v>
      </c>
      <c r="D672" s="64">
        <v>1500</v>
      </c>
      <c r="E672" s="73" t="s">
        <v>1733</v>
      </c>
      <c r="F672" s="56"/>
    </row>
    <row r="673" spans="1:6" x14ac:dyDescent="0.3">
      <c r="A673" s="2">
        <v>672</v>
      </c>
      <c r="B673" s="57" t="s">
        <v>1641</v>
      </c>
      <c r="C673" s="57" t="s">
        <v>1340</v>
      </c>
      <c r="D673" s="64">
        <v>200</v>
      </c>
      <c r="E673" s="73" t="s">
        <v>1732</v>
      </c>
      <c r="F673" s="56"/>
    </row>
    <row r="674" spans="1:6" x14ac:dyDescent="0.3">
      <c r="A674" s="2">
        <v>673</v>
      </c>
      <c r="B674" s="57" t="s">
        <v>1269</v>
      </c>
      <c r="C674" s="57" t="s">
        <v>1340</v>
      </c>
      <c r="D674" s="64">
        <v>1000</v>
      </c>
      <c r="E674" s="73" t="s">
        <v>1732</v>
      </c>
      <c r="F674" s="56"/>
    </row>
    <row r="675" spans="1:6" x14ac:dyDescent="0.3">
      <c r="A675" s="2">
        <v>674</v>
      </c>
      <c r="B675" s="57" t="s">
        <v>1642</v>
      </c>
      <c r="C675" s="57" t="s">
        <v>1340</v>
      </c>
      <c r="D675" s="64">
        <v>200</v>
      </c>
      <c r="E675" s="73" t="s">
        <v>1731</v>
      </c>
      <c r="F675" s="56"/>
    </row>
    <row r="676" spans="1:6" x14ac:dyDescent="0.3">
      <c r="A676" s="2">
        <v>675</v>
      </c>
      <c r="B676" s="57" t="s">
        <v>1643</v>
      </c>
      <c r="C676" s="57" t="s">
        <v>1340</v>
      </c>
      <c r="D676" s="64">
        <v>200</v>
      </c>
      <c r="E676" s="73" t="s">
        <v>1727</v>
      </c>
      <c r="F676" s="56"/>
    </row>
    <row r="677" spans="1:6" x14ac:dyDescent="0.3">
      <c r="A677" s="2">
        <v>676</v>
      </c>
      <c r="B677" s="57" t="s">
        <v>1644</v>
      </c>
      <c r="C677" s="57" t="s">
        <v>1340</v>
      </c>
      <c r="D677" s="64">
        <v>156</v>
      </c>
      <c r="E677" s="73" t="s">
        <v>1727</v>
      </c>
      <c r="F677" s="56"/>
    </row>
    <row r="678" spans="1:6" x14ac:dyDescent="0.3">
      <c r="A678" s="2">
        <v>677</v>
      </c>
      <c r="B678" s="57" t="s">
        <v>1645</v>
      </c>
      <c r="C678" s="57" t="s">
        <v>1340</v>
      </c>
      <c r="D678" s="64">
        <v>156</v>
      </c>
      <c r="E678" s="73" t="s">
        <v>1724</v>
      </c>
      <c r="F678" s="56"/>
    </row>
    <row r="679" spans="1:6" x14ac:dyDescent="0.3">
      <c r="A679" s="2">
        <v>678</v>
      </c>
      <c r="B679" s="57" t="s">
        <v>1646</v>
      </c>
      <c r="C679" s="57" t="s">
        <v>1340</v>
      </c>
      <c r="D679" s="64">
        <v>156</v>
      </c>
      <c r="E679" s="73" t="s">
        <v>1730</v>
      </c>
      <c r="F679" s="56"/>
    </row>
    <row r="680" spans="1:6" x14ac:dyDescent="0.3">
      <c r="A680" s="2">
        <v>679</v>
      </c>
      <c r="B680" s="57" t="s">
        <v>1647</v>
      </c>
      <c r="C680" s="57" t="s">
        <v>1340</v>
      </c>
      <c r="D680" s="64">
        <v>156</v>
      </c>
      <c r="E680" s="73" t="s">
        <v>1730</v>
      </c>
      <c r="F680" s="56"/>
    </row>
    <row r="681" spans="1:6" x14ac:dyDescent="0.3">
      <c r="A681" s="2">
        <v>680</v>
      </c>
      <c r="B681" s="57" t="s">
        <v>1140</v>
      </c>
      <c r="C681" s="57" t="s">
        <v>1340</v>
      </c>
      <c r="D681" s="64">
        <v>812</v>
      </c>
      <c r="E681" s="73" t="s">
        <v>1728</v>
      </c>
      <c r="F681" s="56"/>
    </row>
    <row r="682" spans="1:6" x14ac:dyDescent="0.3">
      <c r="A682" s="2">
        <v>681</v>
      </c>
      <c r="B682" s="57" t="s">
        <v>1434</v>
      </c>
      <c r="C682" s="57" t="s">
        <v>1340</v>
      </c>
      <c r="D682" s="64">
        <v>1406</v>
      </c>
      <c r="E682" s="73" t="s">
        <v>1724</v>
      </c>
      <c r="F682" s="56"/>
    </row>
    <row r="683" spans="1:6" x14ac:dyDescent="0.3">
      <c r="A683" s="2">
        <v>682</v>
      </c>
      <c r="B683" s="57" t="s">
        <v>1075</v>
      </c>
      <c r="C683" s="57" t="s">
        <v>1340</v>
      </c>
      <c r="D683" s="64">
        <v>156</v>
      </c>
      <c r="E683" s="73" t="s">
        <v>1729</v>
      </c>
      <c r="F683" s="56"/>
    </row>
    <row r="684" spans="1:6" x14ac:dyDescent="0.3">
      <c r="A684" s="2">
        <v>683</v>
      </c>
      <c r="B684" s="57" t="s">
        <v>1648</v>
      </c>
      <c r="C684" s="57" t="s">
        <v>1340</v>
      </c>
      <c r="D684" s="64">
        <v>156</v>
      </c>
      <c r="E684" s="73" t="s">
        <v>1729</v>
      </c>
      <c r="F684" s="56"/>
    </row>
    <row r="685" spans="1:6" x14ac:dyDescent="0.3">
      <c r="A685" s="2">
        <v>684</v>
      </c>
      <c r="B685" s="57" t="s">
        <v>1649</v>
      </c>
      <c r="C685" s="57" t="s">
        <v>1340</v>
      </c>
      <c r="D685" s="64">
        <v>500</v>
      </c>
      <c r="E685" s="73" t="s">
        <v>1729</v>
      </c>
      <c r="F685" s="56"/>
    </row>
    <row r="686" spans="1:6" x14ac:dyDescent="0.3">
      <c r="A686" s="2">
        <v>685</v>
      </c>
      <c r="B686" s="57" t="s">
        <v>1650</v>
      </c>
      <c r="C686" s="57" t="s">
        <v>1340</v>
      </c>
      <c r="D686" s="64">
        <v>500</v>
      </c>
      <c r="E686" s="73" t="s">
        <v>1729</v>
      </c>
      <c r="F686" s="56"/>
    </row>
    <row r="687" spans="1:6" x14ac:dyDescent="0.3">
      <c r="A687" s="2">
        <v>686</v>
      </c>
      <c r="B687" s="57" t="s">
        <v>1651</v>
      </c>
      <c r="C687" s="57" t="s">
        <v>1340</v>
      </c>
      <c r="D687" s="64">
        <v>156</v>
      </c>
      <c r="E687" s="73" t="s">
        <v>1729</v>
      </c>
      <c r="F687" s="56"/>
    </row>
    <row r="688" spans="1:6" x14ac:dyDescent="0.3">
      <c r="A688" s="2">
        <v>687</v>
      </c>
      <c r="B688" s="57" t="s">
        <v>1652</v>
      </c>
      <c r="C688" s="57" t="s">
        <v>1340</v>
      </c>
      <c r="D688" s="64">
        <v>156</v>
      </c>
      <c r="E688" s="73" t="s">
        <v>1734</v>
      </c>
      <c r="F688" s="56"/>
    </row>
    <row r="689" spans="1:6" x14ac:dyDescent="0.3">
      <c r="A689" s="2">
        <v>688</v>
      </c>
      <c r="B689" s="57" t="s">
        <v>1653</v>
      </c>
      <c r="C689" s="57" t="s">
        <v>1340</v>
      </c>
      <c r="D689" s="64">
        <v>500</v>
      </c>
      <c r="E689" s="73" t="s">
        <v>1734</v>
      </c>
      <c r="F689" s="56"/>
    </row>
    <row r="690" spans="1:6" x14ac:dyDescent="0.3">
      <c r="A690" s="2">
        <v>689</v>
      </c>
      <c r="B690" s="57" t="s">
        <v>1654</v>
      </c>
      <c r="C690" s="57" t="s">
        <v>1340</v>
      </c>
      <c r="D690" s="64">
        <v>500</v>
      </c>
      <c r="E690" s="73" t="s">
        <v>1734</v>
      </c>
      <c r="F690" s="56"/>
    </row>
    <row r="691" spans="1:6" x14ac:dyDescent="0.3">
      <c r="A691" s="2">
        <v>690</v>
      </c>
      <c r="B691" s="57" t="s">
        <v>1655</v>
      </c>
      <c r="C691" s="57" t="s">
        <v>1340</v>
      </c>
      <c r="D691" s="64">
        <v>2000</v>
      </c>
      <c r="E691" s="73" t="s">
        <v>1735</v>
      </c>
      <c r="F691" s="56"/>
    </row>
    <row r="692" spans="1:6" x14ac:dyDescent="0.3">
      <c r="A692" s="2">
        <v>691</v>
      </c>
      <c r="B692" s="57" t="s">
        <v>1656</v>
      </c>
      <c r="C692" s="57" t="s">
        <v>1340</v>
      </c>
      <c r="D692" s="64">
        <v>500</v>
      </c>
      <c r="E692" s="73" t="s">
        <v>1736</v>
      </c>
      <c r="F692" s="56"/>
    </row>
    <row r="693" spans="1:6" x14ac:dyDescent="0.3">
      <c r="A693" s="2">
        <v>692</v>
      </c>
      <c r="B693" s="57" t="s">
        <v>1657</v>
      </c>
      <c r="C693" s="57" t="s">
        <v>1340</v>
      </c>
      <c r="D693" s="64">
        <v>156</v>
      </c>
      <c r="E693" s="73" t="s">
        <v>1734</v>
      </c>
      <c r="F693" s="56"/>
    </row>
    <row r="694" spans="1:6" x14ac:dyDescent="0.3">
      <c r="A694" s="2">
        <v>693</v>
      </c>
      <c r="B694" s="57" t="s">
        <v>1399</v>
      </c>
      <c r="C694" s="57" t="s">
        <v>1340</v>
      </c>
      <c r="D694" s="64">
        <v>160</v>
      </c>
      <c r="E694" s="73" t="s">
        <v>1734</v>
      </c>
      <c r="F694" s="56"/>
    </row>
    <row r="695" spans="1:6" x14ac:dyDescent="0.3">
      <c r="A695" s="2">
        <v>694</v>
      </c>
      <c r="B695" s="57" t="s">
        <v>1642</v>
      </c>
      <c r="C695" s="57" t="s">
        <v>1340</v>
      </c>
      <c r="D695" s="64">
        <v>416</v>
      </c>
      <c r="E695" s="73" t="s">
        <v>1734</v>
      </c>
      <c r="F695" s="56"/>
    </row>
    <row r="696" spans="1:6" x14ac:dyDescent="0.3">
      <c r="A696" s="2">
        <v>695</v>
      </c>
      <c r="B696" s="57" t="s">
        <v>1390</v>
      </c>
      <c r="C696" s="57" t="s">
        <v>1340</v>
      </c>
      <c r="D696" s="64">
        <v>500</v>
      </c>
      <c r="E696" s="73" t="s">
        <v>1734</v>
      </c>
      <c r="F696" s="56"/>
    </row>
    <row r="697" spans="1:6" x14ac:dyDescent="0.3">
      <c r="A697" s="2">
        <v>696</v>
      </c>
      <c r="B697" s="57" t="s">
        <v>1658</v>
      </c>
      <c r="C697" s="57" t="s">
        <v>1340</v>
      </c>
      <c r="D697" s="64">
        <v>500</v>
      </c>
      <c r="E697" s="73" t="s">
        <v>1737</v>
      </c>
      <c r="F697" s="56"/>
    </row>
    <row r="698" spans="1:6" x14ac:dyDescent="0.3">
      <c r="A698" s="2">
        <v>697</v>
      </c>
      <c r="B698" s="57" t="s">
        <v>640</v>
      </c>
      <c r="C698" s="57" t="s">
        <v>1340</v>
      </c>
      <c r="D698" s="64">
        <v>500</v>
      </c>
      <c r="E698" s="73" t="s">
        <v>1737</v>
      </c>
      <c r="F698" s="56"/>
    </row>
    <row r="699" spans="1:6" x14ac:dyDescent="0.3">
      <c r="A699" s="2">
        <v>698</v>
      </c>
      <c r="B699" s="57" t="s">
        <v>1659</v>
      </c>
      <c r="C699" s="57" t="s">
        <v>1340</v>
      </c>
      <c r="D699" s="64">
        <v>400</v>
      </c>
      <c r="E699" s="73" t="s">
        <v>1737</v>
      </c>
      <c r="F699" s="56"/>
    </row>
    <row r="700" spans="1:6" x14ac:dyDescent="0.3">
      <c r="A700" s="2">
        <v>699</v>
      </c>
      <c r="B700" s="57" t="s">
        <v>1660</v>
      </c>
      <c r="C700" s="57" t="s">
        <v>1340</v>
      </c>
      <c r="D700" s="64">
        <v>300</v>
      </c>
      <c r="E700" s="73" t="s">
        <v>1737</v>
      </c>
      <c r="F700" s="56"/>
    </row>
    <row r="701" spans="1:6" x14ac:dyDescent="0.3">
      <c r="A701" s="2">
        <v>700</v>
      </c>
      <c r="B701" s="57" t="s">
        <v>1661</v>
      </c>
      <c r="C701" s="57" t="s">
        <v>1340</v>
      </c>
      <c r="D701" s="64">
        <v>200</v>
      </c>
      <c r="E701" s="73" t="s">
        <v>1737</v>
      </c>
      <c r="F701" s="56"/>
    </row>
    <row r="702" spans="1:6" x14ac:dyDescent="0.3">
      <c r="A702" s="2">
        <v>701</v>
      </c>
      <c r="B702" s="57" t="s">
        <v>1662</v>
      </c>
      <c r="C702" s="57" t="s">
        <v>1340</v>
      </c>
      <c r="D702" s="64">
        <v>160</v>
      </c>
      <c r="E702" s="73" t="s">
        <v>1737</v>
      </c>
      <c r="F702" s="56"/>
    </row>
    <row r="703" spans="1:6" x14ac:dyDescent="0.3">
      <c r="A703" s="2">
        <v>702</v>
      </c>
      <c r="B703" s="57" t="s">
        <v>1356</v>
      </c>
      <c r="C703" s="57" t="s">
        <v>1340</v>
      </c>
      <c r="D703" s="64">
        <v>2156</v>
      </c>
      <c r="E703" s="73" t="s">
        <v>1732</v>
      </c>
      <c r="F703" s="56"/>
    </row>
    <row r="704" spans="1:6" x14ac:dyDescent="0.3">
      <c r="A704" s="2">
        <v>703</v>
      </c>
      <c r="B704" s="57" t="s">
        <v>1663</v>
      </c>
      <c r="C704" s="57" t="s">
        <v>1340</v>
      </c>
      <c r="D704" s="64">
        <v>3000</v>
      </c>
      <c r="E704" s="73" t="s">
        <v>1738</v>
      </c>
      <c r="F704" s="56"/>
    </row>
    <row r="705" spans="1:6" x14ac:dyDescent="0.3">
      <c r="A705" s="2">
        <v>704</v>
      </c>
      <c r="B705" s="57" t="s">
        <v>1597</v>
      </c>
      <c r="C705" s="57" t="s">
        <v>1340</v>
      </c>
      <c r="D705" s="64">
        <v>240</v>
      </c>
      <c r="E705" s="73" t="s">
        <v>1735</v>
      </c>
      <c r="F705" s="56"/>
    </row>
    <row r="706" spans="1:6" x14ac:dyDescent="0.3">
      <c r="A706" s="2">
        <v>705</v>
      </c>
      <c r="B706" s="57" t="s">
        <v>1664</v>
      </c>
      <c r="C706" s="57" t="s">
        <v>1340</v>
      </c>
      <c r="D706" s="64">
        <v>1000</v>
      </c>
      <c r="E706" s="73" t="s">
        <v>1735</v>
      </c>
      <c r="F706" s="56"/>
    </row>
    <row r="707" spans="1:6" x14ac:dyDescent="0.3">
      <c r="A707" s="2">
        <v>706</v>
      </c>
      <c r="B707" s="57" t="s">
        <v>1389</v>
      </c>
      <c r="C707" s="57" t="s">
        <v>1340</v>
      </c>
      <c r="D707" s="64">
        <v>300</v>
      </c>
      <c r="E707" s="73" t="s">
        <v>1735</v>
      </c>
      <c r="F707" s="56"/>
    </row>
    <row r="708" spans="1:6" x14ac:dyDescent="0.3">
      <c r="A708" s="2">
        <v>707</v>
      </c>
      <c r="B708" s="57" t="s">
        <v>1239</v>
      </c>
      <c r="C708" s="57" t="s">
        <v>1340</v>
      </c>
      <c r="D708" s="64">
        <v>160</v>
      </c>
      <c r="E708" s="73" t="s">
        <v>1735</v>
      </c>
      <c r="F708" s="56"/>
    </row>
    <row r="709" spans="1:6" x14ac:dyDescent="0.3">
      <c r="A709" s="2">
        <v>708</v>
      </c>
      <c r="B709" s="57" t="s">
        <v>1665</v>
      </c>
      <c r="C709" s="57" t="s">
        <v>1340</v>
      </c>
      <c r="D709" s="64">
        <v>1500</v>
      </c>
      <c r="E709" s="73" t="s">
        <v>1739</v>
      </c>
      <c r="F709" s="56"/>
    </row>
    <row r="710" spans="1:6" x14ac:dyDescent="0.3">
      <c r="A710" s="2">
        <v>709</v>
      </c>
      <c r="B710" s="57" t="s">
        <v>1666</v>
      </c>
      <c r="C710" s="57" t="s">
        <v>1340</v>
      </c>
      <c r="D710" s="64">
        <v>500</v>
      </c>
      <c r="E710" s="73" t="s">
        <v>1739</v>
      </c>
      <c r="F710" s="56"/>
    </row>
    <row r="711" spans="1:6" x14ac:dyDescent="0.3">
      <c r="A711" s="2">
        <v>710</v>
      </c>
      <c r="B711" s="57" t="s">
        <v>1667</v>
      </c>
      <c r="C711" s="57" t="s">
        <v>1340</v>
      </c>
      <c r="D711" s="64">
        <v>500</v>
      </c>
      <c r="E711" s="73" t="s">
        <v>1739</v>
      </c>
      <c r="F711" s="56"/>
    </row>
    <row r="712" spans="1:6" x14ac:dyDescent="0.3">
      <c r="A712" s="2">
        <v>711</v>
      </c>
      <c r="B712" s="57" t="s">
        <v>1668</v>
      </c>
      <c r="C712" s="57" t="s">
        <v>1340</v>
      </c>
      <c r="D712" s="64">
        <v>500</v>
      </c>
      <c r="E712" s="73" t="s">
        <v>1739</v>
      </c>
      <c r="F712" s="56"/>
    </row>
    <row r="713" spans="1:6" x14ac:dyDescent="0.3">
      <c r="A713" s="2">
        <v>712</v>
      </c>
      <c r="B713" s="57" t="s">
        <v>1669</v>
      </c>
      <c r="C713" s="57" t="s">
        <v>1340</v>
      </c>
      <c r="D713" s="64">
        <v>2000</v>
      </c>
      <c r="E713" s="73" t="s">
        <v>1739</v>
      </c>
      <c r="F713" s="56"/>
    </row>
    <row r="714" spans="1:6" x14ac:dyDescent="0.3">
      <c r="A714" s="2">
        <v>713</v>
      </c>
      <c r="B714" s="57" t="s">
        <v>1670</v>
      </c>
      <c r="C714" s="57" t="s">
        <v>1340</v>
      </c>
      <c r="D714" s="64">
        <v>2000</v>
      </c>
      <c r="E714" s="73" t="s">
        <v>1739</v>
      </c>
      <c r="F714" s="56"/>
    </row>
    <row r="715" spans="1:6" x14ac:dyDescent="0.3">
      <c r="A715" s="2">
        <v>714</v>
      </c>
      <c r="B715" s="57" t="s">
        <v>1671</v>
      </c>
      <c r="C715" s="57" t="s">
        <v>1340</v>
      </c>
      <c r="D715" s="64">
        <v>500</v>
      </c>
      <c r="E715" s="73" t="s">
        <v>1739</v>
      </c>
      <c r="F715" s="56"/>
    </row>
    <row r="716" spans="1:6" x14ac:dyDescent="0.3">
      <c r="A716" s="2">
        <v>715</v>
      </c>
      <c r="B716" s="57" t="s">
        <v>1672</v>
      </c>
      <c r="C716" s="57" t="s">
        <v>1340</v>
      </c>
      <c r="D716" s="64">
        <v>156</v>
      </c>
      <c r="E716" s="73" t="s">
        <v>1739</v>
      </c>
      <c r="F716" s="56"/>
    </row>
    <row r="717" spans="1:6" x14ac:dyDescent="0.3">
      <c r="A717" s="2">
        <v>716</v>
      </c>
      <c r="B717" s="57" t="s">
        <v>1673</v>
      </c>
      <c r="C717" s="57" t="s">
        <v>1340</v>
      </c>
      <c r="D717" s="64">
        <v>1000</v>
      </c>
      <c r="E717" s="73" t="s">
        <v>1739</v>
      </c>
      <c r="F717" s="56"/>
    </row>
    <row r="718" spans="1:6" x14ac:dyDescent="0.3">
      <c r="A718" s="2">
        <v>717</v>
      </c>
      <c r="B718" s="57" t="s">
        <v>1391</v>
      </c>
      <c r="C718" s="57" t="s">
        <v>1340</v>
      </c>
      <c r="D718" s="64">
        <v>700</v>
      </c>
      <c r="E718" s="73" t="s">
        <v>1739</v>
      </c>
      <c r="F718" s="56"/>
    </row>
    <row r="719" spans="1:6" x14ac:dyDescent="0.3">
      <c r="A719" s="2">
        <v>718</v>
      </c>
      <c r="B719" s="57" t="s">
        <v>1674</v>
      </c>
      <c r="C719" s="57" t="s">
        <v>1340</v>
      </c>
      <c r="D719" s="64">
        <v>1000</v>
      </c>
      <c r="E719" s="73" t="s">
        <v>1738</v>
      </c>
      <c r="F719" s="56"/>
    </row>
    <row r="720" spans="1:6" x14ac:dyDescent="0.3">
      <c r="A720" s="2">
        <v>719</v>
      </c>
      <c r="B720" s="57" t="s">
        <v>1675</v>
      </c>
      <c r="C720" s="57" t="s">
        <v>1340</v>
      </c>
      <c r="D720" s="64">
        <v>156</v>
      </c>
      <c r="E720" s="73" t="s">
        <v>1738</v>
      </c>
      <c r="F720" s="56"/>
    </row>
    <row r="721" spans="1:6" x14ac:dyDescent="0.3">
      <c r="A721" s="2">
        <v>720</v>
      </c>
      <c r="B721" s="57" t="s">
        <v>1676</v>
      </c>
      <c r="C721" s="57" t="s">
        <v>1340</v>
      </c>
      <c r="D721" s="64">
        <v>500</v>
      </c>
      <c r="E721" s="73" t="s">
        <v>1738</v>
      </c>
      <c r="F721" s="56"/>
    </row>
    <row r="722" spans="1:6" x14ac:dyDescent="0.3">
      <c r="A722" s="2">
        <v>721</v>
      </c>
      <c r="B722" s="57" t="s">
        <v>1677</v>
      </c>
      <c r="C722" s="57" t="s">
        <v>1340</v>
      </c>
      <c r="D722" s="64">
        <v>1000</v>
      </c>
      <c r="E722" s="73" t="s">
        <v>1738</v>
      </c>
      <c r="F722" s="56"/>
    </row>
    <row r="723" spans="1:6" x14ac:dyDescent="0.3">
      <c r="A723" s="2">
        <v>722</v>
      </c>
      <c r="B723" s="57" t="s">
        <v>1678</v>
      </c>
      <c r="C723" s="57" t="s">
        <v>1340</v>
      </c>
      <c r="D723" s="64">
        <v>780</v>
      </c>
      <c r="E723" s="73" t="s">
        <v>1738</v>
      </c>
      <c r="F723" s="56"/>
    </row>
    <row r="724" spans="1:6" x14ac:dyDescent="0.3">
      <c r="A724" s="2">
        <v>723</v>
      </c>
      <c r="B724" s="57" t="s">
        <v>1679</v>
      </c>
      <c r="C724" s="57" t="s">
        <v>1340</v>
      </c>
      <c r="D724" s="64">
        <v>1400</v>
      </c>
      <c r="E724" s="73" t="s">
        <v>1738</v>
      </c>
      <c r="F724" s="56"/>
    </row>
    <row r="725" spans="1:6" x14ac:dyDescent="0.3">
      <c r="A725" s="2">
        <v>724</v>
      </c>
      <c r="B725" s="57" t="s">
        <v>1680</v>
      </c>
      <c r="C725" s="57" t="s">
        <v>1340</v>
      </c>
      <c r="D725" s="64">
        <v>100</v>
      </c>
      <c r="E725" s="73" t="s">
        <v>1738</v>
      </c>
      <c r="F725" s="56"/>
    </row>
    <row r="726" spans="1:6" x14ac:dyDescent="0.3">
      <c r="A726" s="2">
        <v>725</v>
      </c>
      <c r="B726" s="57" t="s">
        <v>1681</v>
      </c>
      <c r="C726" s="57" t="s">
        <v>1340</v>
      </c>
      <c r="D726" s="64">
        <v>100</v>
      </c>
      <c r="E726" s="73" t="s">
        <v>1738</v>
      </c>
      <c r="F726" s="56"/>
    </row>
    <row r="727" spans="1:6" x14ac:dyDescent="0.3">
      <c r="A727" s="2">
        <v>726</v>
      </c>
      <c r="B727" s="57" t="s">
        <v>1682</v>
      </c>
      <c r="C727" s="57" t="s">
        <v>1340</v>
      </c>
      <c r="D727" s="64">
        <v>50</v>
      </c>
      <c r="E727" s="73" t="s">
        <v>1738</v>
      </c>
      <c r="F727" s="56"/>
    </row>
    <row r="728" spans="1:6" x14ac:dyDescent="0.3">
      <c r="A728" s="2">
        <v>727</v>
      </c>
      <c r="B728" s="57" t="s">
        <v>1683</v>
      </c>
      <c r="C728" s="57" t="s">
        <v>1340</v>
      </c>
      <c r="D728" s="64">
        <v>50</v>
      </c>
      <c r="E728" s="73" t="s">
        <v>1738</v>
      </c>
      <c r="F728" s="56"/>
    </row>
    <row r="729" spans="1:6" x14ac:dyDescent="0.3">
      <c r="A729" s="2">
        <v>728</v>
      </c>
      <c r="B729" s="57" t="s">
        <v>1684</v>
      </c>
      <c r="C729" s="57" t="s">
        <v>1340</v>
      </c>
      <c r="D729" s="64">
        <v>30</v>
      </c>
      <c r="E729" s="73" t="s">
        <v>1738</v>
      </c>
      <c r="F729" s="56"/>
    </row>
    <row r="730" spans="1:6" x14ac:dyDescent="0.3">
      <c r="A730" s="2">
        <v>729</v>
      </c>
      <c r="B730" s="57" t="s">
        <v>1685</v>
      </c>
      <c r="C730" s="57" t="s">
        <v>1340</v>
      </c>
      <c r="D730" s="64">
        <v>50</v>
      </c>
      <c r="E730" s="73" t="s">
        <v>1738</v>
      </c>
      <c r="F730" s="56"/>
    </row>
    <row r="731" spans="1:6" x14ac:dyDescent="0.3">
      <c r="A731" s="2">
        <v>730</v>
      </c>
      <c r="B731" s="57" t="s">
        <v>1686</v>
      </c>
      <c r="C731" s="57" t="s">
        <v>1340</v>
      </c>
      <c r="D731" s="64">
        <v>200</v>
      </c>
      <c r="E731" s="73" t="s">
        <v>1738</v>
      </c>
      <c r="F731" s="56"/>
    </row>
    <row r="732" spans="1:6" x14ac:dyDescent="0.3">
      <c r="A732" s="2">
        <v>731</v>
      </c>
      <c r="B732" s="57" t="s">
        <v>1687</v>
      </c>
      <c r="C732" s="57" t="s">
        <v>1340</v>
      </c>
      <c r="D732" s="64">
        <v>500</v>
      </c>
      <c r="E732" s="73" t="s">
        <v>1738</v>
      </c>
      <c r="F732" s="56"/>
    </row>
    <row r="733" spans="1:6" x14ac:dyDescent="0.3">
      <c r="A733" s="2">
        <v>732</v>
      </c>
      <c r="B733" s="57" t="s">
        <v>1688</v>
      </c>
      <c r="C733" s="57" t="s">
        <v>1340</v>
      </c>
      <c r="D733" s="64">
        <v>300</v>
      </c>
      <c r="E733" s="73" t="s">
        <v>1738</v>
      </c>
      <c r="F733" s="56"/>
    </row>
    <row r="734" spans="1:6" x14ac:dyDescent="0.3">
      <c r="A734" s="2">
        <v>733</v>
      </c>
      <c r="B734" s="57" t="s">
        <v>1689</v>
      </c>
      <c r="C734" s="57" t="s">
        <v>1340</v>
      </c>
      <c r="D734" s="64">
        <v>250</v>
      </c>
      <c r="E734" s="73" t="s">
        <v>1738</v>
      </c>
      <c r="F734" s="56"/>
    </row>
    <row r="735" spans="1:6" x14ac:dyDescent="0.3">
      <c r="A735" s="2">
        <v>734</v>
      </c>
      <c r="B735" s="57" t="s">
        <v>1690</v>
      </c>
      <c r="C735" s="57" t="s">
        <v>1340</v>
      </c>
      <c r="D735" s="64">
        <v>200</v>
      </c>
      <c r="E735" s="73" t="s">
        <v>1738</v>
      </c>
      <c r="F735" s="56"/>
    </row>
    <row r="736" spans="1:6" x14ac:dyDescent="0.3">
      <c r="A736" s="2">
        <v>735</v>
      </c>
      <c r="B736" s="57" t="s">
        <v>1691</v>
      </c>
      <c r="C736" s="57" t="s">
        <v>1340</v>
      </c>
      <c r="D736" s="64">
        <v>300</v>
      </c>
      <c r="E736" s="73" t="s">
        <v>1738</v>
      </c>
      <c r="F736" s="56"/>
    </row>
    <row r="737" spans="1:6" x14ac:dyDescent="0.3">
      <c r="A737" s="2">
        <v>736</v>
      </c>
      <c r="B737" s="57" t="s">
        <v>1170</v>
      </c>
      <c r="C737" s="57" t="s">
        <v>1340</v>
      </c>
      <c r="D737" s="64">
        <v>156</v>
      </c>
      <c r="E737" s="73" t="s">
        <v>1738</v>
      </c>
      <c r="F737" s="56"/>
    </row>
    <row r="738" spans="1:6" x14ac:dyDescent="0.3">
      <c r="A738" s="2">
        <v>737</v>
      </c>
      <c r="B738" s="57" t="s">
        <v>1692</v>
      </c>
      <c r="C738" s="57" t="s">
        <v>1340</v>
      </c>
      <c r="D738" s="64">
        <v>160</v>
      </c>
      <c r="E738" s="73" t="s">
        <v>1738</v>
      </c>
      <c r="F738" s="56"/>
    </row>
    <row r="739" spans="1:6" x14ac:dyDescent="0.3">
      <c r="A739" s="2">
        <v>738</v>
      </c>
      <c r="B739" s="57" t="s">
        <v>1693</v>
      </c>
      <c r="C739" s="57" t="s">
        <v>1340</v>
      </c>
      <c r="D739" s="64">
        <v>780</v>
      </c>
      <c r="E739" s="73" t="s">
        <v>1738</v>
      </c>
      <c r="F739" s="56"/>
    </row>
    <row r="740" spans="1:6" x14ac:dyDescent="0.3">
      <c r="A740" s="2">
        <v>739</v>
      </c>
      <c r="B740" s="57" t="s">
        <v>1694</v>
      </c>
      <c r="C740" s="57" t="s">
        <v>1340</v>
      </c>
      <c r="D740" s="64">
        <v>200</v>
      </c>
      <c r="E740" s="73" t="s">
        <v>1738</v>
      </c>
      <c r="F740" s="56"/>
    </row>
    <row r="741" spans="1:6" x14ac:dyDescent="0.3">
      <c r="A741" s="2">
        <v>740</v>
      </c>
      <c r="B741" s="57" t="s">
        <v>1695</v>
      </c>
      <c r="C741" s="57" t="s">
        <v>1340</v>
      </c>
      <c r="D741" s="64">
        <v>500</v>
      </c>
      <c r="E741" s="73" t="s">
        <v>1738</v>
      </c>
      <c r="F741" s="56"/>
    </row>
    <row r="742" spans="1:6" x14ac:dyDescent="0.3">
      <c r="A742" s="2">
        <v>741</v>
      </c>
      <c r="B742" s="57" t="s">
        <v>1696</v>
      </c>
      <c r="C742" s="57" t="s">
        <v>1340</v>
      </c>
      <c r="D742" s="64">
        <v>1500</v>
      </c>
      <c r="E742" s="73" t="s">
        <v>1739</v>
      </c>
      <c r="F742" s="56"/>
    </row>
    <row r="743" spans="1:6" x14ac:dyDescent="0.3">
      <c r="A743" s="2">
        <v>742</v>
      </c>
      <c r="B743" s="57" t="s">
        <v>1697</v>
      </c>
      <c r="C743" s="57" t="s">
        <v>1340</v>
      </c>
      <c r="D743" s="64">
        <v>500</v>
      </c>
      <c r="E743" s="73" t="s">
        <v>1739</v>
      </c>
      <c r="F743" s="56"/>
    </row>
    <row r="744" spans="1:6" x14ac:dyDescent="0.3">
      <c r="A744" s="2">
        <v>743</v>
      </c>
      <c r="B744" s="57" t="s">
        <v>1698</v>
      </c>
      <c r="C744" s="57" t="s">
        <v>1340</v>
      </c>
      <c r="D744" s="64">
        <v>100</v>
      </c>
      <c r="E744" s="73" t="s">
        <v>1739</v>
      </c>
      <c r="F744" s="56"/>
    </row>
    <row r="745" spans="1:6" x14ac:dyDescent="0.3">
      <c r="A745" s="2">
        <v>744</v>
      </c>
      <c r="B745" s="57" t="s">
        <v>1699</v>
      </c>
      <c r="C745" s="57" t="s">
        <v>1340</v>
      </c>
      <c r="D745" s="64">
        <v>100</v>
      </c>
      <c r="E745" s="73" t="s">
        <v>1739</v>
      </c>
      <c r="F745" s="56"/>
    </row>
    <row r="746" spans="1:6" x14ac:dyDescent="0.3">
      <c r="A746" s="2">
        <v>745</v>
      </c>
      <c r="B746" s="57" t="s">
        <v>1700</v>
      </c>
      <c r="C746" s="57" t="s">
        <v>1340</v>
      </c>
      <c r="D746" s="64">
        <v>150</v>
      </c>
      <c r="E746" s="73" t="s">
        <v>1739</v>
      </c>
      <c r="F746" s="56"/>
    </row>
    <row r="747" spans="1:6" x14ac:dyDescent="0.3">
      <c r="A747" s="2">
        <v>746</v>
      </c>
      <c r="B747" s="57" t="s">
        <v>1701</v>
      </c>
      <c r="C747" s="57" t="s">
        <v>1340</v>
      </c>
      <c r="D747" s="64">
        <v>100</v>
      </c>
      <c r="E747" s="73" t="s">
        <v>1739</v>
      </c>
      <c r="F747" s="56"/>
    </row>
    <row r="748" spans="1:6" x14ac:dyDescent="0.3">
      <c r="A748" s="2">
        <v>747</v>
      </c>
      <c r="B748" s="57" t="s">
        <v>1265</v>
      </c>
      <c r="C748" s="57" t="s">
        <v>1340</v>
      </c>
      <c r="D748" s="64">
        <v>50</v>
      </c>
      <c r="E748" s="73" t="s">
        <v>1739</v>
      </c>
      <c r="F748" s="56"/>
    </row>
    <row r="749" spans="1:6" x14ac:dyDescent="0.3">
      <c r="A749" s="2">
        <v>748</v>
      </c>
      <c r="B749" s="57" t="s">
        <v>1635</v>
      </c>
      <c r="C749" s="57" t="s">
        <v>1340</v>
      </c>
      <c r="D749" s="64">
        <v>50</v>
      </c>
      <c r="E749" s="73" t="s">
        <v>1739</v>
      </c>
      <c r="F749" s="56"/>
    </row>
    <row r="750" spans="1:6" x14ac:dyDescent="0.3">
      <c r="A750" s="2">
        <v>749</v>
      </c>
      <c r="B750" s="57" t="s">
        <v>1702</v>
      </c>
      <c r="C750" s="57" t="s">
        <v>1340</v>
      </c>
      <c r="D750" s="64">
        <v>200</v>
      </c>
      <c r="E750" s="73" t="s">
        <v>1739</v>
      </c>
      <c r="F750" s="56"/>
    </row>
    <row r="751" spans="1:6" x14ac:dyDescent="0.3">
      <c r="A751" s="2">
        <v>750</v>
      </c>
      <c r="B751" s="57" t="s">
        <v>1703</v>
      </c>
      <c r="C751" s="57" t="s">
        <v>1340</v>
      </c>
      <c r="D751" s="64">
        <v>50</v>
      </c>
      <c r="E751" s="73" t="s">
        <v>1739</v>
      </c>
      <c r="F751" s="56"/>
    </row>
    <row r="752" spans="1:6" x14ac:dyDescent="0.3">
      <c r="A752" s="2">
        <v>751</v>
      </c>
      <c r="B752" s="57" t="s">
        <v>1704</v>
      </c>
      <c r="C752" s="57" t="s">
        <v>1340</v>
      </c>
      <c r="D752" s="64">
        <v>50</v>
      </c>
      <c r="E752" s="73" t="s">
        <v>1739</v>
      </c>
      <c r="F752" s="56"/>
    </row>
    <row r="753" spans="1:6" x14ac:dyDescent="0.3">
      <c r="A753" s="2">
        <v>752</v>
      </c>
      <c r="B753" s="57" t="s">
        <v>1705</v>
      </c>
      <c r="C753" s="57" t="s">
        <v>1340</v>
      </c>
      <c r="D753" s="64">
        <v>150</v>
      </c>
      <c r="E753" s="73" t="s">
        <v>1739</v>
      </c>
      <c r="F753" s="56"/>
    </row>
    <row r="754" spans="1:6" x14ac:dyDescent="0.3">
      <c r="A754" s="2">
        <v>753</v>
      </c>
      <c r="B754" s="57" t="s">
        <v>1706</v>
      </c>
      <c r="C754" s="57" t="s">
        <v>1340</v>
      </c>
      <c r="D754" s="64">
        <v>300</v>
      </c>
      <c r="E754" s="73" t="s">
        <v>1739</v>
      </c>
      <c r="F754" s="56"/>
    </row>
    <row r="755" spans="1:6" x14ac:dyDescent="0.3">
      <c r="A755" s="2">
        <v>754</v>
      </c>
      <c r="B755" s="57" t="s">
        <v>1707</v>
      </c>
      <c r="C755" s="57" t="s">
        <v>1340</v>
      </c>
      <c r="D755" s="64">
        <v>50</v>
      </c>
      <c r="E755" s="73" t="s">
        <v>1739</v>
      </c>
      <c r="F755" s="56"/>
    </row>
    <row r="756" spans="1:6" x14ac:dyDescent="0.3">
      <c r="A756" s="2">
        <v>755</v>
      </c>
      <c r="B756" s="57" t="s">
        <v>1369</v>
      </c>
      <c r="C756" s="57" t="s">
        <v>1340</v>
      </c>
      <c r="D756" s="64">
        <v>30</v>
      </c>
      <c r="E756" s="73" t="s">
        <v>1739</v>
      </c>
      <c r="F756" s="56"/>
    </row>
    <row r="757" spans="1:6" x14ac:dyDescent="0.3">
      <c r="A757" s="2">
        <v>756</v>
      </c>
      <c r="B757" s="57" t="s">
        <v>1708</v>
      </c>
      <c r="C757" s="57" t="s">
        <v>1340</v>
      </c>
      <c r="D757" s="64">
        <v>20</v>
      </c>
      <c r="E757" s="73" t="s">
        <v>1739</v>
      </c>
      <c r="F757" s="56"/>
    </row>
    <row r="758" spans="1:6" x14ac:dyDescent="0.3">
      <c r="A758" s="2">
        <v>757</v>
      </c>
      <c r="B758" s="57" t="s">
        <v>1709</v>
      </c>
      <c r="C758" s="57" t="s">
        <v>1340</v>
      </c>
      <c r="D758" s="64">
        <v>50</v>
      </c>
      <c r="E758" s="73" t="s">
        <v>1739</v>
      </c>
      <c r="F758" s="56"/>
    </row>
    <row r="759" spans="1:6" x14ac:dyDescent="0.3">
      <c r="A759" s="2">
        <v>758</v>
      </c>
      <c r="B759" s="57" t="s">
        <v>1710</v>
      </c>
      <c r="C759" s="57" t="s">
        <v>1340</v>
      </c>
      <c r="D759" s="64">
        <v>50</v>
      </c>
      <c r="E759" s="73" t="s">
        <v>1739</v>
      </c>
      <c r="F759" s="56"/>
    </row>
    <row r="760" spans="1:6" x14ac:dyDescent="0.3">
      <c r="A760" s="2">
        <v>759</v>
      </c>
      <c r="B760" s="57" t="s">
        <v>1711</v>
      </c>
      <c r="C760" s="57" t="s">
        <v>1340</v>
      </c>
      <c r="D760" s="64">
        <v>100</v>
      </c>
      <c r="E760" s="73" t="s">
        <v>1739</v>
      </c>
      <c r="F760" s="56"/>
    </row>
    <row r="761" spans="1:6" x14ac:dyDescent="0.3">
      <c r="A761" s="2">
        <v>760</v>
      </c>
      <c r="B761" s="57" t="s">
        <v>1712</v>
      </c>
      <c r="C761" s="57" t="s">
        <v>1340</v>
      </c>
      <c r="D761" s="64">
        <v>100</v>
      </c>
      <c r="E761" s="73" t="s">
        <v>1739</v>
      </c>
      <c r="F761" s="56"/>
    </row>
    <row r="762" spans="1:6" x14ac:dyDescent="0.3">
      <c r="A762" s="2">
        <v>761</v>
      </c>
      <c r="B762" s="57" t="s">
        <v>1713</v>
      </c>
      <c r="C762" s="57" t="s">
        <v>1340</v>
      </c>
      <c r="D762" s="64">
        <v>100</v>
      </c>
      <c r="E762" s="73" t="s">
        <v>1739</v>
      </c>
      <c r="F762" s="56"/>
    </row>
    <row r="763" spans="1:6" x14ac:dyDescent="0.3">
      <c r="A763" s="2">
        <v>762</v>
      </c>
      <c r="B763" s="57" t="s">
        <v>1714</v>
      </c>
      <c r="C763" s="57" t="s">
        <v>1340</v>
      </c>
      <c r="D763" s="64">
        <v>200</v>
      </c>
      <c r="E763" s="73" t="s">
        <v>1739</v>
      </c>
      <c r="F763" s="56"/>
    </row>
    <row r="764" spans="1:6" x14ac:dyDescent="0.3">
      <c r="A764" s="2">
        <v>763</v>
      </c>
      <c r="B764" s="57" t="s">
        <v>1395</v>
      </c>
      <c r="C764" s="57" t="s">
        <v>1340</v>
      </c>
      <c r="D764" s="64">
        <v>200</v>
      </c>
      <c r="E764" s="73" t="s">
        <v>1739</v>
      </c>
      <c r="F764" s="56"/>
    </row>
    <row r="765" spans="1:6" x14ac:dyDescent="0.3">
      <c r="A765" s="2">
        <v>764</v>
      </c>
      <c r="B765" s="57" t="s">
        <v>1716</v>
      </c>
      <c r="C765" s="57" t="s">
        <v>1340</v>
      </c>
      <c r="D765" s="64">
        <v>200</v>
      </c>
      <c r="E765" s="73" t="s">
        <v>1739</v>
      </c>
      <c r="F765" s="56"/>
    </row>
    <row r="766" spans="1:6" x14ac:dyDescent="0.3">
      <c r="A766" s="2">
        <v>765</v>
      </c>
      <c r="B766" s="57" t="s">
        <v>1717</v>
      </c>
      <c r="C766" s="57" t="s">
        <v>1340</v>
      </c>
      <c r="D766" s="64">
        <v>100</v>
      </c>
      <c r="E766" s="73" t="s">
        <v>1739</v>
      </c>
      <c r="F766" s="56"/>
    </row>
    <row r="767" spans="1:6" x14ac:dyDescent="0.3">
      <c r="A767" s="2">
        <v>766</v>
      </c>
      <c r="B767" s="57" t="s">
        <v>1718</v>
      </c>
      <c r="C767" s="57" t="s">
        <v>1340</v>
      </c>
      <c r="D767" s="64">
        <v>100</v>
      </c>
      <c r="E767" s="73" t="s">
        <v>1739</v>
      </c>
      <c r="F767" s="56"/>
    </row>
    <row r="768" spans="1:6" x14ac:dyDescent="0.3">
      <c r="A768" s="2">
        <v>767</v>
      </c>
      <c r="B768" s="57" t="s">
        <v>1133</v>
      </c>
      <c r="C768" s="57" t="s">
        <v>1340</v>
      </c>
      <c r="D768" s="64">
        <v>100</v>
      </c>
      <c r="E768" s="73" t="s">
        <v>1739</v>
      </c>
      <c r="F768" s="56"/>
    </row>
    <row r="769" spans="1:6" x14ac:dyDescent="0.3">
      <c r="A769" s="2">
        <v>768</v>
      </c>
      <c r="B769" s="57" t="s">
        <v>1719</v>
      </c>
      <c r="C769" s="57" t="s">
        <v>1340</v>
      </c>
      <c r="D769" s="64">
        <v>100</v>
      </c>
      <c r="E769" s="73" t="s">
        <v>1739</v>
      </c>
      <c r="F769" s="56"/>
    </row>
    <row r="770" spans="1:6" x14ac:dyDescent="0.3">
      <c r="A770" s="2">
        <v>769</v>
      </c>
      <c r="B770" s="57" t="s">
        <v>1715</v>
      </c>
      <c r="C770" s="57" t="s">
        <v>1340</v>
      </c>
      <c r="D770" s="64">
        <v>500</v>
      </c>
      <c r="E770" s="73" t="s">
        <v>1739</v>
      </c>
      <c r="F770" s="56"/>
    </row>
    <row r="771" spans="1:6" x14ac:dyDescent="0.3">
      <c r="A771" s="2">
        <v>770</v>
      </c>
      <c r="B771" s="57" t="s">
        <v>1720</v>
      </c>
      <c r="C771" s="57" t="s">
        <v>1340</v>
      </c>
      <c r="D771" s="64">
        <v>1000</v>
      </c>
      <c r="E771" s="73" t="s">
        <v>1739</v>
      </c>
      <c r="F771" s="56"/>
    </row>
    <row r="772" spans="1:6" x14ac:dyDescent="0.3">
      <c r="A772" s="2">
        <v>771</v>
      </c>
      <c r="B772" s="57" t="s">
        <v>1721</v>
      </c>
      <c r="C772" s="57" t="s">
        <v>1340</v>
      </c>
      <c r="D772" s="64">
        <v>500</v>
      </c>
      <c r="E772" s="73" t="s">
        <v>1739</v>
      </c>
      <c r="F772" s="56"/>
    </row>
    <row r="773" spans="1:6" x14ac:dyDescent="0.3">
      <c r="A773" s="2">
        <v>772</v>
      </c>
      <c r="B773" s="57" t="s">
        <v>1486</v>
      </c>
      <c r="C773" s="57" t="s">
        <v>1340</v>
      </c>
      <c r="D773" s="64">
        <v>500</v>
      </c>
      <c r="E773" s="73" t="s">
        <v>1739</v>
      </c>
      <c r="F773" s="56"/>
    </row>
    <row r="774" spans="1:6" x14ac:dyDescent="0.3">
      <c r="A774" s="2">
        <v>773</v>
      </c>
      <c r="B774" s="57" t="s">
        <v>1722</v>
      </c>
      <c r="C774" s="57" t="s">
        <v>1340</v>
      </c>
      <c r="D774" s="64">
        <v>500</v>
      </c>
      <c r="E774" s="73" t="s">
        <v>1739</v>
      </c>
      <c r="F774" s="56"/>
    </row>
    <row r="775" spans="1:6" x14ac:dyDescent="0.3">
      <c r="A775" s="2">
        <v>774</v>
      </c>
      <c r="B775" s="57" t="s">
        <v>1723</v>
      </c>
      <c r="C775" s="57" t="s">
        <v>1340</v>
      </c>
      <c r="D775" s="64">
        <v>1500</v>
      </c>
      <c r="E775" s="73" t="s">
        <v>1739</v>
      </c>
      <c r="F775" s="56"/>
    </row>
    <row r="776" spans="1:6" x14ac:dyDescent="0.3">
      <c r="A776" s="2">
        <v>775</v>
      </c>
      <c r="B776" s="57" t="s">
        <v>1783</v>
      </c>
      <c r="C776" s="41" t="s">
        <v>1340</v>
      </c>
      <c r="D776" s="64">
        <v>500</v>
      </c>
      <c r="E776" s="73" t="s">
        <v>1606</v>
      </c>
      <c r="F776" s="56"/>
    </row>
    <row r="777" spans="1:6" x14ac:dyDescent="0.3">
      <c r="A777" s="2">
        <v>776</v>
      </c>
      <c r="B777" s="57" t="s">
        <v>1784</v>
      </c>
      <c r="C777" s="41" t="s">
        <v>1340</v>
      </c>
      <c r="D777" s="64">
        <v>3000</v>
      </c>
      <c r="E777" s="73" t="s">
        <v>1793</v>
      </c>
      <c r="F777" s="56"/>
    </row>
    <row r="778" spans="1:6" x14ac:dyDescent="0.3">
      <c r="A778" s="2">
        <v>777</v>
      </c>
      <c r="B778" s="57" t="s">
        <v>1391</v>
      </c>
      <c r="C778" s="41" t="s">
        <v>1340</v>
      </c>
      <c r="D778" s="64">
        <v>500</v>
      </c>
      <c r="E778" s="73" t="s">
        <v>1793</v>
      </c>
      <c r="F778" s="56"/>
    </row>
    <row r="779" spans="1:6" x14ac:dyDescent="0.3">
      <c r="A779" s="2">
        <v>778</v>
      </c>
      <c r="B779" s="57" t="s">
        <v>1785</v>
      </c>
      <c r="C779" s="41" t="s">
        <v>1340</v>
      </c>
      <c r="D779" s="64">
        <v>500</v>
      </c>
      <c r="E779" s="73" t="s">
        <v>1794</v>
      </c>
      <c r="F779" s="56"/>
    </row>
    <row r="780" spans="1:6" x14ac:dyDescent="0.3">
      <c r="A780" s="2">
        <v>779</v>
      </c>
      <c r="B780" s="57" t="s">
        <v>1419</v>
      </c>
      <c r="C780" s="41" t="s">
        <v>1340</v>
      </c>
      <c r="D780" s="64">
        <v>200</v>
      </c>
      <c r="E780" s="73" t="s">
        <v>1795</v>
      </c>
      <c r="F780" s="56"/>
    </row>
    <row r="781" spans="1:6" x14ac:dyDescent="0.3">
      <c r="A781" s="2">
        <v>780</v>
      </c>
      <c r="B781" s="57" t="s">
        <v>1786</v>
      </c>
      <c r="C781" s="41" t="s">
        <v>1340</v>
      </c>
      <c r="D781" s="64">
        <v>2000</v>
      </c>
      <c r="E781" s="73" t="s">
        <v>1796</v>
      </c>
      <c r="F781" s="56"/>
    </row>
    <row r="782" spans="1:6" x14ac:dyDescent="0.3">
      <c r="A782" s="2">
        <v>781</v>
      </c>
      <c r="B782" s="57" t="s">
        <v>1787</v>
      </c>
      <c r="C782" s="41" t="s">
        <v>1340</v>
      </c>
      <c r="D782" s="64">
        <v>900</v>
      </c>
      <c r="E782" s="73" t="s">
        <v>1797</v>
      </c>
      <c r="F782" s="56"/>
    </row>
    <row r="783" spans="1:6" x14ac:dyDescent="0.3">
      <c r="A783" s="2">
        <v>782</v>
      </c>
      <c r="B783" s="57" t="s">
        <v>1237</v>
      </c>
      <c r="C783" s="41" t="s">
        <v>1340</v>
      </c>
      <c r="D783" s="64">
        <v>500</v>
      </c>
      <c r="E783" s="73" t="s">
        <v>1798</v>
      </c>
      <c r="F783" s="56"/>
    </row>
    <row r="784" spans="1:6" x14ac:dyDescent="0.3">
      <c r="A784" s="2">
        <v>783</v>
      </c>
      <c r="B784" s="57" t="s">
        <v>1407</v>
      </c>
      <c r="C784" s="41" t="s">
        <v>1340</v>
      </c>
      <c r="D784" s="64">
        <v>2000</v>
      </c>
      <c r="E784" s="73" t="s">
        <v>1799</v>
      </c>
      <c r="F784" s="56"/>
    </row>
    <row r="785" spans="1:6" x14ac:dyDescent="0.3">
      <c r="A785" s="2">
        <v>784</v>
      </c>
      <c r="B785" s="57" t="s">
        <v>1079</v>
      </c>
      <c r="C785" s="41" t="s">
        <v>1340</v>
      </c>
      <c r="D785" s="64">
        <v>600</v>
      </c>
      <c r="E785" s="73" t="s">
        <v>1800</v>
      </c>
      <c r="F785" s="56"/>
    </row>
    <row r="786" spans="1:6" x14ac:dyDescent="0.3">
      <c r="A786" s="2">
        <v>785</v>
      </c>
      <c r="B786" s="57" t="s">
        <v>1788</v>
      </c>
      <c r="C786" s="41" t="s">
        <v>1340</v>
      </c>
      <c r="D786" s="64">
        <v>600</v>
      </c>
      <c r="E786" s="73" t="s">
        <v>1800</v>
      </c>
      <c r="F786" s="56"/>
    </row>
    <row r="787" spans="1:6" x14ac:dyDescent="0.3">
      <c r="A787" s="2">
        <v>786</v>
      </c>
      <c r="B787" s="57" t="s">
        <v>1789</v>
      </c>
      <c r="C787" s="41" t="s">
        <v>1340</v>
      </c>
      <c r="D787" s="64">
        <v>1000</v>
      </c>
      <c r="E787" s="73" t="s">
        <v>1801</v>
      </c>
      <c r="F787" s="56"/>
    </row>
    <row r="788" spans="1:6" x14ac:dyDescent="0.3">
      <c r="A788" s="2">
        <v>787</v>
      </c>
      <c r="B788" s="57" t="s">
        <v>1790</v>
      </c>
      <c r="C788" s="41" t="s">
        <v>1340</v>
      </c>
      <c r="D788" s="64">
        <v>500</v>
      </c>
      <c r="E788" s="73" t="s">
        <v>1802</v>
      </c>
      <c r="F788" s="56"/>
    </row>
    <row r="789" spans="1:6" x14ac:dyDescent="0.3">
      <c r="A789" s="2">
        <v>788</v>
      </c>
      <c r="B789" s="57" t="s">
        <v>1791</v>
      </c>
      <c r="C789" s="41" t="s">
        <v>1340</v>
      </c>
      <c r="D789" s="64">
        <v>4000</v>
      </c>
      <c r="E789" s="73" t="s">
        <v>1803</v>
      </c>
      <c r="F789" s="56"/>
    </row>
    <row r="790" spans="1:6" x14ac:dyDescent="0.3">
      <c r="A790" s="2">
        <v>789</v>
      </c>
      <c r="B790" s="57" t="s">
        <v>1259</v>
      </c>
      <c r="C790" s="41" t="s">
        <v>1340</v>
      </c>
      <c r="D790" s="64">
        <v>4000</v>
      </c>
      <c r="E790" s="73" t="s">
        <v>1803</v>
      </c>
      <c r="F790" s="56"/>
    </row>
    <row r="791" spans="1:6" x14ac:dyDescent="0.3">
      <c r="A791" s="2">
        <v>790</v>
      </c>
      <c r="B791" s="57" t="s">
        <v>1792</v>
      </c>
      <c r="C791" s="41" t="s">
        <v>1340</v>
      </c>
      <c r="D791" s="64">
        <v>200</v>
      </c>
      <c r="E791" s="73" t="s">
        <v>1803</v>
      </c>
      <c r="F791" s="56"/>
    </row>
    <row r="792" spans="1:6" x14ac:dyDescent="0.3">
      <c r="A792" s="2">
        <v>791</v>
      </c>
      <c r="B792" s="1" t="s">
        <v>1804</v>
      </c>
      <c r="C792" s="41" t="s">
        <v>1340</v>
      </c>
      <c r="D792" s="70">
        <v>24470</v>
      </c>
      <c r="E792" s="3" t="s">
        <v>1805</v>
      </c>
      <c r="F792" s="56"/>
    </row>
    <row r="793" spans="1:6" x14ac:dyDescent="0.3">
      <c r="A793" s="2">
        <v>792</v>
      </c>
      <c r="B793" s="1" t="s">
        <v>1840</v>
      </c>
      <c r="C793" s="41" t="s">
        <v>1340</v>
      </c>
      <c r="D793" s="70">
        <v>41207</v>
      </c>
      <c r="E793" s="3" t="s">
        <v>1805</v>
      </c>
      <c r="F793" s="56"/>
    </row>
    <row r="794" spans="1:6" x14ac:dyDescent="0.3">
      <c r="A794" s="2">
        <v>793</v>
      </c>
      <c r="B794" s="1" t="s">
        <v>1787</v>
      </c>
      <c r="C794" s="41" t="s">
        <v>1340</v>
      </c>
      <c r="D794" s="70">
        <v>300</v>
      </c>
      <c r="E794" s="3" t="s">
        <v>1861</v>
      </c>
      <c r="F794" s="56"/>
    </row>
    <row r="795" spans="1:6" x14ac:dyDescent="0.3">
      <c r="A795" s="2">
        <v>794</v>
      </c>
      <c r="B795" s="1" t="s">
        <v>1841</v>
      </c>
      <c r="C795" s="41" t="s">
        <v>1340</v>
      </c>
      <c r="D795" s="70">
        <v>300</v>
      </c>
      <c r="E795" s="3" t="s">
        <v>1861</v>
      </c>
      <c r="F795" s="56"/>
    </row>
    <row r="796" spans="1:6" x14ac:dyDescent="0.3">
      <c r="A796" s="2">
        <v>795</v>
      </c>
      <c r="B796" s="1" t="s">
        <v>1842</v>
      </c>
      <c r="C796" s="41" t="s">
        <v>1340</v>
      </c>
      <c r="D796" s="70">
        <v>2000</v>
      </c>
      <c r="E796" s="3" t="s">
        <v>1861</v>
      </c>
      <c r="F796" s="56"/>
    </row>
    <row r="797" spans="1:6" x14ac:dyDescent="0.3">
      <c r="A797" s="2">
        <v>796</v>
      </c>
      <c r="B797" s="1" t="s">
        <v>1843</v>
      </c>
      <c r="C797" s="41" t="s">
        <v>1340</v>
      </c>
      <c r="D797" s="70">
        <v>280</v>
      </c>
      <c r="E797" s="3" t="s">
        <v>1861</v>
      </c>
      <c r="F797" s="56"/>
    </row>
    <row r="798" spans="1:6" x14ac:dyDescent="0.3">
      <c r="A798" s="2">
        <v>797</v>
      </c>
      <c r="B798" s="1" t="s">
        <v>1844</v>
      </c>
      <c r="C798" s="41" t="s">
        <v>1340</v>
      </c>
      <c r="D798" s="70">
        <v>150</v>
      </c>
      <c r="E798" s="3" t="s">
        <v>1861</v>
      </c>
      <c r="F798" s="56"/>
    </row>
    <row r="799" spans="1:6" x14ac:dyDescent="0.3">
      <c r="A799" s="2">
        <v>798</v>
      </c>
      <c r="B799" s="1" t="s">
        <v>1845</v>
      </c>
      <c r="C799" s="41" t="s">
        <v>1340</v>
      </c>
      <c r="D799" s="70">
        <v>100</v>
      </c>
      <c r="E799" s="3" t="s">
        <v>1861</v>
      </c>
      <c r="F799" s="56"/>
    </row>
    <row r="800" spans="1:6" x14ac:dyDescent="0.3">
      <c r="A800" s="2">
        <v>799</v>
      </c>
      <c r="B800" s="1" t="s">
        <v>1846</v>
      </c>
      <c r="C800" s="41" t="s">
        <v>1340</v>
      </c>
      <c r="D800" s="70">
        <v>2000</v>
      </c>
      <c r="E800" s="3" t="s">
        <v>1861</v>
      </c>
      <c r="F800" s="56"/>
    </row>
    <row r="801" spans="1:6" x14ac:dyDescent="0.3">
      <c r="A801" s="2">
        <v>800</v>
      </c>
      <c r="B801" s="1" t="s">
        <v>1847</v>
      </c>
      <c r="C801" s="41" t="s">
        <v>1340</v>
      </c>
      <c r="D801" s="70">
        <v>210</v>
      </c>
      <c r="E801" s="3" t="s">
        <v>1861</v>
      </c>
      <c r="F801" s="56"/>
    </row>
    <row r="802" spans="1:6" x14ac:dyDescent="0.3">
      <c r="A802" s="2">
        <v>801</v>
      </c>
      <c r="B802" s="1" t="s">
        <v>1848</v>
      </c>
      <c r="C802" s="41" t="s">
        <v>1340</v>
      </c>
      <c r="D802" s="70">
        <v>100</v>
      </c>
      <c r="E802" s="3" t="s">
        <v>1861</v>
      </c>
      <c r="F802" s="56"/>
    </row>
    <row r="803" spans="1:6" x14ac:dyDescent="0.3">
      <c r="A803" s="2">
        <v>802</v>
      </c>
      <c r="B803" s="1" t="s">
        <v>1259</v>
      </c>
      <c r="C803" s="41" t="s">
        <v>1340</v>
      </c>
      <c r="D803" s="70">
        <v>70</v>
      </c>
      <c r="E803" s="3" t="s">
        <v>1861</v>
      </c>
      <c r="F803" s="56"/>
    </row>
    <row r="804" spans="1:6" x14ac:dyDescent="0.3">
      <c r="A804" s="2">
        <v>803</v>
      </c>
      <c r="B804" s="1" t="s">
        <v>1849</v>
      </c>
      <c r="C804" s="41" t="s">
        <v>1340</v>
      </c>
      <c r="D804" s="70">
        <v>500</v>
      </c>
      <c r="E804" s="3" t="s">
        <v>1861</v>
      </c>
      <c r="F804" s="56"/>
    </row>
    <row r="805" spans="1:6" x14ac:dyDescent="0.3">
      <c r="A805" s="2">
        <v>804</v>
      </c>
      <c r="B805" s="1" t="s">
        <v>1850</v>
      </c>
      <c r="C805" s="41" t="s">
        <v>1340</v>
      </c>
      <c r="D805" s="70">
        <v>140</v>
      </c>
      <c r="E805" s="3" t="s">
        <v>1861</v>
      </c>
      <c r="F805" s="56"/>
    </row>
    <row r="806" spans="1:6" x14ac:dyDescent="0.3">
      <c r="A806" s="2">
        <v>805</v>
      </c>
      <c r="B806" s="1" t="s">
        <v>1264</v>
      </c>
      <c r="C806" s="41" t="s">
        <v>1340</v>
      </c>
      <c r="D806" s="70">
        <v>1000</v>
      </c>
      <c r="E806" s="3" t="s">
        <v>1862</v>
      </c>
      <c r="F806" s="56"/>
    </row>
    <row r="807" spans="1:6" x14ac:dyDescent="0.3">
      <c r="A807" s="2">
        <v>806</v>
      </c>
      <c r="B807" s="1" t="s">
        <v>1851</v>
      </c>
      <c r="C807" s="41" t="s">
        <v>1340</v>
      </c>
      <c r="D807" s="70">
        <v>700</v>
      </c>
      <c r="E807" s="3" t="s">
        <v>1862</v>
      </c>
      <c r="F807" s="56"/>
    </row>
    <row r="808" spans="1:6" x14ac:dyDescent="0.3">
      <c r="A808" s="2">
        <v>807</v>
      </c>
      <c r="B808" s="1" t="s">
        <v>1852</v>
      </c>
      <c r="C808" s="41" t="s">
        <v>1340</v>
      </c>
      <c r="D808" s="70">
        <v>350</v>
      </c>
      <c r="E808" s="3" t="s">
        <v>1862</v>
      </c>
      <c r="F808" s="56"/>
    </row>
    <row r="809" spans="1:6" x14ac:dyDescent="0.3">
      <c r="A809" s="2">
        <v>808</v>
      </c>
      <c r="B809" s="1" t="s">
        <v>1853</v>
      </c>
      <c r="C809" s="41" t="s">
        <v>1340</v>
      </c>
      <c r="D809" s="70">
        <v>500</v>
      </c>
      <c r="E809" s="3" t="s">
        <v>1862</v>
      </c>
      <c r="F809" s="56"/>
    </row>
    <row r="810" spans="1:6" x14ac:dyDescent="0.3">
      <c r="A810" s="2">
        <v>809</v>
      </c>
      <c r="B810" s="1" t="s">
        <v>1854</v>
      </c>
      <c r="C810" s="41" t="s">
        <v>1340</v>
      </c>
      <c r="D810" s="70">
        <v>700</v>
      </c>
      <c r="E810" s="3" t="s">
        <v>1862</v>
      </c>
      <c r="F810" s="56"/>
    </row>
    <row r="811" spans="1:6" x14ac:dyDescent="0.3">
      <c r="A811" s="2">
        <v>810</v>
      </c>
      <c r="B811" s="1" t="s">
        <v>1855</v>
      </c>
      <c r="C811" s="41" t="s">
        <v>1340</v>
      </c>
      <c r="D811" s="70">
        <v>210</v>
      </c>
      <c r="E811" s="3" t="s">
        <v>1862</v>
      </c>
      <c r="F811" s="56"/>
    </row>
    <row r="812" spans="1:6" x14ac:dyDescent="0.3">
      <c r="A812" s="2">
        <v>811</v>
      </c>
      <c r="B812" s="1" t="s">
        <v>1267</v>
      </c>
      <c r="C812" s="41" t="s">
        <v>1340</v>
      </c>
      <c r="D812" s="70">
        <v>300</v>
      </c>
      <c r="E812" s="3" t="s">
        <v>1862</v>
      </c>
      <c r="F812" s="56"/>
    </row>
    <row r="813" spans="1:6" x14ac:dyDescent="0.3">
      <c r="A813" s="2">
        <v>812</v>
      </c>
      <c r="B813" s="1" t="s">
        <v>1856</v>
      </c>
      <c r="C813" s="41" t="s">
        <v>1340</v>
      </c>
      <c r="D813" s="70">
        <v>2000</v>
      </c>
      <c r="E813" s="3" t="s">
        <v>1862</v>
      </c>
      <c r="F813" s="56"/>
    </row>
    <row r="814" spans="1:6" x14ac:dyDescent="0.3">
      <c r="A814" s="2">
        <v>813</v>
      </c>
      <c r="B814" s="1" t="s">
        <v>1857</v>
      </c>
      <c r="C814" s="41" t="s">
        <v>1340</v>
      </c>
      <c r="D814" s="70">
        <v>1500</v>
      </c>
      <c r="E814" s="3" t="s">
        <v>1863</v>
      </c>
      <c r="F814" s="56"/>
    </row>
    <row r="815" spans="1:6" x14ac:dyDescent="0.3">
      <c r="A815" s="2">
        <v>814</v>
      </c>
      <c r="B815" s="1" t="s">
        <v>1858</v>
      </c>
      <c r="C815" s="41" t="s">
        <v>1340</v>
      </c>
      <c r="D815" s="70">
        <v>200</v>
      </c>
      <c r="E815" s="3" t="s">
        <v>1863</v>
      </c>
      <c r="F815" s="56"/>
    </row>
    <row r="816" spans="1:6" x14ac:dyDescent="0.3">
      <c r="A816" s="2">
        <v>815</v>
      </c>
      <c r="B816" s="1" t="s">
        <v>1239</v>
      </c>
      <c r="C816" s="41" t="s">
        <v>1340</v>
      </c>
      <c r="D816" s="70">
        <v>200</v>
      </c>
      <c r="E816" s="3" t="s">
        <v>1863</v>
      </c>
      <c r="F816" s="56"/>
    </row>
    <row r="817" spans="1:6" x14ac:dyDescent="0.3">
      <c r="A817" s="2">
        <v>816</v>
      </c>
      <c r="B817" s="1" t="s">
        <v>1859</v>
      </c>
      <c r="C817" s="41" t="s">
        <v>1340</v>
      </c>
      <c r="D817" s="70">
        <v>100</v>
      </c>
      <c r="E817" s="3" t="s">
        <v>1863</v>
      </c>
      <c r="F817" s="2"/>
    </row>
    <row r="818" spans="1:6" x14ac:dyDescent="0.3">
      <c r="A818" s="2">
        <v>817</v>
      </c>
      <c r="B818" s="1" t="s">
        <v>1860</v>
      </c>
      <c r="C818" s="41" t="s">
        <v>1340</v>
      </c>
      <c r="D818" s="70">
        <v>1500</v>
      </c>
      <c r="E818" s="3" t="s">
        <v>1864</v>
      </c>
      <c r="F818" s="2"/>
    </row>
    <row r="819" spans="1:6" x14ac:dyDescent="0.3">
      <c r="A819" s="2">
        <v>818</v>
      </c>
      <c r="B819" s="1" t="s">
        <v>1170</v>
      </c>
      <c r="C819" s="41" t="s">
        <v>1340</v>
      </c>
      <c r="D819" s="70">
        <v>500</v>
      </c>
      <c r="E819" s="3" t="s">
        <v>1873</v>
      </c>
      <c r="F819" s="2"/>
    </row>
    <row r="820" spans="1:6" x14ac:dyDescent="0.3">
      <c r="A820" s="2">
        <v>819</v>
      </c>
      <c r="B820" s="1" t="s">
        <v>884</v>
      </c>
      <c r="C820" s="41" t="s">
        <v>1340</v>
      </c>
      <c r="D820" s="70">
        <v>200</v>
      </c>
      <c r="E820" s="3" t="s">
        <v>1873</v>
      </c>
      <c r="F820" s="2"/>
    </row>
    <row r="821" spans="1:6" x14ac:dyDescent="0.3">
      <c r="A821" s="2">
        <v>820</v>
      </c>
      <c r="B821" s="1" t="s">
        <v>1678</v>
      </c>
      <c r="C821" s="41" t="s">
        <v>1340</v>
      </c>
      <c r="D821" s="70">
        <v>1000</v>
      </c>
      <c r="E821" s="3" t="s">
        <v>1873</v>
      </c>
      <c r="F821" s="2"/>
    </row>
    <row r="822" spans="1:6" x14ac:dyDescent="0.3">
      <c r="A822" s="2">
        <v>821</v>
      </c>
      <c r="B822" s="1" t="s">
        <v>1865</v>
      </c>
      <c r="C822" s="41" t="s">
        <v>1340</v>
      </c>
      <c r="D822" s="70">
        <v>1000</v>
      </c>
      <c r="E822" s="3" t="s">
        <v>1873</v>
      </c>
      <c r="F822" s="2"/>
    </row>
    <row r="823" spans="1:6" x14ac:dyDescent="0.3">
      <c r="A823" s="2">
        <v>822</v>
      </c>
      <c r="B823" s="1" t="s">
        <v>1715</v>
      </c>
      <c r="C823" s="41" t="s">
        <v>1340</v>
      </c>
      <c r="D823" s="70">
        <v>900</v>
      </c>
      <c r="E823" s="3" t="s">
        <v>1874</v>
      </c>
      <c r="F823" s="2"/>
    </row>
    <row r="824" spans="1:6" x14ac:dyDescent="0.3">
      <c r="A824" s="2">
        <v>823</v>
      </c>
      <c r="B824" s="1" t="s">
        <v>1866</v>
      </c>
      <c r="C824" s="41" t="s">
        <v>1340</v>
      </c>
      <c r="D824" s="70">
        <v>500</v>
      </c>
      <c r="E824" s="3" t="s">
        <v>1874</v>
      </c>
      <c r="F824" s="2"/>
    </row>
    <row r="825" spans="1:6" x14ac:dyDescent="0.3">
      <c r="A825" s="2">
        <v>824</v>
      </c>
      <c r="B825" s="1" t="s">
        <v>1867</v>
      </c>
      <c r="C825" s="41" t="s">
        <v>1340</v>
      </c>
      <c r="D825" s="70">
        <v>500</v>
      </c>
      <c r="E825" s="3" t="s">
        <v>1874</v>
      </c>
      <c r="F825" s="2"/>
    </row>
    <row r="826" spans="1:6" x14ac:dyDescent="0.3">
      <c r="A826" s="2">
        <v>825</v>
      </c>
      <c r="B826" s="1" t="s">
        <v>1249</v>
      </c>
      <c r="C826" s="41" t="s">
        <v>1340</v>
      </c>
      <c r="D826" s="70">
        <v>300</v>
      </c>
      <c r="E826" s="3" t="s">
        <v>1874</v>
      </c>
      <c r="F826" s="2"/>
    </row>
    <row r="827" spans="1:6" x14ac:dyDescent="0.3">
      <c r="A827" s="2">
        <v>826</v>
      </c>
      <c r="B827" s="1" t="s">
        <v>1868</v>
      </c>
      <c r="C827" s="41" t="s">
        <v>1340</v>
      </c>
      <c r="D827" s="70">
        <v>300</v>
      </c>
      <c r="E827" s="3" t="s">
        <v>1874</v>
      </c>
      <c r="F827" s="2"/>
    </row>
    <row r="828" spans="1:6" x14ac:dyDescent="0.3">
      <c r="A828" s="2">
        <v>827</v>
      </c>
      <c r="B828" s="1" t="s">
        <v>1869</v>
      </c>
      <c r="C828" s="41" t="s">
        <v>1340</v>
      </c>
      <c r="D828" s="70">
        <v>200</v>
      </c>
      <c r="E828" s="3" t="s">
        <v>1874</v>
      </c>
      <c r="F828" s="2"/>
    </row>
    <row r="829" spans="1:6" x14ac:dyDescent="0.3">
      <c r="A829" s="2">
        <v>828</v>
      </c>
      <c r="B829" s="1" t="s">
        <v>1870</v>
      </c>
      <c r="C829" s="41" t="s">
        <v>1340</v>
      </c>
      <c r="D829" s="70">
        <v>500</v>
      </c>
      <c r="E829" s="3" t="s">
        <v>1875</v>
      </c>
      <c r="F829" s="2"/>
    </row>
    <row r="830" spans="1:6" x14ac:dyDescent="0.3">
      <c r="A830" s="2">
        <v>829</v>
      </c>
      <c r="B830" s="1" t="s">
        <v>1871</v>
      </c>
      <c r="C830" s="41" t="s">
        <v>1340</v>
      </c>
      <c r="D830" s="70">
        <v>250</v>
      </c>
      <c r="E830" s="3" t="s">
        <v>1875</v>
      </c>
      <c r="F830" s="2"/>
    </row>
    <row r="831" spans="1:6" x14ac:dyDescent="0.3">
      <c r="A831" s="2">
        <v>830</v>
      </c>
      <c r="B831" s="1" t="s">
        <v>1187</v>
      </c>
      <c r="C831" s="41" t="s">
        <v>1340</v>
      </c>
      <c r="D831" s="70">
        <v>227</v>
      </c>
      <c r="E831" s="3" t="s">
        <v>1876</v>
      </c>
      <c r="F831" s="2"/>
    </row>
    <row r="832" spans="1:6" x14ac:dyDescent="0.3">
      <c r="A832" s="2">
        <v>831</v>
      </c>
      <c r="B832" s="1" t="s">
        <v>1872</v>
      </c>
      <c r="C832" s="41" t="s">
        <v>1340</v>
      </c>
      <c r="D832" s="70">
        <v>300</v>
      </c>
      <c r="E832" s="3" t="s">
        <v>1876</v>
      </c>
      <c r="F832" s="2"/>
    </row>
    <row r="833" spans="1:6" x14ac:dyDescent="0.3">
      <c r="A833" s="2">
        <v>832</v>
      </c>
      <c r="B833" s="1" t="s">
        <v>1356</v>
      </c>
      <c r="C833" s="41" t="s">
        <v>1340</v>
      </c>
      <c r="D833" s="70">
        <v>300</v>
      </c>
      <c r="E833" s="3" t="s">
        <v>1876</v>
      </c>
      <c r="F833" s="2"/>
    </row>
    <row r="834" spans="1:6" x14ac:dyDescent="0.3">
      <c r="A834" s="2">
        <v>833</v>
      </c>
      <c r="B834" s="1" t="s">
        <v>1269</v>
      </c>
      <c r="C834" s="41" t="s">
        <v>1340</v>
      </c>
      <c r="D834" s="70">
        <v>500</v>
      </c>
      <c r="E834" s="3" t="s">
        <v>1876</v>
      </c>
      <c r="F834" s="2"/>
    </row>
    <row r="835" spans="1:6" x14ac:dyDescent="0.3">
      <c r="A835" s="2">
        <v>834</v>
      </c>
      <c r="B835" s="11" t="s">
        <v>1221</v>
      </c>
      <c r="C835" s="41" t="s">
        <v>1340</v>
      </c>
      <c r="D835" s="61">
        <v>500</v>
      </c>
      <c r="E835" s="3" t="s">
        <v>1886</v>
      </c>
      <c r="F835" s="2"/>
    </row>
    <row r="836" spans="1:6" x14ac:dyDescent="0.3">
      <c r="A836" s="2">
        <v>835</v>
      </c>
      <c r="B836" s="11" t="s">
        <v>1887</v>
      </c>
      <c r="C836" s="41" t="s">
        <v>1340</v>
      </c>
      <c r="D836" s="61">
        <v>1000</v>
      </c>
      <c r="E836" s="3" t="s">
        <v>1886</v>
      </c>
      <c r="F836" s="2"/>
    </row>
    <row r="837" spans="1:6" x14ac:dyDescent="0.3">
      <c r="A837" s="2">
        <v>836</v>
      </c>
      <c r="B837" s="11" t="s">
        <v>1697</v>
      </c>
      <c r="C837" s="41" t="s">
        <v>1340</v>
      </c>
      <c r="D837" s="61">
        <v>300</v>
      </c>
      <c r="E837" s="37" t="s">
        <v>1879</v>
      </c>
      <c r="F837" s="2"/>
    </row>
    <row r="838" spans="1:6" x14ac:dyDescent="0.3">
      <c r="A838" s="2">
        <v>837</v>
      </c>
      <c r="B838" s="11" t="s">
        <v>1888</v>
      </c>
      <c r="C838" s="41" t="s">
        <v>1340</v>
      </c>
      <c r="D838" s="61">
        <v>500</v>
      </c>
      <c r="E838" s="37" t="s">
        <v>2405</v>
      </c>
      <c r="F838" s="2"/>
    </row>
    <row r="839" spans="1:6" x14ac:dyDescent="0.3">
      <c r="A839" s="2">
        <v>838</v>
      </c>
      <c r="B839" s="11" t="s">
        <v>1889</v>
      </c>
      <c r="C839" s="41" t="s">
        <v>1340</v>
      </c>
      <c r="D839" s="61">
        <v>125</v>
      </c>
      <c r="E839" s="37" t="s">
        <v>2405</v>
      </c>
      <c r="F839" s="2"/>
    </row>
    <row r="840" spans="1:6" x14ac:dyDescent="0.3">
      <c r="A840" s="2">
        <v>839</v>
      </c>
      <c r="B840" s="11" t="s">
        <v>1890</v>
      </c>
      <c r="C840" s="41" t="s">
        <v>1340</v>
      </c>
      <c r="D840" s="61">
        <v>125</v>
      </c>
      <c r="E840" s="37" t="s">
        <v>2405</v>
      </c>
      <c r="F840" s="2"/>
    </row>
    <row r="841" spans="1:6" x14ac:dyDescent="0.3">
      <c r="A841" s="2">
        <v>840</v>
      </c>
      <c r="B841" s="11" t="s">
        <v>1891</v>
      </c>
      <c r="C841" s="41" t="s">
        <v>1340</v>
      </c>
      <c r="D841" s="61">
        <v>125</v>
      </c>
      <c r="E841" s="37" t="s">
        <v>2405</v>
      </c>
      <c r="F841" s="2"/>
    </row>
    <row r="842" spans="1:6" x14ac:dyDescent="0.3">
      <c r="A842" s="2">
        <v>841</v>
      </c>
      <c r="B842" s="11" t="s">
        <v>1892</v>
      </c>
      <c r="C842" s="41" t="s">
        <v>1340</v>
      </c>
      <c r="D842" s="61">
        <v>125</v>
      </c>
      <c r="E842" s="37" t="s">
        <v>2405</v>
      </c>
      <c r="F842" s="2"/>
    </row>
    <row r="843" spans="1:6" x14ac:dyDescent="0.3">
      <c r="A843" s="2">
        <v>842</v>
      </c>
      <c r="B843" s="11" t="s">
        <v>1893</v>
      </c>
      <c r="C843" s="41" t="s">
        <v>1340</v>
      </c>
      <c r="D843" s="61">
        <v>250</v>
      </c>
      <c r="E843" s="37" t="s">
        <v>2405</v>
      </c>
      <c r="F843" s="2"/>
    </row>
    <row r="844" spans="1:6" x14ac:dyDescent="0.3">
      <c r="A844" s="2">
        <v>843</v>
      </c>
      <c r="B844" s="11" t="s">
        <v>1894</v>
      </c>
      <c r="C844" s="41" t="s">
        <v>1340</v>
      </c>
      <c r="D844" s="61">
        <v>170</v>
      </c>
      <c r="E844" s="37" t="s">
        <v>2405</v>
      </c>
      <c r="F844" s="2"/>
    </row>
    <row r="845" spans="1:6" x14ac:dyDescent="0.3">
      <c r="A845" s="2">
        <v>844</v>
      </c>
      <c r="B845" s="11" t="s">
        <v>1895</v>
      </c>
      <c r="C845" s="41" t="s">
        <v>1340</v>
      </c>
      <c r="D845" s="61">
        <v>125</v>
      </c>
      <c r="E845" s="37" t="s">
        <v>2406</v>
      </c>
      <c r="F845" s="2"/>
    </row>
    <row r="846" spans="1:6" x14ac:dyDescent="0.3">
      <c r="A846" s="2">
        <v>845</v>
      </c>
      <c r="B846" s="11" t="s">
        <v>1896</v>
      </c>
      <c r="C846" s="41" t="s">
        <v>1340</v>
      </c>
      <c r="D846" s="61">
        <v>125</v>
      </c>
      <c r="E846" s="37" t="s">
        <v>2406</v>
      </c>
      <c r="F846" s="2"/>
    </row>
    <row r="847" spans="1:6" x14ac:dyDescent="0.3">
      <c r="A847" s="2">
        <v>846</v>
      </c>
      <c r="B847" s="11" t="s">
        <v>1897</v>
      </c>
      <c r="C847" s="41" t="s">
        <v>1340</v>
      </c>
      <c r="D847" s="61">
        <v>300</v>
      </c>
      <c r="E847" s="37" t="s">
        <v>2406</v>
      </c>
      <c r="F847" s="2"/>
    </row>
    <row r="848" spans="1:6" x14ac:dyDescent="0.3">
      <c r="A848" s="2">
        <v>847</v>
      </c>
      <c r="B848" s="11" t="s">
        <v>1135</v>
      </c>
      <c r="C848" s="41" t="s">
        <v>1340</v>
      </c>
      <c r="D848" s="61">
        <v>500</v>
      </c>
      <c r="E848" s="37" t="s">
        <v>2406</v>
      </c>
      <c r="F848" s="2"/>
    </row>
    <row r="849" spans="1:6" x14ac:dyDescent="0.3">
      <c r="A849" s="2">
        <v>848</v>
      </c>
      <c r="B849" s="11" t="s">
        <v>1898</v>
      </c>
      <c r="C849" s="41" t="s">
        <v>1340</v>
      </c>
      <c r="D849" s="61">
        <v>250</v>
      </c>
      <c r="E849" s="37" t="s">
        <v>2407</v>
      </c>
      <c r="F849" s="2"/>
    </row>
    <row r="850" spans="1:6" x14ac:dyDescent="0.3">
      <c r="A850" s="2">
        <v>849</v>
      </c>
      <c r="B850" s="11" t="s">
        <v>1899</v>
      </c>
      <c r="C850" s="41" t="s">
        <v>1340</v>
      </c>
      <c r="D850" s="61">
        <v>1250</v>
      </c>
      <c r="E850" s="37" t="s">
        <v>2407</v>
      </c>
      <c r="F850" s="2"/>
    </row>
    <row r="851" spans="1:6" x14ac:dyDescent="0.3">
      <c r="A851" s="2">
        <v>850</v>
      </c>
      <c r="B851" s="11" t="s">
        <v>1900</v>
      </c>
      <c r="C851" s="41" t="s">
        <v>1340</v>
      </c>
      <c r="D851" s="61">
        <v>125</v>
      </c>
      <c r="E851" s="37" t="s">
        <v>2407</v>
      </c>
      <c r="F851" s="2"/>
    </row>
    <row r="852" spans="1:6" x14ac:dyDescent="0.3">
      <c r="A852" s="2">
        <v>851</v>
      </c>
      <c r="B852" s="11" t="s">
        <v>1901</v>
      </c>
      <c r="C852" s="41" t="s">
        <v>1340</v>
      </c>
      <c r="D852" s="61">
        <v>1000</v>
      </c>
      <c r="E852" s="37" t="s">
        <v>2407</v>
      </c>
      <c r="F852" s="2"/>
    </row>
    <row r="853" spans="1:6" x14ac:dyDescent="0.3">
      <c r="A853" s="2">
        <v>852</v>
      </c>
      <c r="B853" s="11" t="s">
        <v>1902</v>
      </c>
      <c r="C853" s="41" t="s">
        <v>1340</v>
      </c>
      <c r="D853" s="61">
        <v>250</v>
      </c>
      <c r="E853" s="37" t="s">
        <v>2407</v>
      </c>
      <c r="F853" s="2"/>
    </row>
    <row r="854" spans="1:6" x14ac:dyDescent="0.3">
      <c r="A854" s="2">
        <v>853</v>
      </c>
      <c r="B854" s="11" t="s">
        <v>1846</v>
      </c>
      <c r="C854" s="41" t="s">
        <v>1340</v>
      </c>
      <c r="D854" s="61">
        <v>2000</v>
      </c>
      <c r="E854" s="37" t="s">
        <v>2408</v>
      </c>
      <c r="F854" s="2"/>
    </row>
    <row r="855" spans="1:6" x14ac:dyDescent="0.3">
      <c r="A855" s="2">
        <v>854</v>
      </c>
      <c r="B855" s="11" t="s">
        <v>1903</v>
      </c>
      <c r="C855" s="41" t="s">
        <v>1340</v>
      </c>
      <c r="D855" s="61">
        <v>250</v>
      </c>
      <c r="E855" s="37" t="s">
        <v>2409</v>
      </c>
      <c r="F855" s="2"/>
    </row>
    <row r="856" spans="1:6" x14ac:dyDescent="0.3">
      <c r="A856" s="2">
        <v>855</v>
      </c>
      <c r="B856" s="11" t="s">
        <v>1134</v>
      </c>
      <c r="C856" s="41" t="s">
        <v>1340</v>
      </c>
      <c r="D856" s="61">
        <v>1200</v>
      </c>
      <c r="E856" s="37" t="s">
        <v>2410</v>
      </c>
      <c r="F856" s="2"/>
    </row>
    <row r="857" spans="1:6" x14ac:dyDescent="0.3">
      <c r="A857" s="2">
        <v>856</v>
      </c>
      <c r="B857" s="11" t="s">
        <v>1904</v>
      </c>
      <c r="C857" s="41" t="s">
        <v>1340</v>
      </c>
      <c r="D857" s="61">
        <v>125</v>
      </c>
      <c r="E857" s="37" t="s">
        <v>2411</v>
      </c>
      <c r="F857" s="2"/>
    </row>
    <row r="858" spans="1:6" x14ac:dyDescent="0.3">
      <c r="A858" s="2">
        <v>857</v>
      </c>
      <c r="B858" s="11" t="s">
        <v>1905</v>
      </c>
      <c r="C858" s="41" t="s">
        <v>1340</v>
      </c>
      <c r="D858" s="61">
        <v>125</v>
      </c>
      <c r="E858" s="37" t="s">
        <v>2411</v>
      </c>
      <c r="F858" s="2"/>
    </row>
    <row r="859" spans="1:6" x14ac:dyDescent="0.3">
      <c r="A859" s="2">
        <v>858</v>
      </c>
      <c r="B859" s="11" t="s">
        <v>1906</v>
      </c>
      <c r="C859" s="41" t="s">
        <v>1340</v>
      </c>
      <c r="D859" s="61">
        <v>500</v>
      </c>
      <c r="E859" s="37" t="s">
        <v>2411</v>
      </c>
      <c r="F859" s="2"/>
    </row>
    <row r="860" spans="1:6" x14ac:dyDescent="0.3">
      <c r="A860" s="2">
        <v>859</v>
      </c>
      <c r="B860" s="11" t="s">
        <v>1907</v>
      </c>
      <c r="C860" s="41" t="s">
        <v>1340</v>
      </c>
      <c r="D860" s="61">
        <v>2000</v>
      </c>
      <c r="E860" s="37" t="s">
        <v>2411</v>
      </c>
      <c r="F860" s="2"/>
    </row>
    <row r="861" spans="1:6" x14ac:dyDescent="0.3">
      <c r="A861" s="2">
        <v>860</v>
      </c>
      <c r="B861" s="11" t="s">
        <v>1630</v>
      </c>
      <c r="C861" s="41" t="s">
        <v>1340</v>
      </c>
      <c r="D861" s="61">
        <v>2000</v>
      </c>
      <c r="E861" s="37" t="s">
        <v>2411</v>
      </c>
      <c r="F861" s="2"/>
    </row>
    <row r="862" spans="1:6" x14ac:dyDescent="0.3">
      <c r="A862" s="2">
        <v>861</v>
      </c>
      <c r="B862" s="11" t="s">
        <v>1908</v>
      </c>
      <c r="C862" s="41" t="s">
        <v>1340</v>
      </c>
      <c r="D862" s="61">
        <v>500</v>
      </c>
      <c r="E862" s="37" t="s">
        <v>2411</v>
      </c>
      <c r="F862" s="2"/>
    </row>
    <row r="863" spans="1:6" x14ac:dyDescent="0.3">
      <c r="A863" s="2">
        <v>862</v>
      </c>
      <c r="B863" s="11" t="s">
        <v>1909</v>
      </c>
      <c r="C863" s="41" t="s">
        <v>1340</v>
      </c>
      <c r="D863" s="61">
        <v>16000</v>
      </c>
      <c r="E863" s="37" t="s">
        <v>2411</v>
      </c>
      <c r="F863" s="2"/>
    </row>
    <row r="864" spans="1:6" x14ac:dyDescent="0.3">
      <c r="A864" s="2">
        <v>863</v>
      </c>
      <c r="B864" s="11" t="s">
        <v>1910</v>
      </c>
      <c r="C864" s="41" t="s">
        <v>1340</v>
      </c>
      <c r="D864" s="61">
        <v>600</v>
      </c>
      <c r="E864" s="37" t="s">
        <v>2412</v>
      </c>
      <c r="F864" s="2"/>
    </row>
    <row r="865" spans="1:6" x14ac:dyDescent="0.3">
      <c r="A865" s="2">
        <v>864</v>
      </c>
      <c r="B865" s="11" t="s">
        <v>1186</v>
      </c>
      <c r="C865" s="41" t="s">
        <v>1340</v>
      </c>
      <c r="D865" s="61">
        <v>800</v>
      </c>
      <c r="E865" s="37" t="s">
        <v>2412</v>
      </c>
      <c r="F865" s="2"/>
    </row>
    <row r="866" spans="1:6" x14ac:dyDescent="0.3">
      <c r="A866" s="2">
        <v>865</v>
      </c>
      <c r="B866" s="11" t="s">
        <v>1911</v>
      </c>
      <c r="C866" s="41" t="s">
        <v>1340</v>
      </c>
      <c r="D866" s="61">
        <v>500</v>
      </c>
      <c r="E866" s="37" t="s">
        <v>2413</v>
      </c>
      <c r="F866" s="2"/>
    </row>
    <row r="867" spans="1:6" x14ac:dyDescent="0.3">
      <c r="A867" s="2">
        <v>866</v>
      </c>
      <c r="B867" s="11" t="s">
        <v>1912</v>
      </c>
      <c r="C867" s="41" t="s">
        <v>1340</v>
      </c>
      <c r="D867" s="61">
        <v>500</v>
      </c>
      <c r="E867" s="37" t="s">
        <v>2413</v>
      </c>
      <c r="F867" s="2"/>
    </row>
    <row r="868" spans="1:6" x14ac:dyDescent="0.3">
      <c r="A868" s="2">
        <v>867</v>
      </c>
      <c r="B868" s="11" t="s">
        <v>1075</v>
      </c>
      <c r="C868" s="41" t="s">
        <v>1340</v>
      </c>
      <c r="D868" s="61">
        <v>375</v>
      </c>
      <c r="E868" s="37" t="s">
        <v>2413</v>
      </c>
      <c r="F868" s="2"/>
    </row>
    <row r="869" spans="1:6" x14ac:dyDescent="0.3">
      <c r="A869" s="2">
        <v>868</v>
      </c>
      <c r="B869" s="11" t="s">
        <v>1118</v>
      </c>
      <c r="C869" s="41" t="s">
        <v>1340</v>
      </c>
      <c r="D869" s="61">
        <v>300</v>
      </c>
      <c r="E869" s="37" t="s">
        <v>2413</v>
      </c>
      <c r="F869" s="2"/>
    </row>
    <row r="870" spans="1:6" x14ac:dyDescent="0.3">
      <c r="A870" s="2">
        <v>869</v>
      </c>
      <c r="B870" s="11" t="s">
        <v>1913</v>
      </c>
      <c r="C870" s="41" t="s">
        <v>1340</v>
      </c>
      <c r="D870" s="61">
        <v>2000</v>
      </c>
      <c r="E870" s="37" t="s">
        <v>2413</v>
      </c>
      <c r="F870" s="2"/>
    </row>
    <row r="871" spans="1:6" x14ac:dyDescent="0.3">
      <c r="A871" s="2">
        <v>870</v>
      </c>
      <c r="B871" s="11" t="s">
        <v>1914</v>
      </c>
      <c r="C871" s="41" t="s">
        <v>1340</v>
      </c>
      <c r="D871" s="61">
        <v>500</v>
      </c>
      <c r="E871" s="37" t="s">
        <v>2413</v>
      </c>
      <c r="F871" s="2"/>
    </row>
    <row r="872" spans="1:6" x14ac:dyDescent="0.3">
      <c r="A872" s="2">
        <v>871</v>
      </c>
      <c r="B872" s="11" t="s">
        <v>1915</v>
      </c>
      <c r="C872" s="41" t="s">
        <v>1340</v>
      </c>
      <c r="D872" s="61">
        <v>1001</v>
      </c>
      <c r="E872" s="37" t="s">
        <v>2413</v>
      </c>
      <c r="F872" s="2"/>
    </row>
    <row r="873" spans="1:6" x14ac:dyDescent="0.3">
      <c r="A873" s="2">
        <v>872</v>
      </c>
      <c r="B873" s="11" t="s">
        <v>1916</v>
      </c>
      <c r="C873" s="41" t="s">
        <v>1340</v>
      </c>
      <c r="D873" s="61">
        <v>400</v>
      </c>
      <c r="E873" s="37" t="s">
        <v>2413</v>
      </c>
      <c r="F873" s="2"/>
    </row>
    <row r="874" spans="1:6" x14ac:dyDescent="0.3">
      <c r="A874" s="2">
        <v>873</v>
      </c>
      <c r="B874" s="11" t="s">
        <v>1917</v>
      </c>
      <c r="C874" s="41" t="s">
        <v>1340</v>
      </c>
      <c r="D874" s="61">
        <v>300</v>
      </c>
      <c r="E874" s="37" t="s">
        <v>2413</v>
      </c>
      <c r="F874" s="2"/>
    </row>
    <row r="875" spans="1:6" x14ac:dyDescent="0.3">
      <c r="A875" s="2">
        <v>874</v>
      </c>
      <c r="B875" s="11" t="s">
        <v>1918</v>
      </c>
      <c r="C875" s="41" t="s">
        <v>1340</v>
      </c>
      <c r="D875" s="61">
        <v>625</v>
      </c>
      <c r="E875" s="37" t="s">
        <v>2413</v>
      </c>
      <c r="F875" s="2"/>
    </row>
    <row r="876" spans="1:6" x14ac:dyDescent="0.3">
      <c r="A876" s="2">
        <v>875</v>
      </c>
      <c r="B876" s="11" t="s">
        <v>1919</v>
      </c>
      <c r="C876" s="41" t="s">
        <v>1340</v>
      </c>
      <c r="D876" s="61">
        <v>300</v>
      </c>
      <c r="E876" s="37" t="s">
        <v>2413</v>
      </c>
      <c r="F876" s="2"/>
    </row>
    <row r="877" spans="1:6" x14ac:dyDescent="0.3">
      <c r="A877" s="2">
        <v>876</v>
      </c>
      <c r="B877" s="11" t="s">
        <v>1920</v>
      </c>
      <c r="C877" s="41" t="s">
        <v>1340</v>
      </c>
      <c r="D877" s="61">
        <v>200</v>
      </c>
      <c r="E877" s="37" t="s">
        <v>2413</v>
      </c>
      <c r="F877" s="2"/>
    </row>
    <row r="878" spans="1:6" x14ac:dyDescent="0.3">
      <c r="A878" s="2">
        <v>877</v>
      </c>
      <c r="B878" s="11" t="s">
        <v>1921</v>
      </c>
      <c r="C878" s="41" t="s">
        <v>1340</v>
      </c>
      <c r="D878" s="61">
        <v>200</v>
      </c>
      <c r="E878" s="37" t="s">
        <v>2413</v>
      </c>
      <c r="F878" s="2"/>
    </row>
    <row r="879" spans="1:6" x14ac:dyDescent="0.3">
      <c r="A879" s="2">
        <v>878</v>
      </c>
      <c r="B879" s="11" t="s">
        <v>1356</v>
      </c>
      <c r="C879" s="41" t="s">
        <v>1340</v>
      </c>
      <c r="D879" s="61">
        <v>1474</v>
      </c>
      <c r="E879" s="37" t="s">
        <v>2413</v>
      </c>
      <c r="F879" s="2"/>
    </row>
    <row r="880" spans="1:6" x14ac:dyDescent="0.3">
      <c r="A880" s="2">
        <v>879</v>
      </c>
      <c r="B880" s="11" t="s">
        <v>1922</v>
      </c>
      <c r="C880" s="41" t="s">
        <v>1340</v>
      </c>
      <c r="D880" s="61">
        <v>1000</v>
      </c>
      <c r="E880" s="37" t="s">
        <v>2413</v>
      </c>
      <c r="F880" s="2"/>
    </row>
    <row r="881" spans="1:6" x14ac:dyDescent="0.3">
      <c r="A881" s="2">
        <v>880</v>
      </c>
      <c r="B881" s="11" t="s">
        <v>1253</v>
      </c>
      <c r="C881" s="41" t="s">
        <v>1340</v>
      </c>
      <c r="D881" s="61">
        <v>2500</v>
      </c>
      <c r="E881" s="37" t="s">
        <v>2413</v>
      </c>
      <c r="F881" s="2"/>
    </row>
    <row r="882" spans="1:6" x14ac:dyDescent="0.3">
      <c r="A882" s="2">
        <v>881</v>
      </c>
      <c r="B882" s="11" t="s">
        <v>1923</v>
      </c>
      <c r="C882" s="41" t="s">
        <v>1340</v>
      </c>
      <c r="D882" s="61">
        <v>300</v>
      </c>
      <c r="E882" s="37" t="s">
        <v>2413</v>
      </c>
      <c r="F882" s="2"/>
    </row>
    <row r="883" spans="1:6" x14ac:dyDescent="0.3">
      <c r="A883" s="2">
        <v>882</v>
      </c>
      <c r="B883" s="11" t="s">
        <v>1924</v>
      </c>
      <c r="C883" s="41" t="s">
        <v>1340</v>
      </c>
      <c r="D883" s="61">
        <v>200</v>
      </c>
      <c r="E883" s="37" t="s">
        <v>2413</v>
      </c>
      <c r="F883" s="2"/>
    </row>
    <row r="884" spans="1:6" x14ac:dyDescent="0.3">
      <c r="A884" s="2">
        <v>883</v>
      </c>
      <c r="B884" s="11" t="s">
        <v>1925</v>
      </c>
      <c r="C884" s="41" t="s">
        <v>1340</v>
      </c>
      <c r="D884" s="61">
        <v>200</v>
      </c>
      <c r="E884" s="37" t="s">
        <v>2413</v>
      </c>
      <c r="F884" s="2"/>
    </row>
    <row r="885" spans="1:6" x14ac:dyDescent="0.3">
      <c r="A885" s="2">
        <v>884</v>
      </c>
      <c r="B885" s="11" t="s">
        <v>1926</v>
      </c>
      <c r="C885" s="41" t="s">
        <v>1340</v>
      </c>
      <c r="D885" s="61">
        <v>200</v>
      </c>
      <c r="E885" s="37" t="s">
        <v>2413</v>
      </c>
      <c r="F885" s="2"/>
    </row>
    <row r="886" spans="1:6" x14ac:dyDescent="0.3">
      <c r="A886" s="2">
        <v>885</v>
      </c>
      <c r="B886" s="11" t="s">
        <v>1679</v>
      </c>
      <c r="C886" s="41" t="s">
        <v>1340</v>
      </c>
      <c r="D886" s="61">
        <v>1850</v>
      </c>
      <c r="E886" s="37" t="s">
        <v>2413</v>
      </c>
      <c r="F886" s="2"/>
    </row>
    <row r="887" spans="1:6" x14ac:dyDescent="0.3">
      <c r="A887" s="2">
        <v>886</v>
      </c>
      <c r="B887" s="11" t="s">
        <v>1927</v>
      </c>
      <c r="C887" s="41" t="s">
        <v>1340</v>
      </c>
      <c r="D887" s="61">
        <v>1000</v>
      </c>
      <c r="E887" s="37" t="s">
        <v>2413</v>
      </c>
      <c r="F887" s="2"/>
    </row>
    <row r="888" spans="1:6" x14ac:dyDescent="0.3">
      <c r="A888" s="2">
        <v>887</v>
      </c>
      <c r="B888" s="11" t="s">
        <v>1928</v>
      </c>
      <c r="C888" s="41" t="s">
        <v>1340</v>
      </c>
      <c r="D888" s="61">
        <v>1000</v>
      </c>
      <c r="E888" s="37" t="s">
        <v>2413</v>
      </c>
      <c r="F888" s="2"/>
    </row>
    <row r="889" spans="1:6" x14ac:dyDescent="0.3">
      <c r="A889" s="2">
        <v>888</v>
      </c>
      <c r="B889" s="11" t="s">
        <v>1929</v>
      </c>
      <c r="C889" s="41" t="s">
        <v>1340</v>
      </c>
      <c r="D889" s="61">
        <v>500</v>
      </c>
      <c r="E889" s="37" t="s">
        <v>2413</v>
      </c>
      <c r="F889" s="2"/>
    </row>
    <row r="890" spans="1:6" x14ac:dyDescent="0.3">
      <c r="A890" s="2">
        <v>889</v>
      </c>
      <c r="B890" s="11" t="s">
        <v>1930</v>
      </c>
      <c r="C890" s="41" t="s">
        <v>1340</v>
      </c>
      <c r="D890" s="61">
        <v>500</v>
      </c>
      <c r="E890" s="37" t="s">
        <v>2413</v>
      </c>
      <c r="F890" s="2"/>
    </row>
    <row r="891" spans="1:6" x14ac:dyDescent="0.3">
      <c r="A891" s="2">
        <v>890</v>
      </c>
      <c r="B891" s="11" t="s">
        <v>1931</v>
      </c>
      <c r="C891" s="41" t="s">
        <v>1340</v>
      </c>
      <c r="D891" s="61">
        <v>300</v>
      </c>
      <c r="E891" s="37" t="s">
        <v>2413</v>
      </c>
      <c r="F891" s="2"/>
    </row>
    <row r="892" spans="1:6" x14ac:dyDescent="0.3">
      <c r="A892" s="2">
        <v>891</v>
      </c>
      <c r="B892" s="11" t="s">
        <v>1932</v>
      </c>
      <c r="C892" s="41" t="s">
        <v>1340</v>
      </c>
      <c r="D892" s="61">
        <v>100</v>
      </c>
      <c r="E892" s="37" t="s">
        <v>2413</v>
      </c>
      <c r="F892" s="2"/>
    </row>
    <row r="893" spans="1:6" x14ac:dyDescent="0.3">
      <c r="A893" s="2">
        <v>892</v>
      </c>
      <c r="B893" s="11" t="s">
        <v>1434</v>
      </c>
      <c r="C893" s="41" t="s">
        <v>1340</v>
      </c>
      <c r="D893" s="61">
        <v>600</v>
      </c>
      <c r="E893" s="37" t="s">
        <v>2413</v>
      </c>
      <c r="F893" s="2"/>
    </row>
    <row r="894" spans="1:6" x14ac:dyDescent="0.3">
      <c r="A894" s="2">
        <v>893</v>
      </c>
      <c r="B894" s="11" t="s">
        <v>1933</v>
      </c>
      <c r="C894" s="41" t="s">
        <v>1340</v>
      </c>
      <c r="D894" s="61">
        <v>500</v>
      </c>
      <c r="E894" s="37" t="s">
        <v>1956</v>
      </c>
      <c r="F894" s="2"/>
    </row>
    <row r="895" spans="1:6" x14ac:dyDescent="0.3">
      <c r="A895" s="2">
        <v>894</v>
      </c>
      <c r="B895" s="11" t="s">
        <v>1433</v>
      </c>
      <c r="C895" s="41" t="s">
        <v>1340</v>
      </c>
      <c r="D895" s="61">
        <v>1000</v>
      </c>
      <c r="E895" s="37" t="s">
        <v>1956</v>
      </c>
      <c r="F895" s="2"/>
    </row>
    <row r="896" spans="1:6" x14ac:dyDescent="0.3">
      <c r="A896" s="2">
        <v>895</v>
      </c>
      <c r="B896" s="11" t="s">
        <v>1687</v>
      </c>
      <c r="C896" s="41" t="s">
        <v>1340</v>
      </c>
      <c r="D896" s="61">
        <v>250</v>
      </c>
      <c r="E896" s="37" t="s">
        <v>1956</v>
      </c>
      <c r="F896" s="2"/>
    </row>
    <row r="897" spans="1:6" x14ac:dyDescent="0.3">
      <c r="A897" s="2">
        <v>896</v>
      </c>
      <c r="B897" s="11" t="s">
        <v>1934</v>
      </c>
      <c r="C897" s="41" t="s">
        <v>1340</v>
      </c>
      <c r="D897" s="61">
        <v>250</v>
      </c>
      <c r="E897" s="37" t="s">
        <v>1956</v>
      </c>
      <c r="F897" s="2"/>
    </row>
    <row r="898" spans="1:6" x14ac:dyDescent="0.3">
      <c r="A898" s="2">
        <v>897</v>
      </c>
      <c r="B898" s="11" t="s">
        <v>1430</v>
      </c>
      <c r="C898" s="41" t="s">
        <v>1340</v>
      </c>
      <c r="D898" s="61">
        <v>500</v>
      </c>
      <c r="E898" s="37" t="s">
        <v>1956</v>
      </c>
      <c r="F898" s="2"/>
    </row>
    <row r="899" spans="1:6" x14ac:dyDescent="0.3">
      <c r="A899" s="2">
        <v>898</v>
      </c>
      <c r="B899" s="11" t="s">
        <v>1935</v>
      </c>
      <c r="C899" s="41" t="s">
        <v>1340</v>
      </c>
      <c r="D899" s="61">
        <v>500</v>
      </c>
      <c r="E899" s="37" t="s">
        <v>1956</v>
      </c>
      <c r="F899" s="2"/>
    </row>
    <row r="900" spans="1:6" x14ac:dyDescent="0.3">
      <c r="A900" s="2">
        <v>899</v>
      </c>
      <c r="B900" s="11" t="s">
        <v>1936</v>
      </c>
      <c r="C900" s="41" t="s">
        <v>1340</v>
      </c>
      <c r="D900" s="61">
        <v>500</v>
      </c>
      <c r="E900" s="37" t="s">
        <v>1956</v>
      </c>
      <c r="F900" s="2"/>
    </row>
    <row r="901" spans="1:6" x14ac:dyDescent="0.3">
      <c r="A901" s="2">
        <v>900</v>
      </c>
      <c r="B901" s="11" t="s">
        <v>1937</v>
      </c>
      <c r="C901" s="41" t="s">
        <v>1340</v>
      </c>
      <c r="D901" s="61">
        <v>500</v>
      </c>
      <c r="E901" s="37" t="s">
        <v>1956</v>
      </c>
      <c r="F901" s="2"/>
    </row>
    <row r="902" spans="1:6" x14ac:dyDescent="0.3">
      <c r="A902" s="2">
        <v>901</v>
      </c>
      <c r="B902" s="11" t="s">
        <v>1938</v>
      </c>
      <c r="C902" s="41" t="s">
        <v>1340</v>
      </c>
      <c r="D902" s="61">
        <v>2000</v>
      </c>
      <c r="E902" s="37" t="s">
        <v>1956</v>
      </c>
      <c r="F902" s="2"/>
    </row>
    <row r="903" spans="1:6" x14ac:dyDescent="0.3">
      <c r="A903" s="2">
        <v>902</v>
      </c>
      <c r="B903" s="11" t="s">
        <v>1939</v>
      </c>
      <c r="C903" s="41" t="s">
        <v>1340</v>
      </c>
      <c r="D903" s="61">
        <v>100</v>
      </c>
      <c r="E903" s="37" t="s">
        <v>1956</v>
      </c>
      <c r="F903" s="2"/>
    </row>
    <row r="904" spans="1:6" x14ac:dyDescent="0.3">
      <c r="A904" s="2">
        <v>903</v>
      </c>
      <c r="B904" s="11" t="s">
        <v>1940</v>
      </c>
      <c r="C904" s="41" t="s">
        <v>1340</v>
      </c>
      <c r="D904" s="61">
        <v>125</v>
      </c>
      <c r="E904" s="37" t="s">
        <v>1956</v>
      </c>
      <c r="F904" s="2"/>
    </row>
    <row r="905" spans="1:6" x14ac:dyDescent="0.3">
      <c r="A905" s="2">
        <v>904</v>
      </c>
      <c r="B905" s="11" t="s">
        <v>1941</v>
      </c>
      <c r="C905" s="41" t="s">
        <v>1340</v>
      </c>
      <c r="D905" s="61">
        <v>200</v>
      </c>
      <c r="E905" s="37" t="s">
        <v>1956</v>
      </c>
      <c r="F905" s="2"/>
    </row>
    <row r="906" spans="1:6" x14ac:dyDescent="0.3">
      <c r="A906" s="2">
        <v>905</v>
      </c>
      <c r="B906" s="11" t="s">
        <v>1942</v>
      </c>
      <c r="C906" s="41" t="s">
        <v>1340</v>
      </c>
      <c r="D906" s="61">
        <v>250</v>
      </c>
      <c r="E906" s="37" t="s">
        <v>1956</v>
      </c>
      <c r="F906" s="2"/>
    </row>
    <row r="907" spans="1:6" x14ac:dyDescent="0.3">
      <c r="A907" s="2">
        <v>906</v>
      </c>
      <c r="B907" s="11" t="s">
        <v>1943</v>
      </c>
      <c r="C907" s="41" t="s">
        <v>1340</v>
      </c>
      <c r="D907" s="61">
        <v>500</v>
      </c>
      <c r="E907" s="37" t="s">
        <v>1956</v>
      </c>
      <c r="F907" s="2"/>
    </row>
    <row r="908" spans="1:6" x14ac:dyDescent="0.3">
      <c r="A908" s="2">
        <v>907</v>
      </c>
      <c r="B908" s="11" t="s">
        <v>1384</v>
      </c>
      <c r="C908" s="41" t="s">
        <v>1340</v>
      </c>
      <c r="D908" s="61">
        <v>250</v>
      </c>
      <c r="E908" s="37" t="s">
        <v>1956</v>
      </c>
      <c r="F908" s="2"/>
    </row>
    <row r="909" spans="1:6" x14ac:dyDescent="0.3">
      <c r="A909" s="2">
        <v>908</v>
      </c>
      <c r="B909" s="11" t="s">
        <v>1702</v>
      </c>
      <c r="C909" s="41" t="s">
        <v>1340</v>
      </c>
      <c r="D909" s="61">
        <v>100</v>
      </c>
      <c r="E909" s="37" t="s">
        <v>1956</v>
      </c>
      <c r="F909" s="2"/>
    </row>
    <row r="910" spans="1:6" x14ac:dyDescent="0.3">
      <c r="A910" s="2">
        <v>909</v>
      </c>
      <c r="B910" s="11" t="s">
        <v>1596</v>
      </c>
      <c r="C910" s="41" t="s">
        <v>1340</v>
      </c>
      <c r="D910" s="61">
        <v>250</v>
      </c>
      <c r="E910" s="37" t="s">
        <v>1956</v>
      </c>
      <c r="F910" s="2"/>
    </row>
    <row r="911" spans="1:6" x14ac:dyDescent="0.3">
      <c r="A911" s="2">
        <v>910</v>
      </c>
      <c r="B911" s="11" t="s">
        <v>1944</v>
      </c>
      <c r="C911" s="41" t="s">
        <v>1340</v>
      </c>
      <c r="D911" s="61">
        <v>500</v>
      </c>
      <c r="E911" s="37" t="s">
        <v>1956</v>
      </c>
      <c r="F911" s="2"/>
    </row>
    <row r="912" spans="1:6" x14ac:dyDescent="0.3">
      <c r="A912" s="2">
        <v>911</v>
      </c>
      <c r="B912" s="11" t="s">
        <v>1376</v>
      </c>
      <c r="C912" s="41" t="s">
        <v>1340</v>
      </c>
      <c r="D912" s="61">
        <v>250</v>
      </c>
      <c r="E912" s="37" t="s">
        <v>1956</v>
      </c>
      <c r="F912" s="2"/>
    </row>
    <row r="913" spans="1:6" x14ac:dyDescent="0.3">
      <c r="A913" s="2">
        <v>912</v>
      </c>
      <c r="B913" s="11" t="s">
        <v>1945</v>
      </c>
      <c r="C913" s="41" t="s">
        <v>1340</v>
      </c>
      <c r="D913" s="61">
        <v>250</v>
      </c>
      <c r="E913" s="37" t="s">
        <v>1956</v>
      </c>
      <c r="F913" s="2"/>
    </row>
    <row r="914" spans="1:6" x14ac:dyDescent="0.3">
      <c r="A914" s="2">
        <v>913</v>
      </c>
      <c r="B914" s="11" t="s">
        <v>1946</v>
      </c>
      <c r="C914" s="41" t="s">
        <v>1340</v>
      </c>
      <c r="D914" s="61">
        <v>250</v>
      </c>
      <c r="E914" s="37" t="s">
        <v>1956</v>
      </c>
      <c r="F914" s="2"/>
    </row>
    <row r="915" spans="1:6" x14ac:dyDescent="0.3">
      <c r="A915" s="2">
        <v>914</v>
      </c>
      <c r="B915" s="11" t="s">
        <v>1947</v>
      </c>
      <c r="C915" s="41" t="s">
        <v>1340</v>
      </c>
      <c r="D915" s="61">
        <v>150</v>
      </c>
      <c r="E915" s="37" t="s">
        <v>1956</v>
      </c>
      <c r="F915" s="2"/>
    </row>
    <row r="916" spans="1:6" x14ac:dyDescent="0.3">
      <c r="A916" s="2">
        <v>915</v>
      </c>
      <c r="B916" s="11" t="s">
        <v>1434</v>
      </c>
      <c r="C916" s="41" t="s">
        <v>1340</v>
      </c>
      <c r="D916" s="61">
        <v>300</v>
      </c>
      <c r="E916" s="37" t="s">
        <v>1956</v>
      </c>
      <c r="F916" s="2"/>
    </row>
    <row r="917" spans="1:6" x14ac:dyDescent="0.3">
      <c r="A917" s="2">
        <v>916</v>
      </c>
      <c r="B917" s="11" t="s">
        <v>1429</v>
      </c>
      <c r="C917" s="41" t="s">
        <v>1340</v>
      </c>
      <c r="D917" s="70">
        <v>100</v>
      </c>
      <c r="E917" s="37" t="s">
        <v>1956</v>
      </c>
      <c r="F917" s="2"/>
    </row>
    <row r="918" spans="1:6" x14ac:dyDescent="0.3">
      <c r="A918" s="2">
        <v>917</v>
      </c>
      <c r="B918" s="11" t="s">
        <v>1955</v>
      </c>
      <c r="C918" s="41" t="s">
        <v>1340</v>
      </c>
      <c r="D918" s="70">
        <v>200</v>
      </c>
      <c r="E918" s="3" t="s">
        <v>1956</v>
      </c>
      <c r="F918" s="2"/>
    </row>
    <row r="919" spans="1:6" x14ac:dyDescent="0.3">
      <c r="A919" s="2">
        <v>918</v>
      </c>
      <c r="B919" s="11" t="s">
        <v>1948</v>
      </c>
      <c r="C919" s="41" t="s">
        <v>1340</v>
      </c>
      <c r="D919" s="61">
        <v>200</v>
      </c>
      <c r="E919" s="37" t="s">
        <v>1956</v>
      </c>
      <c r="F919" s="2"/>
    </row>
    <row r="920" spans="1:6" x14ac:dyDescent="0.3">
      <c r="A920" s="2">
        <v>919</v>
      </c>
      <c r="B920" s="11" t="s">
        <v>1949</v>
      </c>
      <c r="C920" s="41" t="s">
        <v>1340</v>
      </c>
      <c r="D920" s="61">
        <v>200</v>
      </c>
      <c r="E920" s="37" t="s">
        <v>1956</v>
      </c>
      <c r="F920" s="2"/>
    </row>
    <row r="921" spans="1:6" x14ac:dyDescent="0.3">
      <c r="A921" s="2">
        <v>920</v>
      </c>
      <c r="B921" s="11" t="s">
        <v>1423</v>
      </c>
      <c r="C921" s="41" t="s">
        <v>1340</v>
      </c>
      <c r="D921" s="61">
        <v>1000</v>
      </c>
      <c r="E921" s="37" t="s">
        <v>1956</v>
      </c>
      <c r="F921" s="2"/>
    </row>
    <row r="922" spans="1:6" x14ac:dyDescent="0.3">
      <c r="A922" s="2">
        <v>921</v>
      </c>
      <c r="B922" s="11" t="s">
        <v>1431</v>
      </c>
      <c r="C922" s="41" t="s">
        <v>1340</v>
      </c>
      <c r="D922" s="61">
        <v>100</v>
      </c>
      <c r="E922" s="37" t="s">
        <v>1956</v>
      </c>
      <c r="F922" s="2"/>
    </row>
    <row r="923" spans="1:6" x14ac:dyDescent="0.3">
      <c r="A923" s="2">
        <v>922</v>
      </c>
      <c r="B923" s="11" t="s">
        <v>1950</v>
      </c>
      <c r="C923" s="41" t="s">
        <v>1340</v>
      </c>
      <c r="D923" s="61">
        <v>500</v>
      </c>
      <c r="E923" s="37" t="s">
        <v>1956</v>
      </c>
      <c r="F923" s="2"/>
    </row>
    <row r="924" spans="1:6" x14ac:dyDescent="0.3">
      <c r="A924" s="2">
        <v>923</v>
      </c>
      <c r="B924" s="11" t="s">
        <v>1692</v>
      </c>
      <c r="C924" s="41" t="s">
        <v>1340</v>
      </c>
      <c r="D924" s="61">
        <v>250</v>
      </c>
      <c r="E924" s="37" t="s">
        <v>1956</v>
      </c>
      <c r="F924" s="2"/>
    </row>
    <row r="925" spans="1:6" x14ac:dyDescent="0.3">
      <c r="A925" s="2">
        <v>924</v>
      </c>
      <c r="B925" s="11" t="s">
        <v>1951</v>
      </c>
      <c r="C925" s="41" t="s">
        <v>1340</v>
      </c>
      <c r="D925" s="61">
        <v>250</v>
      </c>
      <c r="E925" s="37" t="s">
        <v>1956</v>
      </c>
      <c r="F925" s="2"/>
    </row>
    <row r="926" spans="1:6" x14ac:dyDescent="0.3">
      <c r="A926" s="2">
        <v>925</v>
      </c>
      <c r="B926" s="11" t="s">
        <v>1952</v>
      </c>
      <c r="C926" s="41" t="s">
        <v>1340</v>
      </c>
      <c r="D926" s="61">
        <v>500</v>
      </c>
      <c r="E926" s="37" t="s">
        <v>1956</v>
      </c>
      <c r="F926" s="2"/>
    </row>
    <row r="927" spans="1:6" x14ac:dyDescent="0.3">
      <c r="A927" s="2">
        <v>926</v>
      </c>
      <c r="B927" s="11" t="s">
        <v>1931</v>
      </c>
      <c r="C927" s="41" t="s">
        <v>1340</v>
      </c>
      <c r="D927" s="61">
        <v>200</v>
      </c>
      <c r="E927" s="37" t="s">
        <v>1956</v>
      </c>
      <c r="F927" s="2"/>
    </row>
    <row r="928" spans="1:6" x14ac:dyDescent="0.3">
      <c r="A928" s="2">
        <v>927</v>
      </c>
      <c r="B928" s="11" t="s">
        <v>1953</v>
      </c>
      <c r="C928" s="41" t="s">
        <v>1340</v>
      </c>
      <c r="D928" s="61">
        <v>200</v>
      </c>
      <c r="E928" s="37" t="s">
        <v>1956</v>
      </c>
      <c r="F928" s="2"/>
    </row>
    <row r="929" spans="1:6" x14ac:dyDescent="0.3">
      <c r="A929" s="2">
        <v>928</v>
      </c>
      <c r="B929" s="11" t="s">
        <v>1954</v>
      </c>
      <c r="C929" s="41" t="s">
        <v>1340</v>
      </c>
      <c r="D929" s="61">
        <v>15699</v>
      </c>
      <c r="E929" s="37" t="s">
        <v>1883</v>
      </c>
      <c r="F929" s="2"/>
    </row>
    <row r="930" spans="1:6" x14ac:dyDescent="0.3">
      <c r="A930" s="2">
        <v>929</v>
      </c>
      <c r="B930" s="11" t="s">
        <v>1792</v>
      </c>
      <c r="C930" s="41" t="s">
        <v>1340</v>
      </c>
      <c r="D930" s="61">
        <v>1000</v>
      </c>
      <c r="E930" s="37" t="s">
        <v>2414</v>
      </c>
      <c r="F930" s="2"/>
    </row>
    <row r="931" spans="1:6" x14ac:dyDescent="0.3">
      <c r="A931" s="2">
        <v>930</v>
      </c>
      <c r="B931" s="11" t="s">
        <v>1846</v>
      </c>
      <c r="C931" s="41" t="s">
        <v>1340</v>
      </c>
      <c r="D931" s="61">
        <v>2000</v>
      </c>
      <c r="E931" s="69" t="s">
        <v>2415</v>
      </c>
      <c r="F931" s="2"/>
    </row>
    <row r="932" spans="1:6" x14ac:dyDescent="0.3">
      <c r="A932" s="2">
        <v>931</v>
      </c>
      <c r="B932" s="11" t="s">
        <v>1722</v>
      </c>
      <c r="C932" s="41" t="s">
        <v>1340</v>
      </c>
      <c r="D932" s="61">
        <v>3000</v>
      </c>
      <c r="E932" s="69" t="s">
        <v>2416</v>
      </c>
      <c r="F932" s="2"/>
    </row>
    <row r="933" spans="1:6" x14ac:dyDescent="0.3">
      <c r="A933" s="2">
        <v>932</v>
      </c>
      <c r="B933" s="11" t="s">
        <v>1960</v>
      </c>
      <c r="C933" s="41" t="s">
        <v>1340</v>
      </c>
      <c r="D933" s="61">
        <v>175</v>
      </c>
      <c r="E933" s="69" t="s">
        <v>2417</v>
      </c>
      <c r="F933" s="2"/>
    </row>
    <row r="934" spans="1:6" x14ac:dyDescent="0.3">
      <c r="A934" s="2">
        <v>933</v>
      </c>
      <c r="B934" s="11" t="s">
        <v>1961</v>
      </c>
      <c r="C934" s="41" t="s">
        <v>1340</v>
      </c>
      <c r="D934" s="61">
        <v>1000</v>
      </c>
      <c r="E934" s="69" t="s">
        <v>2417</v>
      </c>
      <c r="F934" s="2"/>
    </row>
    <row r="935" spans="1:6" x14ac:dyDescent="0.3">
      <c r="A935" s="2">
        <v>934</v>
      </c>
      <c r="B935" s="11" t="s">
        <v>1962</v>
      </c>
      <c r="C935" s="41" t="s">
        <v>1340</v>
      </c>
      <c r="D935" s="61">
        <v>500</v>
      </c>
      <c r="E935" s="69" t="s">
        <v>2417</v>
      </c>
      <c r="F935" s="2"/>
    </row>
    <row r="936" spans="1:6" x14ac:dyDescent="0.3">
      <c r="A936" s="2">
        <v>935</v>
      </c>
      <c r="B936" s="11" t="s">
        <v>1355</v>
      </c>
      <c r="C936" s="41" t="s">
        <v>1340</v>
      </c>
      <c r="D936" s="61">
        <v>1000</v>
      </c>
      <c r="E936" s="69" t="s">
        <v>2418</v>
      </c>
      <c r="F936" s="2"/>
    </row>
    <row r="937" spans="1:6" x14ac:dyDescent="0.3">
      <c r="A937" s="2">
        <v>936</v>
      </c>
      <c r="B937" s="11" t="s">
        <v>1963</v>
      </c>
      <c r="C937" s="41" t="s">
        <v>1340</v>
      </c>
      <c r="D937" s="61">
        <v>500</v>
      </c>
      <c r="E937" s="69" t="s">
        <v>2419</v>
      </c>
      <c r="F937" s="2"/>
    </row>
    <row r="938" spans="1:6" x14ac:dyDescent="0.3">
      <c r="A938" s="2">
        <v>937</v>
      </c>
      <c r="B938" s="11" t="s">
        <v>1964</v>
      </c>
      <c r="C938" s="41" t="s">
        <v>1340</v>
      </c>
      <c r="D938" s="61">
        <v>1000</v>
      </c>
      <c r="E938" s="69" t="s">
        <v>2420</v>
      </c>
      <c r="F938" s="2"/>
    </row>
    <row r="939" spans="1:6" x14ac:dyDescent="0.3">
      <c r="A939" s="2">
        <v>938</v>
      </c>
      <c r="B939" s="11" t="s">
        <v>1965</v>
      </c>
      <c r="C939" s="41" t="s">
        <v>1340</v>
      </c>
      <c r="D939" s="61">
        <v>175</v>
      </c>
      <c r="E939" s="69" t="s">
        <v>2420</v>
      </c>
      <c r="F939" s="2"/>
    </row>
    <row r="940" spans="1:6" x14ac:dyDescent="0.3">
      <c r="A940" s="2">
        <v>939</v>
      </c>
      <c r="B940" s="11" t="s">
        <v>1966</v>
      </c>
      <c r="C940" s="41" t="s">
        <v>1340</v>
      </c>
      <c r="D940" s="61">
        <v>350</v>
      </c>
      <c r="E940" s="69" t="s">
        <v>2420</v>
      </c>
      <c r="F940" s="2"/>
    </row>
    <row r="941" spans="1:6" x14ac:dyDescent="0.3">
      <c r="A941" s="2">
        <v>940</v>
      </c>
      <c r="B941" s="11" t="s">
        <v>1187</v>
      </c>
      <c r="C941" s="41" t="s">
        <v>1340</v>
      </c>
      <c r="D941" s="61">
        <v>350</v>
      </c>
      <c r="E941" s="69" t="s">
        <v>2420</v>
      </c>
      <c r="F941" s="2"/>
    </row>
    <row r="942" spans="1:6" x14ac:dyDescent="0.3">
      <c r="A942" s="2">
        <v>941</v>
      </c>
      <c r="B942" s="11" t="s">
        <v>1967</v>
      </c>
      <c r="C942" s="41" t="s">
        <v>1340</v>
      </c>
      <c r="D942" s="61">
        <v>300</v>
      </c>
      <c r="E942" s="69" t="s">
        <v>2421</v>
      </c>
      <c r="F942" s="2"/>
    </row>
    <row r="943" spans="1:6" x14ac:dyDescent="0.3">
      <c r="A943" s="2">
        <v>942</v>
      </c>
      <c r="B943" s="11" t="s">
        <v>1787</v>
      </c>
      <c r="C943" s="41" t="s">
        <v>1340</v>
      </c>
      <c r="D943" s="61">
        <v>300</v>
      </c>
      <c r="E943" s="69" t="s">
        <v>2421</v>
      </c>
      <c r="F943" s="2"/>
    </row>
    <row r="944" spans="1:6" x14ac:dyDescent="0.3">
      <c r="A944" s="2">
        <v>943</v>
      </c>
      <c r="B944" s="11" t="s">
        <v>1386</v>
      </c>
      <c r="C944" s="41" t="s">
        <v>1340</v>
      </c>
      <c r="D944" s="61">
        <v>200</v>
      </c>
      <c r="E944" s="69" t="s">
        <v>2422</v>
      </c>
      <c r="F944" s="2"/>
    </row>
    <row r="945" spans="1:6" x14ac:dyDescent="0.3">
      <c r="A945" s="2">
        <v>944</v>
      </c>
      <c r="B945" s="11" t="s">
        <v>1032</v>
      </c>
      <c r="C945" s="41" t="s">
        <v>1340</v>
      </c>
      <c r="D945" s="61">
        <v>500</v>
      </c>
      <c r="E945" s="69" t="s">
        <v>2422</v>
      </c>
      <c r="F945" s="2"/>
    </row>
    <row r="946" spans="1:6" x14ac:dyDescent="0.3">
      <c r="A946" s="2">
        <v>945</v>
      </c>
      <c r="B946" s="11" t="s">
        <v>1968</v>
      </c>
      <c r="C946" s="41" t="s">
        <v>1340</v>
      </c>
      <c r="D946" s="61">
        <v>100</v>
      </c>
      <c r="E946" s="69" t="s">
        <v>2422</v>
      </c>
      <c r="F946" s="2"/>
    </row>
    <row r="947" spans="1:6" x14ac:dyDescent="0.3">
      <c r="A947" s="2">
        <v>946</v>
      </c>
      <c r="B947" s="11" t="s">
        <v>1969</v>
      </c>
      <c r="C947" s="41" t="s">
        <v>1340</v>
      </c>
      <c r="D947" s="61">
        <v>175</v>
      </c>
      <c r="E947" s="69" t="s">
        <v>2422</v>
      </c>
      <c r="F947" s="2"/>
    </row>
    <row r="948" spans="1:6" x14ac:dyDescent="0.3">
      <c r="A948" s="2">
        <v>947</v>
      </c>
      <c r="B948" s="11" t="s">
        <v>1970</v>
      </c>
      <c r="C948" s="41" t="s">
        <v>1340</v>
      </c>
      <c r="D948" s="61">
        <v>1000</v>
      </c>
      <c r="E948" s="69" t="s">
        <v>2422</v>
      </c>
      <c r="F948" s="2"/>
    </row>
    <row r="949" spans="1:6" x14ac:dyDescent="0.3">
      <c r="A949" s="2">
        <v>948</v>
      </c>
      <c r="B949" s="11" t="s">
        <v>1971</v>
      </c>
      <c r="C949" s="41" t="s">
        <v>1340</v>
      </c>
      <c r="D949" s="61">
        <v>175</v>
      </c>
      <c r="E949" s="69" t="s">
        <v>2422</v>
      </c>
      <c r="F949" s="2"/>
    </row>
    <row r="950" spans="1:6" x14ac:dyDescent="0.3">
      <c r="A950" s="2">
        <v>949</v>
      </c>
      <c r="B950" s="11" t="s">
        <v>1972</v>
      </c>
      <c r="C950" s="41" t="s">
        <v>1340</v>
      </c>
      <c r="D950" s="61">
        <v>500</v>
      </c>
      <c r="E950" s="69" t="s">
        <v>2422</v>
      </c>
      <c r="F950" s="2"/>
    </row>
    <row r="951" spans="1:6" x14ac:dyDescent="0.3">
      <c r="A951" s="2">
        <v>950</v>
      </c>
      <c r="B951" s="11" t="s">
        <v>1973</v>
      </c>
      <c r="C951" s="41" t="s">
        <v>1340</v>
      </c>
      <c r="D951" s="61">
        <v>525</v>
      </c>
      <c r="E951" s="69" t="s">
        <v>2422</v>
      </c>
      <c r="F951" s="2"/>
    </row>
    <row r="952" spans="1:6" x14ac:dyDescent="0.3">
      <c r="A952" s="2">
        <v>951</v>
      </c>
      <c r="B952" s="11" t="s">
        <v>1974</v>
      </c>
      <c r="C952" s="41" t="s">
        <v>1340</v>
      </c>
      <c r="D952" s="61">
        <v>175</v>
      </c>
      <c r="E952" s="69" t="s">
        <v>2422</v>
      </c>
      <c r="F952" s="2"/>
    </row>
    <row r="953" spans="1:6" x14ac:dyDescent="0.3">
      <c r="A953" s="2">
        <v>952</v>
      </c>
      <c r="B953" s="11" t="s">
        <v>1975</v>
      </c>
      <c r="C953" s="41" t="s">
        <v>1340</v>
      </c>
      <c r="D953" s="61">
        <v>175</v>
      </c>
      <c r="E953" s="69" t="s">
        <v>2422</v>
      </c>
      <c r="F953" s="2"/>
    </row>
    <row r="954" spans="1:6" x14ac:dyDescent="0.3">
      <c r="A954" s="2">
        <v>953</v>
      </c>
      <c r="B954" s="11" t="s">
        <v>1666</v>
      </c>
      <c r="C954" s="41" t="s">
        <v>1340</v>
      </c>
      <c r="D954" s="61">
        <v>500</v>
      </c>
      <c r="E954" s="69" t="s">
        <v>2422</v>
      </c>
      <c r="F954" s="2"/>
    </row>
    <row r="955" spans="1:6" x14ac:dyDescent="0.3">
      <c r="A955" s="2">
        <v>954</v>
      </c>
      <c r="B955" s="11" t="s">
        <v>1976</v>
      </c>
      <c r="C955" s="41" t="s">
        <v>1340</v>
      </c>
      <c r="D955" s="61">
        <v>175</v>
      </c>
      <c r="E955" s="69" t="s">
        <v>2423</v>
      </c>
      <c r="F955" s="2"/>
    </row>
    <row r="956" spans="1:6" x14ac:dyDescent="0.3">
      <c r="A956" s="2">
        <v>955</v>
      </c>
      <c r="B956" s="11" t="s">
        <v>1977</v>
      </c>
      <c r="C956" s="41" t="s">
        <v>1340</v>
      </c>
      <c r="D956" s="61">
        <v>6500</v>
      </c>
      <c r="E956" s="69" t="s">
        <v>2424</v>
      </c>
      <c r="F956" s="2"/>
    </row>
    <row r="957" spans="1:6" x14ac:dyDescent="0.3">
      <c r="A957" s="2">
        <v>956</v>
      </c>
      <c r="B957" s="11" t="s">
        <v>1978</v>
      </c>
      <c r="C957" s="41" t="s">
        <v>1340</v>
      </c>
      <c r="D957" s="61">
        <v>200</v>
      </c>
      <c r="E957" s="69" t="s">
        <v>2424</v>
      </c>
      <c r="F957" s="2"/>
    </row>
    <row r="958" spans="1:6" x14ac:dyDescent="0.3">
      <c r="A958" s="2">
        <v>957</v>
      </c>
      <c r="B958" s="11" t="s">
        <v>1239</v>
      </c>
      <c r="C958" s="41" t="s">
        <v>1340</v>
      </c>
      <c r="D958" s="61">
        <v>875</v>
      </c>
      <c r="E958" s="69" t="s">
        <v>2424</v>
      </c>
      <c r="F958" s="2"/>
    </row>
    <row r="959" spans="1:6" x14ac:dyDescent="0.3">
      <c r="A959" s="2">
        <v>958</v>
      </c>
      <c r="B959" s="11" t="s">
        <v>1979</v>
      </c>
      <c r="C959" s="41" t="s">
        <v>1340</v>
      </c>
      <c r="D959" s="61">
        <v>2230</v>
      </c>
      <c r="E959" s="69" t="s">
        <v>2425</v>
      </c>
      <c r="F959" s="2"/>
    </row>
    <row r="960" spans="1:6" x14ac:dyDescent="0.3">
      <c r="A960" s="2">
        <v>959</v>
      </c>
      <c r="B960" s="11" t="s">
        <v>1980</v>
      </c>
      <c r="C960" s="41" t="s">
        <v>1340</v>
      </c>
      <c r="D960" s="61">
        <v>175</v>
      </c>
      <c r="E960" s="69" t="s">
        <v>2425</v>
      </c>
      <c r="F960" s="2"/>
    </row>
    <row r="961" spans="1:6" x14ac:dyDescent="0.3">
      <c r="A961" s="2">
        <v>960</v>
      </c>
      <c r="B961" s="11" t="s">
        <v>1145</v>
      </c>
      <c r="C961" s="41" t="s">
        <v>1340</v>
      </c>
      <c r="D961" s="61">
        <v>3000</v>
      </c>
      <c r="E961" s="69" t="s">
        <v>2425</v>
      </c>
      <c r="F961" s="2"/>
    </row>
    <row r="962" spans="1:6" x14ac:dyDescent="0.3">
      <c r="A962" s="2">
        <v>961</v>
      </c>
      <c r="B962" s="11" t="s">
        <v>1981</v>
      </c>
      <c r="C962" s="41" t="s">
        <v>1340</v>
      </c>
      <c r="D962" s="61">
        <v>175</v>
      </c>
      <c r="E962" s="69" t="s">
        <v>2426</v>
      </c>
      <c r="F962" s="2"/>
    </row>
    <row r="963" spans="1:6" x14ac:dyDescent="0.3">
      <c r="A963" s="2">
        <v>962</v>
      </c>
      <c r="B963" s="11" t="s">
        <v>1134</v>
      </c>
      <c r="C963" s="41" t="s">
        <v>1340</v>
      </c>
      <c r="D963" s="61">
        <v>800</v>
      </c>
      <c r="E963" s="69" t="s">
        <v>2426</v>
      </c>
      <c r="F963" s="2"/>
    </row>
    <row r="964" spans="1:6" x14ac:dyDescent="0.3">
      <c r="A964" s="2">
        <v>963</v>
      </c>
      <c r="B964" s="11" t="s">
        <v>1186</v>
      </c>
      <c r="C964" s="41" t="s">
        <v>1340</v>
      </c>
      <c r="D964" s="61">
        <v>500</v>
      </c>
      <c r="E964" s="69" t="s">
        <v>2426</v>
      </c>
      <c r="F964" s="2"/>
    </row>
    <row r="965" spans="1:6" x14ac:dyDescent="0.3">
      <c r="A965" s="2">
        <v>964</v>
      </c>
      <c r="B965" s="11" t="s">
        <v>1187</v>
      </c>
      <c r="C965" s="41" t="s">
        <v>1340</v>
      </c>
      <c r="D965" s="61">
        <v>175</v>
      </c>
      <c r="E965" s="69" t="s">
        <v>2426</v>
      </c>
      <c r="F965" s="2"/>
    </row>
    <row r="966" spans="1:6" x14ac:dyDescent="0.3">
      <c r="A966" s="2">
        <v>965</v>
      </c>
      <c r="B966" s="11" t="s">
        <v>1982</v>
      </c>
      <c r="C966" s="41" t="s">
        <v>1340</v>
      </c>
      <c r="D966" s="61">
        <v>1000</v>
      </c>
      <c r="E966" s="69" t="s">
        <v>2427</v>
      </c>
      <c r="F966" s="2"/>
    </row>
    <row r="967" spans="1:6" x14ac:dyDescent="0.3">
      <c r="A967" s="2">
        <v>966</v>
      </c>
      <c r="B967" s="11" t="s">
        <v>1983</v>
      </c>
      <c r="C967" s="41" t="s">
        <v>1340</v>
      </c>
      <c r="D967" s="61">
        <v>175</v>
      </c>
      <c r="E967" s="69" t="s">
        <v>2427</v>
      </c>
      <c r="F967" s="2"/>
    </row>
    <row r="968" spans="1:6" x14ac:dyDescent="0.3">
      <c r="A968" s="2">
        <v>967</v>
      </c>
      <c r="B968" s="11" t="s">
        <v>1859</v>
      </c>
      <c r="C968" s="41" t="s">
        <v>1340</v>
      </c>
      <c r="D968" s="61">
        <v>175</v>
      </c>
      <c r="E968" s="69" t="s">
        <v>2427</v>
      </c>
      <c r="F968" s="2"/>
    </row>
    <row r="969" spans="1:6" x14ac:dyDescent="0.3">
      <c r="A969" s="2">
        <v>968</v>
      </c>
      <c r="B969" s="11" t="s">
        <v>1984</v>
      </c>
      <c r="C969" s="41" t="s">
        <v>1340</v>
      </c>
      <c r="D969" s="61">
        <v>600</v>
      </c>
      <c r="E969" s="69" t="s">
        <v>2428</v>
      </c>
      <c r="F969" s="2"/>
    </row>
    <row r="970" spans="1:6" x14ac:dyDescent="0.3">
      <c r="A970" s="2">
        <v>969</v>
      </c>
      <c r="B970" s="11" t="s">
        <v>1985</v>
      </c>
      <c r="C970" s="41" t="s">
        <v>1340</v>
      </c>
      <c r="D970" s="61">
        <v>500</v>
      </c>
      <c r="E970" s="69" t="s">
        <v>2429</v>
      </c>
      <c r="F970" s="2"/>
    </row>
    <row r="971" spans="1:6" x14ac:dyDescent="0.3">
      <c r="A971" s="2">
        <v>970</v>
      </c>
      <c r="B971" s="11" t="s">
        <v>1986</v>
      </c>
      <c r="C971" s="41" t="s">
        <v>1340</v>
      </c>
      <c r="D971" s="61">
        <v>175</v>
      </c>
      <c r="E971" s="69" t="s">
        <v>2429</v>
      </c>
      <c r="F971" s="2"/>
    </row>
    <row r="972" spans="1:6" x14ac:dyDescent="0.3">
      <c r="A972" s="2">
        <v>971</v>
      </c>
      <c r="B972" s="11" t="s">
        <v>1244</v>
      </c>
      <c r="C972" s="41" t="s">
        <v>1340</v>
      </c>
      <c r="D972" s="61">
        <v>300</v>
      </c>
      <c r="E972" s="69" t="s">
        <v>2430</v>
      </c>
      <c r="F972" s="2"/>
    </row>
    <row r="973" spans="1:6" x14ac:dyDescent="0.3">
      <c r="A973" s="2">
        <v>972</v>
      </c>
      <c r="B973" s="11" t="s">
        <v>1987</v>
      </c>
      <c r="C973" s="41" t="s">
        <v>1340</v>
      </c>
      <c r="D973" s="61">
        <v>1000</v>
      </c>
      <c r="E973" s="69" t="s">
        <v>2431</v>
      </c>
      <c r="F973" s="2"/>
    </row>
    <row r="974" spans="1:6" x14ac:dyDescent="0.3">
      <c r="A974" s="2">
        <v>973</v>
      </c>
      <c r="B974" s="11" t="s">
        <v>1988</v>
      </c>
      <c r="C974" s="41" t="s">
        <v>1340</v>
      </c>
      <c r="D974" s="61">
        <v>5000</v>
      </c>
      <c r="E974" s="69" t="s">
        <v>2431</v>
      </c>
      <c r="F974" s="2"/>
    </row>
    <row r="975" spans="1:6" x14ac:dyDescent="0.3">
      <c r="A975" s="2">
        <v>974</v>
      </c>
      <c r="B975" s="11" t="s">
        <v>1989</v>
      </c>
      <c r="C975" s="41" t="s">
        <v>1340</v>
      </c>
      <c r="D975" s="61">
        <v>1000</v>
      </c>
      <c r="E975" s="69" t="s">
        <v>2432</v>
      </c>
      <c r="F975" s="2"/>
    </row>
    <row r="976" spans="1:6" x14ac:dyDescent="0.3">
      <c r="A976" s="2">
        <v>975</v>
      </c>
      <c r="B976" s="11" t="s">
        <v>1990</v>
      </c>
      <c r="C976" s="41" t="s">
        <v>1340</v>
      </c>
      <c r="D976" s="61">
        <v>300</v>
      </c>
      <c r="E976" s="69" t="s">
        <v>2432</v>
      </c>
      <c r="F976" s="2"/>
    </row>
    <row r="977" spans="1:6" x14ac:dyDescent="0.3">
      <c r="A977" s="2">
        <v>976</v>
      </c>
      <c r="B977" s="11" t="s">
        <v>1991</v>
      </c>
      <c r="C977" s="41" t="s">
        <v>1340</v>
      </c>
      <c r="D977" s="61">
        <v>500</v>
      </c>
      <c r="E977" s="69" t="s">
        <v>2433</v>
      </c>
      <c r="F977" s="2"/>
    </row>
    <row r="978" spans="1:6" x14ac:dyDescent="0.3">
      <c r="A978" s="2">
        <v>977</v>
      </c>
      <c r="B978" s="11" t="s">
        <v>1856</v>
      </c>
      <c r="C978" s="41" t="s">
        <v>1340</v>
      </c>
      <c r="D978" s="61">
        <v>1000</v>
      </c>
      <c r="E978" s="69" t="s">
        <v>2433</v>
      </c>
      <c r="F978" s="2"/>
    </row>
    <row r="979" spans="1:6" x14ac:dyDescent="0.3">
      <c r="A979" s="2">
        <v>978</v>
      </c>
      <c r="B979" s="11" t="s">
        <v>1992</v>
      </c>
      <c r="C979" s="41" t="s">
        <v>1340</v>
      </c>
      <c r="D979" s="61">
        <v>500</v>
      </c>
      <c r="E979" s="69" t="s">
        <v>2433</v>
      </c>
      <c r="F979" s="2"/>
    </row>
    <row r="980" spans="1:6" x14ac:dyDescent="0.3">
      <c r="A980" s="2">
        <v>979</v>
      </c>
      <c r="B980" s="11" t="s">
        <v>1993</v>
      </c>
      <c r="C980" s="41" t="s">
        <v>1340</v>
      </c>
      <c r="D980" s="61">
        <v>175</v>
      </c>
      <c r="E980" s="69" t="s">
        <v>2433</v>
      </c>
      <c r="F980" s="2"/>
    </row>
    <row r="981" spans="1:6" x14ac:dyDescent="0.3">
      <c r="A981" s="2">
        <v>980</v>
      </c>
      <c r="B981" s="11" t="s">
        <v>1994</v>
      </c>
      <c r="C981" s="41" t="s">
        <v>1340</v>
      </c>
      <c r="D981" s="61">
        <v>200</v>
      </c>
      <c r="E981" s="69" t="s">
        <v>2433</v>
      </c>
      <c r="F981" s="2"/>
    </row>
    <row r="982" spans="1:6" x14ac:dyDescent="0.3">
      <c r="A982" s="2">
        <v>981</v>
      </c>
      <c r="B982" s="11" t="s">
        <v>1954</v>
      </c>
      <c r="C982" s="41" t="s">
        <v>1340</v>
      </c>
      <c r="D982" s="61">
        <v>800</v>
      </c>
      <c r="E982" s="69" t="s">
        <v>2434</v>
      </c>
      <c r="F982" s="2"/>
    </row>
    <row r="983" spans="1:6" x14ac:dyDescent="0.3">
      <c r="A983" s="2">
        <v>982</v>
      </c>
      <c r="B983" s="11" t="s">
        <v>1995</v>
      </c>
      <c r="C983" s="41" t="s">
        <v>1340</v>
      </c>
      <c r="D983" s="61">
        <v>500</v>
      </c>
      <c r="E983" s="69" t="s">
        <v>2434</v>
      </c>
      <c r="F983" s="2"/>
    </row>
    <row r="984" spans="1:6" x14ac:dyDescent="0.3">
      <c r="A984" s="2">
        <v>983</v>
      </c>
      <c r="B984" s="11" t="s">
        <v>2008</v>
      </c>
      <c r="C984" s="41" t="s">
        <v>1340</v>
      </c>
      <c r="D984" s="61">
        <v>500</v>
      </c>
      <c r="E984" s="69" t="s">
        <v>2009</v>
      </c>
      <c r="F984" s="2"/>
    </row>
    <row r="985" spans="1:6" x14ac:dyDescent="0.3">
      <c r="A985" s="2">
        <v>984</v>
      </c>
      <c r="B985" s="11" t="s">
        <v>2010</v>
      </c>
      <c r="C985" s="41" t="s">
        <v>1340</v>
      </c>
      <c r="D985" s="61">
        <v>400</v>
      </c>
      <c r="E985" s="69" t="s">
        <v>2011</v>
      </c>
      <c r="F985" s="2"/>
    </row>
    <row r="986" spans="1:6" x14ac:dyDescent="0.3">
      <c r="A986" s="2">
        <v>985</v>
      </c>
      <c r="B986" s="11" t="s">
        <v>1653</v>
      </c>
      <c r="C986" s="41" t="s">
        <v>1340</v>
      </c>
      <c r="D986" s="61">
        <v>400</v>
      </c>
      <c r="E986" s="69" t="s">
        <v>2012</v>
      </c>
      <c r="F986" s="2"/>
    </row>
    <row r="987" spans="1:6" x14ac:dyDescent="0.3">
      <c r="A987" s="2">
        <v>986</v>
      </c>
      <c r="B987" s="11" t="s">
        <v>2013</v>
      </c>
      <c r="C987" s="41" t="s">
        <v>1340</v>
      </c>
      <c r="D987" s="61">
        <v>100</v>
      </c>
      <c r="E987" s="69" t="s">
        <v>2012</v>
      </c>
      <c r="F987" s="2"/>
    </row>
    <row r="988" spans="1:6" x14ac:dyDescent="0.3">
      <c r="A988" s="2">
        <v>987</v>
      </c>
      <c r="B988" s="11" t="s">
        <v>2014</v>
      </c>
      <c r="C988" s="41" t="s">
        <v>1340</v>
      </c>
      <c r="D988" s="61">
        <v>100</v>
      </c>
      <c r="E988" s="69" t="s">
        <v>2012</v>
      </c>
      <c r="F988" s="2"/>
    </row>
    <row r="989" spans="1:6" x14ac:dyDescent="0.3">
      <c r="A989" s="2">
        <v>988</v>
      </c>
      <c r="B989" s="11" t="s">
        <v>2015</v>
      </c>
      <c r="C989" s="41" t="s">
        <v>1340</v>
      </c>
      <c r="D989" s="61">
        <v>120</v>
      </c>
      <c r="E989" s="69" t="s">
        <v>2012</v>
      </c>
      <c r="F989" s="2"/>
    </row>
    <row r="990" spans="1:6" x14ac:dyDescent="0.3">
      <c r="A990" s="2">
        <v>989</v>
      </c>
      <c r="B990" s="11" t="s">
        <v>2016</v>
      </c>
      <c r="C990" s="41" t="s">
        <v>1340</v>
      </c>
      <c r="D990" s="61">
        <v>200</v>
      </c>
      <c r="E990" s="69" t="s">
        <v>2012</v>
      </c>
      <c r="F990" s="2"/>
    </row>
    <row r="991" spans="1:6" x14ac:dyDescent="0.3">
      <c r="A991" s="2">
        <v>990</v>
      </c>
      <c r="B991" s="11" t="s">
        <v>2017</v>
      </c>
      <c r="C991" s="41" t="s">
        <v>1340</v>
      </c>
      <c r="D991" s="61">
        <v>200</v>
      </c>
      <c r="E991" s="69" t="s">
        <v>2012</v>
      </c>
      <c r="F991" s="2"/>
    </row>
    <row r="992" spans="1:6" x14ac:dyDescent="0.3">
      <c r="A992" s="2">
        <v>991</v>
      </c>
      <c r="B992" s="11" t="s">
        <v>2018</v>
      </c>
      <c r="C992" s="41" t="s">
        <v>1340</v>
      </c>
      <c r="D992" s="61">
        <v>200</v>
      </c>
      <c r="E992" s="69" t="s">
        <v>2012</v>
      </c>
      <c r="F992" s="2"/>
    </row>
    <row r="993" spans="1:6" x14ac:dyDescent="0.3">
      <c r="A993" s="2">
        <v>992</v>
      </c>
      <c r="B993" s="11" t="s">
        <v>2019</v>
      </c>
      <c r="C993" s="41" t="s">
        <v>1340</v>
      </c>
      <c r="D993" s="61">
        <v>100</v>
      </c>
      <c r="E993" s="69" t="s">
        <v>2012</v>
      </c>
      <c r="F993" s="2"/>
    </row>
    <row r="994" spans="1:6" x14ac:dyDescent="0.3">
      <c r="A994" s="2">
        <v>993</v>
      </c>
      <c r="B994" s="11" t="s">
        <v>2020</v>
      </c>
      <c r="C994" s="41" t="s">
        <v>1340</v>
      </c>
      <c r="D994" s="61">
        <v>400</v>
      </c>
      <c r="E994" s="69" t="s">
        <v>2012</v>
      </c>
      <c r="F994" s="2"/>
    </row>
    <row r="995" spans="1:6" x14ac:dyDescent="0.3">
      <c r="A995" s="2">
        <v>994</v>
      </c>
      <c r="B995" s="11" t="s">
        <v>2021</v>
      </c>
      <c r="C995" s="41" t="s">
        <v>1340</v>
      </c>
      <c r="D995" s="61">
        <v>200</v>
      </c>
      <c r="E995" s="69" t="s">
        <v>2012</v>
      </c>
      <c r="F995" s="2"/>
    </row>
    <row r="996" spans="1:6" x14ac:dyDescent="0.3">
      <c r="A996" s="2">
        <v>995</v>
      </c>
      <c r="B996" s="11" t="s">
        <v>2022</v>
      </c>
      <c r="C996" s="41" t="s">
        <v>1340</v>
      </c>
      <c r="D996" s="61">
        <v>120</v>
      </c>
      <c r="E996" s="69" t="s">
        <v>2012</v>
      </c>
      <c r="F996" s="2"/>
    </row>
    <row r="997" spans="1:6" x14ac:dyDescent="0.3">
      <c r="A997" s="2">
        <v>996</v>
      </c>
      <c r="B997" s="11" t="s">
        <v>2023</v>
      </c>
      <c r="C997" s="41" t="s">
        <v>1340</v>
      </c>
      <c r="D997" s="61">
        <v>200</v>
      </c>
      <c r="E997" s="69" t="s">
        <v>2012</v>
      </c>
      <c r="F997" s="2"/>
    </row>
    <row r="998" spans="1:6" x14ac:dyDescent="0.3">
      <c r="A998" s="2">
        <v>997</v>
      </c>
      <c r="B998" s="11" t="s">
        <v>2024</v>
      </c>
      <c r="C998" s="41" t="s">
        <v>1340</v>
      </c>
      <c r="D998" s="61">
        <v>600</v>
      </c>
      <c r="E998" s="69" t="s">
        <v>2012</v>
      </c>
      <c r="F998" s="2"/>
    </row>
    <row r="999" spans="1:6" x14ac:dyDescent="0.3">
      <c r="A999" s="2">
        <v>998</v>
      </c>
      <c r="B999" s="11" t="s">
        <v>2025</v>
      </c>
      <c r="C999" s="41" t="s">
        <v>1340</v>
      </c>
      <c r="D999" s="61">
        <v>500</v>
      </c>
      <c r="E999" s="69" t="s">
        <v>2012</v>
      </c>
      <c r="F999" s="2"/>
    </row>
    <row r="1000" spans="1:6" x14ac:dyDescent="0.3">
      <c r="A1000" s="2">
        <v>999</v>
      </c>
      <c r="B1000" s="11" t="s">
        <v>2026</v>
      </c>
      <c r="C1000" s="41" t="s">
        <v>1340</v>
      </c>
      <c r="D1000" s="61">
        <v>130</v>
      </c>
      <c r="E1000" s="69" t="s">
        <v>2012</v>
      </c>
      <c r="F1000" s="2"/>
    </row>
    <row r="1001" spans="1:6" x14ac:dyDescent="0.3">
      <c r="A1001" s="2">
        <v>1000</v>
      </c>
      <c r="B1001" s="11" t="s">
        <v>2028</v>
      </c>
      <c r="C1001" s="41" t="s">
        <v>1340</v>
      </c>
      <c r="D1001" s="61">
        <v>80</v>
      </c>
      <c r="E1001" s="69" t="s">
        <v>2012</v>
      </c>
      <c r="F1001" s="2"/>
    </row>
    <row r="1002" spans="1:6" x14ac:dyDescent="0.3">
      <c r="A1002" s="2">
        <v>1001</v>
      </c>
      <c r="B1002" s="11" t="s">
        <v>2029</v>
      </c>
      <c r="C1002" s="41" t="s">
        <v>1340</v>
      </c>
      <c r="D1002" s="61">
        <v>130</v>
      </c>
      <c r="E1002" s="69" t="s">
        <v>2012</v>
      </c>
      <c r="F1002" s="2"/>
    </row>
    <row r="1003" spans="1:6" x14ac:dyDescent="0.3">
      <c r="A1003" s="2">
        <v>1002</v>
      </c>
      <c r="B1003" s="11" t="s">
        <v>2030</v>
      </c>
      <c r="C1003" s="41" t="s">
        <v>1340</v>
      </c>
      <c r="D1003" s="61">
        <v>120</v>
      </c>
      <c r="E1003" s="69" t="s">
        <v>2012</v>
      </c>
      <c r="F1003" s="2"/>
    </row>
    <row r="1004" spans="1:6" x14ac:dyDescent="0.3">
      <c r="A1004" s="2">
        <v>1003</v>
      </c>
      <c r="B1004" s="11" t="s">
        <v>2031</v>
      </c>
      <c r="C1004" s="41" t="s">
        <v>1340</v>
      </c>
      <c r="D1004" s="61">
        <v>130</v>
      </c>
      <c r="E1004" s="69" t="s">
        <v>2012</v>
      </c>
      <c r="F1004" s="2"/>
    </row>
    <row r="1005" spans="1:6" x14ac:dyDescent="0.3">
      <c r="A1005" s="2">
        <v>1004</v>
      </c>
      <c r="B1005" s="11" t="s">
        <v>1259</v>
      </c>
      <c r="C1005" s="41" t="s">
        <v>1340</v>
      </c>
      <c r="D1005" s="61">
        <v>2000</v>
      </c>
      <c r="E1005" s="69" t="s">
        <v>2027</v>
      </c>
      <c r="F1005" s="2"/>
    </row>
    <row r="1006" spans="1:6" x14ac:dyDescent="0.3">
      <c r="A1006" s="2">
        <v>1005</v>
      </c>
      <c r="B1006" s="11" t="s">
        <v>1369</v>
      </c>
      <c r="C1006" s="41" t="s">
        <v>1340</v>
      </c>
      <c r="D1006" s="61">
        <v>200</v>
      </c>
      <c r="E1006" s="69" t="s">
        <v>2027</v>
      </c>
      <c r="F1006" s="2"/>
    </row>
    <row r="1007" spans="1:6" x14ac:dyDescent="0.3">
      <c r="A1007" s="2">
        <v>1006</v>
      </c>
      <c r="B1007" s="11" t="s">
        <v>2032</v>
      </c>
      <c r="C1007" s="41" t="s">
        <v>1340</v>
      </c>
      <c r="D1007" s="61">
        <v>500</v>
      </c>
      <c r="E1007" s="69" t="s">
        <v>2027</v>
      </c>
      <c r="F1007" s="2"/>
    </row>
    <row r="1008" spans="1:6" x14ac:dyDescent="0.3">
      <c r="A1008" s="2">
        <v>1007</v>
      </c>
      <c r="B1008" s="11" t="s">
        <v>2033</v>
      </c>
      <c r="C1008" s="41" t="s">
        <v>1340</v>
      </c>
      <c r="D1008" s="61">
        <v>90</v>
      </c>
      <c r="E1008" s="69" t="s">
        <v>2027</v>
      </c>
      <c r="F1008" s="2"/>
    </row>
    <row r="1009" spans="1:6" x14ac:dyDescent="0.3">
      <c r="A1009" s="2">
        <v>1008</v>
      </c>
      <c r="B1009" s="11" t="s">
        <v>2020</v>
      </c>
      <c r="C1009" s="41" t="s">
        <v>1340</v>
      </c>
      <c r="D1009" s="61">
        <v>200</v>
      </c>
      <c r="E1009" s="69" t="s">
        <v>2027</v>
      </c>
      <c r="F1009" s="2"/>
    </row>
    <row r="1010" spans="1:6" x14ac:dyDescent="0.3">
      <c r="A1010" s="2">
        <v>1009</v>
      </c>
      <c r="B1010" s="11" t="s">
        <v>2034</v>
      </c>
      <c r="C1010" s="41" t="s">
        <v>1340</v>
      </c>
      <c r="D1010" s="61">
        <v>500</v>
      </c>
      <c r="E1010" s="69" t="s">
        <v>2027</v>
      </c>
      <c r="F1010" s="2"/>
    </row>
    <row r="1011" spans="1:6" x14ac:dyDescent="0.3">
      <c r="A1011" s="2">
        <v>1010</v>
      </c>
      <c r="B1011" s="11" t="s">
        <v>1378</v>
      </c>
      <c r="C1011" s="41" t="s">
        <v>1340</v>
      </c>
      <c r="D1011" s="61">
        <v>100</v>
      </c>
      <c r="E1011" s="69" t="s">
        <v>2035</v>
      </c>
      <c r="F1011" s="2"/>
    </row>
    <row r="1012" spans="1:6" x14ac:dyDescent="0.3">
      <c r="A1012" s="2">
        <v>1011</v>
      </c>
      <c r="B1012" s="11" t="s">
        <v>2036</v>
      </c>
      <c r="C1012" s="41" t="s">
        <v>1340</v>
      </c>
      <c r="D1012" s="61">
        <v>200</v>
      </c>
      <c r="E1012" s="69" t="s">
        <v>2035</v>
      </c>
      <c r="F1012" s="2"/>
    </row>
    <row r="1013" spans="1:6" x14ac:dyDescent="0.3">
      <c r="A1013" s="2">
        <v>1012</v>
      </c>
      <c r="B1013" s="11" t="s">
        <v>2037</v>
      </c>
      <c r="C1013" s="41" t="s">
        <v>1340</v>
      </c>
      <c r="D1013" s="61">
        <v>500</v>
      </c>
      <c r="E1013" s="69" t="s">
        <v>2035</v>
      </c>
      <c r="F1013" s="2"/>
    </row>
    <row r="1014" spans="1:6" x14ac:dyDescent="0.3">
      <c r="A1014" s="2">
        <v>1013</v>
      </c>
      <c r="B1014" s="11" t="s">
        <v>2038</v>
      </c>
      <c r="C1014" s="41" t="s">
        <v>1340</v>
      </c>
      <c r="D1014" s="61">
        <v>1000</v>
      </c>
      <c r="E1014" s="69" t="s">
        <v>2035</v>
      </c>
      <c r="F1014" s="2"/>
    </row>
    <row r="1015" spans="1:6" x14ac:dyDescent="0.3">
      <c r="A1015" s="2">
        <v>1014</v>
      </c>
      <c r="B1015" s="11" t="s">
        <v>2039</v>
      </c>
      <c r="C1015" s="41" t="s">
        <v>1340</v>
      </c>
      <c r="D1015" s="61">
        <v>200</v>
      </c>
      <c r="E1015" s="69" t="s">
        <v>2035</v>
      </c>
      <c r="F1015" s="2"/>
    </row>
    <row r="1016" spans="1:6" x14ac:dyDescent="0.3">
      <c r="A1016" s="2">
        <v>1015</v>
      </c>
      <c r="B1016" s="11" t="s">
        <v>1667</v>
      </c>
      <c r="C1016" s="41" t="s">
        <v>1340</v>
      </c>
      <c r="D1016" s="61">
        <v>400</v>
      </c>
      <c r="E1016" s="69" t="s">
        <v>2035</v>
      </c>
      <c r="F1016" s="2"/>
    </row>
    <row r="1017" spans="1:6" x14ac:dyDescent="0.3">
      <c r="A1017" s="2">
        <v>1016</v>
      </c>
      <c r="B1017" s="11" t="s">
        <v>1434</v>
      </c>
      <c r="C1017" s="41" t="s">
        <v>1340</v>
      </c>
      <c r="D1017" s="61">
        <v>500</v>
      </c>
      <c r="E1017" s="69" t="s">
        <v>2035</v>
      </c>
      <c r="F1017" s="2"/>
    </row>
    <row r="1018" spans="1:6" x14ac:dyDescent="0.3">
      <c r="A1018" s="2">
        <v>1017</v>
      </c>
      <c r="B1018" s="11" t="s">
        <v>1595</v>
      </c>
      <c r="C1018" s="41" t="s">
        <v>1340</v>
      </c>
      <c r="D1018" s="61">
        <v>100</v>
      </c>
      <c r="E1018" s="69" t="s">
        <v>2035</v>
      </c>
      <c r="F1018" s="2"/>
    </row>
    <row r="1019" spans="1:6" x14ac:dyDescent="0.3">
      <c r="A1019" s="2">
        <v>1018</v>
      </c>
      <c r="B1019" s="11" t="s">
        <v>2076</v>
      </c>
      <c r="C1019" s="41" t="s">
        <v>1340</v>
      </c>
      <c r="D1019" s="61">
        <v>100</v>
      </c>
      <c r="E1019" s="69" t="s">
        <v>2035</v>
      </c>
      <c r="F1019" s="2"/>
    </row>
    <row r="1020" spans="1:6" x14ac:dyDescent="0.3">
      <c r="A1020" s="2">
        <v>1019</v>
      </c>
      <c r="B1020" s="11" t="s">
        <v>2077</v>
      </c>
      <c r="C1020" s="41" t="s">
        <v>1340</v>
      </c>
      <c r="D1020" s="61">
        <v>200</v>
      </c>
      <c r="E1020" s="69" t="s">
        <v>2035</v>
      </c>
      <c r="F1020" s="2"/>
    </row>
    <row r="1021" spans="1:6" x14ac:dyDescent="0.3">
      <c r="A1021" s="2">
        <v>1020</v>
      </c>
      <c r="B1021" s="11" t="s">
        <v>2078</v>
      </c>
      <c r="C1021" s="41" t="s">
        <v>1340</v>
      </c>
      <c r="D1021" s="61">
        <v>120</v>
      </c>
      <c r="E1021" s="69" t="s">
        <v>2035</v>
      </c>
      <c r="F1021" s="2"/>
    </row>
    <row r="1022" spans="1:6" x14ac:dyDescent="0.3">
      <c r="A1022" s="2">
        <v>1021</v>
      </c>
      <c r="B1022" s="11" t="s">
        <v>2079</v>
      </c>
      <c r="C1022" s="41" t="s">
        <v>1340</v>
      </c>
      <c r="D1022" s="61">
        <v>1000</v>
      </c>
      <c r="E1022" s="69" t="s">
        <v>2035</v>
      </c>
      <c r="F1022" s="2"/>
    </row>
    <row r="1023" spans="1:6" x14ac:dyDescent="0.3">
      <c r="A1023" s="2">
        <v>1022</v>
      </c>
      <c r="B1023" s="11" t="s">
        <v>2080</v>
      </c>
      <c r="C1023" s="41" t="s">
        <v>1340</v>
      </c>
      <c r="D1023" s="61">
        <v>1000</v>
      </c>
      <c r="E1023" s="69" t="s">
        <v>2081</v>
      </c>
      <c r="F1023" s="2"/>
    </row>
    <row r="1024" spans="1:6" x14ac:dyDescent="0.3">
      <c r="A1024" s="2">
        <v>1023</v>
      </c>
      <c r="B1024" s="11" t="s">
        <v>2082</v>
      </c>
      <c r="C1024" s="41" t="s">
        <v>1340</v>
      </c>
      <c r="D1024" s="61">
        <v>100</v>
      </c>
      <c r="E1024" s="69" t="s">
        <v>2081</v>
      </c>
      <c r="F1024" s="2"/>
    </row>
    <row r="1025" spans="1:6" x14ac:dyDescent="0.3">
      <c r="A1025" s="2">
        <v>1024</v>
      </c>
      <c r="B1025" s="11" t="s">
        <v>1979</v>
      </c>
      <c r="C1025" s="41" t="s">
        <v>1340</v>
      </c>
      <c r="D1025" s="61">
        <v>500</v>
      </c>
      <c r="E1025" s="69" t="s">
        <v>2083</v>
      </c>
      <c r="F1025" s="2"/>
    </row>
    <row r="1026" spans="1:6" x14ac:dyDescent="0.3">
      <c r="A1026" s="2">
        <v>1025</v>
      </c>
      <c r="B1026" s="11" t="s">
        <v>2084</v>
      </c>
      <c r="C1026" s="41" t="s">
        <v>1340</v>
      </c>
      <c r="D1026" s="61">
        <v>100</v>
      </c>
      <c r="E1026" s="69" t="s">
        <v>2083</v>
      </c>
      <c r="F1026" s="2"/>
    </row>
    <row r="1027" spans="1:6" x14ac:dyDescent="0.3">
      <c r="A1027" s="2">
        <v>1026</v>
      </c>
      <c r="B1027" s="11" t="s">
        <v>2040</v>
      </c>
      <c r="C1027" s="41" t="s">
        <v>1340</v>
      </c>
      <c r="D1027" s="61">
        <v>500</v>
      </c>
      <c r="E1027" s="69" t="s">
        <v>2083</v>
      </c>
      <c r="F1027" s="2"/>
    </row>
    <row r="1028" spans="1:6" x14ac:dyDescent="0.3">
      <c r="A1028" s="2">
        <v>1027</v>
      </c>
      <c r="B1028" s="11" t="s">
        <v>1378</v>
      </c>
      <c r="C1028" s="41" t="s">
        <v>1340</v>
      </c>
      <c r="D1028" s="61">
        <v>100</v>
      </c>
      <c r="E1028" s="69" t="s">
        <v>2085</v>
      </c>
      <c r="F1028" s="2"/>
    </row>
    <row r="1029" spans="1:6" x14ac:dyDescent="0.3">
      <c r="A1029" s="2">
        <v>1028</v>
      </c>
      <c r="B1029" s="11" t="s">
        <v>1135</v>
      </c>
      <c r="C1029" s="41" t="s">
        <v>1340</v>
      </c>
      <c r="D1029" s="61">
        <v>300</v>
      </c>
      <c r="E1029" s="69" t="s">
        <v>2083</v>
      </c>
      <c r="F1029" s="2"/>
    </row>
    <row r="1030" spans="1:6" x14ac:dyDescent="0.3">
      <c r="A1030" s="2">
        <v>1029</v>
      </c>
      <c r="B1030" s="11" t="s">
        <v>1907</v>
      </c>
      <c r="C1030" s="41" t="s">
        <v>1340</v>
      </c>
      <c r="D1030" s="61">
        <v>1000</v>
      </c>
      <c r="E1030" s="69" t="s">
        <v>2083</v>
      </c>
      <c r="F1030" s="2"/>
    </row>
    <row r="1031" spans="1:6" x14ac:dyDescent="0.3">
      <c r="A1031" s="2">
        <v>1030</v>
      </c>
      <c r="B1031" s="11" t="s">
        <v>1785</v>
      </c>
      <c r="C1031" s="41" t="s">
        <v>1340</v>
      </c>
      <c r="D1031" s="61">
        <v>500</v>
      </c>
      <c r="E1031" s="69" t="s">
        <v>2086</v>
      </c>
      <c r="F1031" s="2"/>
    </row>
    <row r="1032" spans="1:6" x14ac:dyDescent="0.3">
      <c r="A1032" s="2">
        <v>1031</v>
      </c>
      <c r="B1032" s="11" t="s">
        <v>2087</v>
      </c>
      <c r="C1032" s="41" t="s">
        <v>1340</v>
      </c>
      <c r="D1032" s="61">
        <v>500</v>
      </c>
      <c r="E1032" s="69" t="s">
        <v>1997</v>
      </c>
      <c r="F1032" s="2"/>
    </row>
    <row r="1033" spans="1:6" x14ac:dyDescent="0.3">
      <c r="A1033" s="2">
        <v>1032</v>
      </c>
      <c r="B1033" s="11" t="s">
        <v>2040</v>
      </c>
      <c r="C1033" s="41" t="s">
        <v>1340</v>
      </c>
      <c r="D1033" s="61">
        <v>1000</v>
      </c>
      <c r="E1033" s="69" t="s">
        <v>2062</v>
      </c>
      <c r="F1033" s="2"/>
    </row>
    <row r="1034" spans="1:6" x14ac:dyDescent="0.3">
      <c r="A1034" s="2">
        <v>1033</v>
      </c>
      <c r="B1034" s="11" t="s">
        <v>1271</v>
      </c>
      <c r="C1034" s="41" t="s">
        <v>1340</v>
      </c>
      <c r="D1034" s="61">
        <v>3000</v>
      </c>
      <c r="E1034" s="69" t="s">
        <v>2063</v>
      </c>
      <c r="F1034" s="2"/>
    </row>
    <row r="1035" spans="1:6" x14ac:dyDescent="0.3">
      <c r="A1035" s="2">
        <v>1034</v>
      </c>
      <c r="B1035" s="11" t="s">
        <v>2041</v>
      </c>
      <c r="C1035" s="41" t="s">
        <v>1340</v>
      </c>
      <c r="D1035" s="61">
        <v>500</v>
      </c>
      <c r="E1035" s="69" t="s">
        <v>2064</v>
      </c>
      <c r="F1035" s="2"/>
    </row>
    <row r="1036" spans="1:6" x14ac:dyDescent="0.3">
      <c r="A1036" s="2">
        <v>1035</v>
      </c>
      <c r="B1036" s="11" t="s">
        <v>1420</v>
      </c>
      <c r="C1036" s="41" t="s">
        <v>1340</v>
      </c>
      <c r="D1036" s="61">
        <v>500</v>
      </c>
      <c r="E1036" s="69" t="s">
        <v>2064</v>
      </c>
      <c r="F1036" s="2"/>
    </row>
    <row r="1037" spans="1:6" x14ac:dyDescent="0.3">
      <c r="A1037" s="2">
        <v>1036</v>
      </c>
      <c r="B1037" s="11" t="s">
        <v>2042</v>
      </c>
      <c r="C1037" s="41" t="s">
        <v>1340</v>
      </c>
      <c r="D1037" s="61">
        <v>1150</v>
      </c>
      <c r="E1037" s="69" t="s">
        <v>2065</v>
      </c>
      <c r="F1037" s="2"/>
    </row>
    <row r="1038" spans="1:6" x14ac:dyDescent="0.3">
      <c r="A1038" s="2">
        <v>1037</v>
      </c>
      <c r="B1038" s="11" t="s">
        <v>2043</v>
      </c>
      <c r="C1038" s="41" t="s">
        <v>1340</v>
      </c>
      <c r="D1038" s="61">
        <v>500</v>
      </c>
      <c r="E1038" s="69" t="s">
        <v>2064</v>
      </c>
      <c r="F1038" s="2"/>
    </row>
    <row r="1039" spans="1:6" x14ac:dyDescent="0.3">
      <c r="A1039" s="2">
        <v>1038</v>
      </c>
      <c r="B1039" s="11" t="s">
        <v>1947</v>
      </c>
      <c r="C1039" s="41" t="s">
        <v>1340</v>
      </c>
      <c r="D1039" s="61">
        <v>230</v>
      </c>
      <c r="E1039" s="69" t="s">
        <v>2066</v>
      </c>
      <c r="F1039" s="2"/>
    </row>
    <row r="1040" spans="1:6" x14ac:dyDescent="0.3">
      <c r="A1040" s="2">
        <v>1039</v>
      </c>
      <c r="B1040" s="11" t="s">
        <v>1079</v>
      </c>
      <c r="C1040" s="41" t="s">
        <v>1340</v>
      </c>
      <c r="D1040" s="61">
        <v>300</v>
      </c>
      <c r="E1040" s="69" t="s">
        <v>2066</v>
      </c>
      <c r="F1040" s="2"/>
    </row>
    <row r="1041" spans="1:6" x14ac:dyDescent="0.3">
      <c r="A1041" s="2">
        <v>1040</v>
      </c>
      <c r="B1041" s="11" t="s">
        <v>2044</v>
      </c>
      <c r="C1041" s="41" t="s">
        <v>1340</v>
      </c>
      <c r="D1041" s="61">
        <v>10000</v>
      </c>
      <c r="E1041" s="69" t="s">
        <v>2067</v>
      </c>
      <c r="F1041" s="2"/>
    </row>
    <row r="1042" spans="1:6" x14ac:dyDescent="0.3">
      <c r="A1042" s="2">
        <v>1041</v>
      </c>
      <c r="B1042" s="11" t="s">
        <v>1356</v>
      </c>
      <c r="C1042" s="41" t="s">
        <v>1340</v>
      </c>
      <c r="D1042" s="61">
        <v>3000</v>
      </c>
      <c r="E1042" s="69" t="s">
        <v>2067</v>
      </c>
      <c r="F1042" s="2"/>
    </row>
    <row r="1043" spans="1:6" x14ac:dyDescent="0.3">
      <c r="A1043" s="2">
        <v>1042</v>
      </c>
      <c r="B1043" s="11" t="s">
        <v>2045</v>
      </c>
      <c r="C1043" s="41" t="s">
        <v>1340</v>
      </c>
      <c r="D1043" s="61">
        <v>115</v>
      </c>
      <c r="E1043" s="69" t="s">
        <v>2068</v>
      </c>
      <c r="F1043" s="2"/>
    </row>
    <row r="1044" spans="1:6" x14ac:dyDescent="0.3">
      <c r="A1044" s="2">
        <v>1043</v>
      </c>
      <c r="B1044" s="11" t="s">
        <v>2020</v>
      </c>
      <c r="C1044" s="41" t="s">
        <v>1340</v>
      </c>
      <c r="D1044" s="61">
        <v>500</v>
      </c>
      <c r="E1044" s="69" t="s">
        <v>2068</v>
      </c>
      <c r="F1044" s="2"/>
    </row>
    <row r="1045" spans="1:6" x14ac:dyDescent="0.3">
      <c r="A1045" s="2">
        <v>1044</v>
      </c>
      <c r="B1045" s="11" t="s">
        <v>1486</v>
      </c>
      <c r="C1045" s="41" t="s">
        <v>1340</v>
      </c>
      <c r="D1045" s="61">
        <v>500</v>
      </c>
      <c r="E1045" s="69" t="s">
        <v>2007</v>
      </c>
      <c r="F1045" s="2"/>
    </row>
    <row r="1046" spans="1:6" x14ac:dyDescent="0.3">
      <c r="A1046" s="2">
        <v>1045</v>
      </c>
      <c r="B1046" s="11" t="s">
        <v>2046</v>
      </c>
      <c r="C1046" s="41" t="s">
        <v>1340</v>
      </c>
      <c r="D1046" s="61">
        <v>5000</v>
      </c>
      <c r="E1046" s="69" t="s">
        <v>2069</v>
      </c>
      <c r="F1046" s="2"/>
    </row>
    <row r="1047" spans="1:6" x14ac:dyDescent="0.3">
      <c r="A1047" s="2">
        <v>1046</v>
      </c>
      <c r="B1047" s="11" t="s">
        <v>2047</v>
      </c>
      <c r="C1047" s="41" t="s">
        <v>1340</v>
      </c>
      <c r="D1047" s="61">
        <v>445</v>
      </c>
      <c r="E1047" s="69" t="s">
        <v>2069</v>
      </c>
      <c r="F1047" s="2"/>
    </row>
    <row r="1048" spans="1:6" x14ac:dyDescent="0.3">
      <c r="A1048" s="2">
        <v>1047</v>
      </c>
      <c r="B1048" s="11" t="s">
        <v>2048</v>
      </c>
      <c r="C1048" s="41" t="s">
        <v>1340</v>
      </c>
      <c r="D1048" s="61">
        <v>300</v>
      </c>
      <c r="E1048" s="69" t="s">
        <v>2069</v>
      </c>
      <c r="F1048" s="2"/>
    </row>
    <row r="1049" spans="1:6" x14ac:dyDescent="0.3">
      <c r="A1049" s="2">
        <v>1048</v>
      </c>
      <c r="B1049" s="11" t="s">
        <v>2049</v>
      </c>
      <c r="C1049" s="41" t="s">
        <v>1340</v>
      </c>
      <c r="D1049" s="61">
        <v>115</v>
      </c>
      <c r="E1049" s="69" t="s">
        <v>2069</v>
      </c>
      <c r="F1049" s="2"/>
    </row>
    <row r="1050" spans="1:6" x14ac:dyDescent="0.3">
      <c r="A1050" s="2">
        <v>1049</v>
      </c>
      <c r="B1050" s="11" t="s">
        <v>2050</v>
      </c>
      <c r="C1050" s="41" t="s">
        <v>1340</v>
      </c>
      <c r="D1050" s="61">
        <v>115</v>
      </c>
      <c r="E1050" s="69" t="s">
        <v>2069</v>
      </c>
      <c r="F1050" s="2"/>
    </row>
    <row r="1051" spans="1:6" x14ac:dyDescent="0.3">
      <c r="A1051" s="2">
        <v>1050</v>
      </c>
      <c r="B1051" s="11" t="s">
        <v>1595</v>
      </c>
      <c r="C1051" s="41" t="s">
        <v>1340</v>
      </c>
      <c r="D1051" s="61">
        <v>1000</v>
      </c>
      <c r="E1051" s="69" t="s">
        <v>2069</v>
      </c>
      <c r="F1051" s="2"/>
    </row>
    <row r="1052" spans="1:6" x14ac:dyDescent="0.3">
      <c r="A1052" s="2">
        <v>1051</v>
      </c>
      <c r="B1052" s="11" t="s">
        <v>1394</v>
      </c>
      <c r="C1052" s="41" t="s">
        <v>1340</v>
      </c>
      <c r="D1052" s="61">
        <v>150</v>
      </c>
      <c r="E1052" s="69" t="s">
        <v>2069</v>
      </c>
      <c r="F1052" s="2"/>
    </row>
    <row r="1053" spans="1:6" x14ac:dyDescent="0.3">
      <c r="A1053" s="2">
        <v>1052</v>
      </c>
      <c r="B1053" s="11" t="s">
        <v>2051</v>
      </c>
      <c r="C1053" s="41" t="s">
        <v>1340</v>
      </c>
      <c r="D1053" s="61">
        <v>200</v>
      </c>
      <c r="E1053" s="69" t="s">
        <v>2069</v>
      </c>
      <c r="F1053" s="2"/>
    </row>
    <row r="1054" spans="1:6" x14ac:dyDescent="0.3">
      <c r="A1054" s="2">
        <v>1053</v>
      </c>
      <c r="B1054" s="11" t="s">
        <v>1135</v>
      </c>
      <c r="C1054" s="41" t="s">
        <v>1340</v>
      </c>
      <c r="D1054" s="61">
        <v>1000</v>
      </c>
      <c r="E1054" s="69" t="s">
        <v>2070</v>
      </c>
      <c r="F1054" s="2"/>
    </row>
    <row r="1055" spans="1:6" x14ac:dyDescent="0.3">
      <c r="A1055" s="2">
        <v>1054</v>
      </c>
      <c r="B1055" s="11" t="s">
        <v>1979</v>
      </c>
      <c r="C1055" s="41" t="s">
        <v>1340</v>
      </c>
      <c r="D1055" s="61">
        <v>1000</v>
      </c>
      <c r="E1055" s="69" t="s">
        <v>2070</v>
      </c>
      <c r="F1055" s="2"/>
    </row>
    <row r="1056" spans="1:6" x14ac:dyDescent="0.3">
      <c r="A1056" s="2">
        <v>1055</v>
      </c>
      <c r="B1056" s="11" t="s">
        <v>2052</v>
      </c>
      <c r="C1056" s="41" t="s">
        <v>1340</v>
      </c>
      <c r="D1056" s="61">
        <v>500</v>
      </c>
      <c r="E1056" s="69" t="s">
        <v>2071</v>
      </c>
      <c r="F1056" s="2"/>
    </row>
    <row r="1057" spans="1:6" x14ac:dyDescent="0.3">
      <c r="A1057" s="2">
        <v>1056</v>
      </c>
      <c r="B1057" s="11" t="s">
        <v>2053</v>
      </c>
      <c r="C1057" s="41" t="s">
        <v>1340</v>
      </c>
      <c r="D1057" s="61">
        <v>115</v>
      </c>
      <c r="E1057" s="69" t="s">
        <v>2072</v>
      </c>
      <c r="F1057" s="2"/>
    </row>
    <row r="1058" spans="1:6" x14ac:dyDescent="0.3">
      <c r="A1058" s="2">
        <v>1057</v>
      </c>
      <c r="B1058" s="11" t="s">
        <v>2054</v>
      </c>
      <c r="C1058" s="41" t="s">
        <v>1340</v>
      </c>
      <c r="D1058" s="61">
        <v>500</v>
      </c>
      <c r="E1058" s="69" t="s">
        <v>2071</v>
      </c>
      <c r="F1058" s="2"/>
    </row>
    <row r="1059" spans="1:6" x14ac:dyDescent="0.3">
      <c r="A1059" s="2">
        <v>1058</v>
      </c>
      <c r="B1059" s="11" t="s">
        <v>1978</v>
      </c>
      <c r="C1059" s="41" t="s">
        <v>1340</v>
      </c>
      <c r="D1059" s="61">
        <v>500</v>
      </c>
      <c r="E1059" s="69" t="s">
        <v>2073</v>
      </c>
      <c r="F1059" s="2"/>
    </row>
    <row r="1060" spans="1:6" x14ac:dyDescent="0.3">
      <c r="A1060" s="2">
        <v>1059</v>
      </c>
      <c r="B1060" s="11" t="s">
        <v>1962</v>
      </c>
      <c r="C1060" s="41" t="s">
        <v>1340</v>
      </c>
      <c r="D1060" s="61">
        <v>500</v>
      </c>
      <c r="E1060" s="69" t="s">
        <v>2074</v>
      </c>
      <c r="F1060" s="2"/>
    </row>
    <row r="1061" spans="1:6" x14ac:dyDescent="0.3">
      <c r="A1061" s="2">
        <v>1060</v>
      </c>
      <c r="B1061" s="11" t="s">
        <v>884</v>
      </c>
      <c r="C1061" s="41" t="s">
        <v>1340</v>
      </c>
      <c r="D1061" s="61">
        <v>115</v>
      </c>
      <c r="E1061" s="69" t="s">
        <v>2074</v>
      </c>
      <c r="F1061" s="2"/>
    </row>
    <row r="1062" spans="1:6" x14ac:dyDescent="0.3">
      <c r="A1062" s="2">
        <v>1061</v>
      </c>
      <c r="B1062" s="11" t="s">
        <v>1487</v>
      </c>
      <c r="C1062" s="41" t="s">
        <v>1340</v>
      </c>
      <c r="D1062" s="61">
        <v>200</v>
      </c>
      <c r="E1062" s="69" t="s">
        <v>2074</v>
      </c>
      <c r="F1062" s="2"/>
    </row>
    <row r="1063" spans="1:6" x14ac:dyDescent="0.3">
      <c r="A1063" s="2">
        <v>1062</v>
      </c>
      <c r="B1063" s="11" t="s">
        <v>1910</v>
      </c>
      <c r="C1063" s="41" t="s">
        <v>1340</v>
      </c>
      <c r="D1063" s="61">
        <v>800</v>
      </c>
      <c r="E1063" s="69" t="s">
        <v>2074</v>
      </c>
      <c r="F1063" s="2"/>
    </row>
    <row r="1064" spans="1:6" x14ac:dyDescent="0.3">
      <c r="A1064" s="2">
        <v>1063</v>
      </c>
      <c r="B1064" s="11" t="s">
        <v>2055</v>
      </c>
      <c r="C1064" s="41" t="s">
        <v>1340</v>
      </c>
      <c r="D1064" s="61">
        <v>300</v>
      </c>
      <c r="E1064" s="69" t="s">
        <v>2074</v>
      </c>
      <c r="F1064" s="2"/>
    </row>
    <row r="1065" spans="1:6" x14ac:dyDescent="0.3">
      <c r="A1065" s="2">
        <v>1064</v>
      </c>
      <c r="B1065" s="11" t="s">
        <v>640</v>
      </c>
      <c r="C1065" s="41" t="s">
        <v>1340</v>
      </c>
      <c r="D1065" s="61">
        <v>165</v>
      </c>
      <c r="E1065" s="69" t="s">
        <v>2075</v>
      </c>
      <c r="F1065" s="2"/>
    </row>
    <row r="1066" spans="1:6" x14ac:dyDescent="0.3">
      <c r="A1066" s="2">
        <v>1065</v>
      </c>
      <c r="B1066" s="11" t="s">
        <v>1595</v>
      </c>
      <c r="C1066" s="41" t="s">
        <v>1340</v>
      </c>
      <c r="D1066" s="61">
        <v>115</v>
      </c>
      <c r="E1066" s="69" t="s">
        <v>2075</v>
      </c>
      <c r="F1066" s="2"/>
    </row>
    <row r="1067" spans="1:6" x14ac:dyDescent="0.3">
      <c r="A1067" s="2">
        <v>1066</v>
      </c>
      <c r="B1067" s="11" t="s">
        <v>2056</v>
      </c>
      <c r="C1067" s="41" t="s">
        <v>1340</v>
      </c>
      <c r="D1067" s="61">
        <v>500</v>
      </c>
      <c r="E1067" s="69" t="s">
        <v>2075</v>
      </c>
      <c r="F1067" s="2"/>
    </row>
    <row r="1068" spans="1:6" x14ac:dyDescent="0.3">
      <c r="A1068" s="2">
        <v>1067</v>
      </c>
      <c r="B1068" s="11" t="s">
        <v>1911</v>
      </c>
      <c r="C1068" s="41" t="s">
        <v>1340</v>
      </c>
      <c r="D1068" s="61">
        <v>1000</v>
      </c>
      <c r="E1068" s="69" t="s">
        <v>2075</v>
      </c>
      <c r="F1068" s="2"/>
    </row>
    <row r="1069" spans="1:6" x14ac:dyDescent="0.3">
      <c r="A1069" s="2">
        <v>1068</v>
      </c>
      <c r="B1069" s="11" t="s">
        <v>2057</v>
      </c>
      <c r="C1069" s="41" t="s">
        <v>1340</v>
      </c>
      <c r="D1069" s="61">
        <v>200</v>
      </c>
      <c r="E1069" s="69" t="s">
        <v>2075</v>
      </c>
      <c r="F1069" s="2"/>
    </row>
    <row r="1070" spans="1:6" x14ac:dyDescent="0.3">
      <c r="A1070" s="2">
        <v>1069</v>
      </c>
      <c r="B1070" s="11" t="s">
        <v>2058</v>
      </c>
      <c r="C1070" s="41" t="s">
        <v>1340</v>
      </c>
      <c r="D1070" s="61">
        <v>2000</v>
      </c>
      <c r="E1070" s="69" t="s">
        <v>2004</v>
      </c>
      <c r="F1070" s="2"/>
    </row>
    <row r="1071" spans="1:6" x14ac:dyDescent="0.3">
      <c r="A1071" s="2">
        <v>1070</v>
      </c>
      <c r="B1071" s="11" t="s">
        <v>2059</v>
      </c>
      <c r="C1071" s="41" t="s">
        <v>1340</v>
      </c>
      <c r="D1071" s="61">
        <v>115</v>
      </c>
      <c r="E1071" s="69" t="s">
        <v>2006</v>
      </c>
      <c r="F1071" s="2"/>
    </row>
    <row r="1072" spans="1:6" x14ac:dyDescent="0.3">
      <c r="A1072" s="2">
        <v>1071</v>
      </c>
      <c r="B1072" s="11" t="s">
        <v>2060</v>
      </c>
      <c r="C1072" s="41" t="s">
        <v>1340</v>
      </c>
      <c r="D1072" s="61">
        <v>115</v>
      </c>
      <c r="E1072" s="69" t="s">
        <v>2075</v>
      </c>
      <c r="F1072" s="2"/>
    </row>
    <row r="1073" spans="1:6" x14ac:dyDescent="0.3">
      <c r="A1073" s="2">
        <v>1072</v>
      </c>
      <c r="B1073" s="11" t="s">
        <v>2061</v>
      </c>
      <c r="C1073" s="41" t="s">
        <v>1340</v>
      </c>
      <c r="D1073" s="61">
        <v>500</v>
      </c>
      <c r="E1073" s="69" t="s">
        <v>2075</v>
      </c>
      <c r="F1073" s="2"/>
    </row>
    <row r="1074" spans="1:6" x14ac:dyDescent="0.3">
      <c r="A1074" s="2">
        <v>1073</v>
      </c>
      <c r="B1074" s="11" t="s">
        <v>1967</v>
      </c>
      <c r="C1074" s="41" t="s">
        <v>1340</v>
      </c>
      <c r="D1074" s="61">
        <v>500</v>
      </c>
      <c r="E1074" s="69" t="s">
        <v>2090</v>
      </c>
      <c r="F1074" s="2"/>
    </row>
    <row r="1075" spans="1:6" x14ac:dyDescent="0.3">
      <c r="A1075" s="2">
        <v>1074</v>
      </c>
      <c r="B1075" s="11" t="s">
        <v>2091</v>
      </c>
      <c r="C1075" s="41" t="s">
        <v>1340</v>
      </c>
      <c r="D1075" s="61">
        <v>1000</v>
      </c>
      <c r="E1075" s="69" t="s">
        <v>2092</v>
      </c>
      <c r="F1075" s="2"/>
    </row>
    <row r="1076" spans="1:6" x14ac:dyDescent="0.3">
      <c r="A1076" s="2">
        <v>1075</v>
      </c>
      <c r="B1076" s="11" t="s">
        <v>1656</v>
      </c>
      <c r="C1076" s="41" t="s">
        <v>1340</v>
      </c>
      <c r="D1076" s="61">
        <v>599</v>
      </c>
      <c r="E1076" s="69" t="s">
        <v>2089</v>
      </c>
      <c r="F1076" s="2"/>
    </row>
    <row r="1077" spans="1:6" x14ac:dyDescent="0.3">
      <c r="A1077" s="2">
        <v>1076</v>
      </c>
      <c r="B1077" s="11" t="s">
        <v>2093</v>
      </c>
      <c r="C1077" s="41" t="s">
        <v>1340</v>
      </c>
      <c r="D1077" s="61">
        <v>200</v>
      </c>
      <c r="E1077" s="69" t="s">
        <v>2094</v>
      </c>
      <c r="F1077" s="2"/>
    </row>
    <row r="1078" spans="1:6" x14ac:dyDescent="0.3">
      <c r="A1078" s="2">
        <v>1077</v>
      </c>
      <c r="B1078" s="11" t="s">
        <v>1907</v>
      </c>
      <c r="C1078" s="41" t="s">
        <v>1340</v>
      </c>
      <c r="D1078" s="61">
        <v>1000</v>
      </c>
      <c r="E1078" s="69" t="s">
        <v>2094</v>
      </c>
      <c r="F1078" s="2"/>
    </row>
    <row r="1079" spans="1:6" x14ac:dyDescent="0.3">
      <c r="A1079" s="2">
        <v>1078</v>
      </c>
      <c r="B1079" s="11" t="s">
        <v>1253</v>
      </c>
      <c r="C1079" s="41" t="s">
        <v>1340</v>
      </c>
      <c r="D1079" s="61">
        <v>500</v>
      </c>
      <c r="E1079" s="69" t="s">
        <v>2094</v>
      </c>
      <c r="F1079" s="2"/>
    </row>
    <row r="1080" spans="1:6" x14ac:dyDescent="0.3">
      <c r="A1080" s="2">
        <v>1079</v>
      </c>
      <c r="B1080" s="11" t="s">
        <v>1967</v>
      </c>
      <c r="C1080" s="41" t="s">
        <v>1340</v>
      </c>
      <c r="D1080" s="61">
        <v>300</v>
      </c>
      <c r="E1080" s="69" t="s">
        <v>2095</v>
      </c>
      <c r="F1080" s="2"/>
    </row>
    <row r="1081" spans="1:6" x14ac:dyDescent="0.3">
      <c r="A1081" s="2">
        <v>1080</v>
      </c>
      <c r="B1081" s="11" t="s">
        <v>1420</v>
      </c>
      <c r="C1081" s="41" t="s">
        <v>1340</v>
      </c>
      <c r="D1081" s="61">
        <v>600</v>
      </c>
      <c r="E1081" s="69" t="s">
        <v>2097</v>
      </c>
      <c r="F1081" s="2"/>
    </row>
    <row r="1082" spans="1:6" x14ac:dyDescent="0.3">
      <c r="A1082" s="2">
        <v>1081</v>
      </c>
      <c r="B1082" s="11" t="s">
        <v>1425</v>
      </c>
      <c r="C1082" s="41" t="s">
        <v>1340</v>
      </c>
      <c r="D1082" s="61">
        <v>200</v>
      </c>
      <c r="E1082" s="69" t="s">
        <v>2150</v>
      </c>
      <c r="F1082" s="2"/>
    </row>
    <row r="1083" spans="1:6" x14ac:dyDescent="0.3">
      <c r="A1083" s="2">
        <v>1082</v>
      </c>
      <c r="B1083" s="11" t="s">
        <v>1378</v>
      </c>
      <c r="C1083" s="41" t="s">
        <v>1340</v>
      </c>
      <c r="D1083" s="61">
        <v>240</v>
      </c>
      <c r="E1083" s="69" t="s">
        <v>2150</v>
      </c>
      <c r="F1083" s="2"/>
    </row>
    <row r="1084" spans="1:6" x14ac:dyDescent="0.3">
      <c r="A1084" s="2">
        <v>1083</v>
      </c>
      <c r="B1084" s="11" t="s">
        <v>2111</v>
      </c>
      <c r="C1084" s="41" t="s">
        <v>1340</v>
      </c>
      <c r="D1084" s="61">
        <v>1000</v>
      </c>
      <c r="E1084" s="69" t="s">
        <v>2150</v>
      </c>
      <c r="F1084" s="2"/>
    </row>
    <row r="1085" spans="1:6" x14ac:dyDescent="0.3">
      <c r="A1085" s="2">
        <v>1084</v>
      </c>
      <c r="B1085" s="11" t="s">
        <v>1671</v>
      </c>
      <c r="C1085" s="41" t="s">
        <v>1340</v>
      </c>
      <c r="D1085" s="61">
        <v>1200</v>
      </c>
      <c r="E1085" s="69" t="s">
        <v>2150</v>
      </c>
      <c r="F1085" s="2"/>
    </row>
    <row r="1086" spans="1:6" x14ac:dyDescent="0.3">
      <c r="A1086" s="2">
        <v>1085</v>
      </c>
      <c r="B1086" s="11" t="s">
        <v>2112</v>
      </c>
      <c r="C1086" s="41" t="s">
        <v>1340</v>
      </c>
      <c r="D1086" s="61">
        <v>500</v>
      </c>
      <c r="E1086" s="69" t="s">
        <v>2150</v>
      </c>
      <c r="F1086" s="2"/>
    </row>
    <row r="1087" spans="1:6" x14ac:dyDescent="0.3">
      <c r="A1087" s="2">
        <v>1086</v>
      </c>
      <c r="B1087" s="11" t="s">
        <v>2113</v>
      </c>
      <c r="C1087" s="41" t="s">
        <v>1340</v>
      </c>
      <c r="D1087" s="61">
        <v>200</v>
      </c>
      <c r="E1087" s="69" t="s">
        <v>2099</v>
      </c>
      <c r="F1087" s="2"/>
    </row>
    <row r="1088" spans="1:6" x14ac:dyDescent="0.3">
      <c r="A1088" s="2">
        <v>1087</v>
      </c>
      <c r="B1088" s="11" t="s">
        <v>2060</v>
      </c>
      <c r="C1088" s="41" t="s">
        <v>1340</v>
      </c>
      <c r="D1088" s="61">
        <v>120</v>
      </c>
      <c r="E1088" s="69" t="s">
        <v>2100</v>
      </c>
      <c r="F1088" s="2"/>
    </row>
    <row r="1089" spans="1:6" x14ac:dyDescent="0.3">
      <c r="A1089" s="2">
        <v>1088</v>
      </c>
      <c r="B1089" s="11" t="s">
        <v>2114</v>
      </c>
      <c r="C1089" s="41" t="s">
        <v>1340</v>
      </c>
      <c r="D1089" s="61">
        <v>120</v>
      </c>
      <c r="E1089" s="69" t="s">
        <v>2100</v>
      </c>
      <c r="F1089" s="2"/>
    </row>
    <row r="1090" spans="1:6" x14ac:dyDescent="0.3">
      <c r="A1090" s="2">
        <v>1089</v>
      </c>
      <c r="B1090" s="11" t="s">
        <v>2115</v>
      </c>
      <c r="C1090" s="41" t="s">
        <v>1340</v>
      </c>
      <c r="D1090" s="61">
        <v>500</v>
      </c>
      <c r="E1090" s="69" t="s">
        <v>2100</v>
      </c>
      <c r="F1090" s="2"/>
    </row>
    <row r="1091" spans="1:6" x14ac:dyDescent="0.3">
      <c r="A1091" s="2">
        <v>1090</v>
      </c>
      <c r="B1091" s="11" t="s">
        <v>1135</v>
      </c>
      <c r="C1091" s="41" t="s">
        <v>1340</v>
      </c>
      <c r="D1091" s="61">
        <v>120</v>
      </c>
      <c r="E1091" s="69" t="s">
        <v>2100</v>
      </c>
      <c r="F1091" s="2"/>
    </row>
    <row r="1092" spans="1:6" x14ac:dyDescent="0.3">
      <c r="A1092" s="2">
        <v>1091</v>
      </c>
      <c r="B1092" s="11" t="s">
        <v>2116</v>
      </c>
      <c r="C1092" s="41" t="s">
        <v>1340</v>
      </c>
      <c r="D1092" s="61">
        <v>100</v>
      </c>
      <c r="E1092" s="69" t="s">
        <v>2100</v>
      </c>
      <c r="F1092" s="2"/>
    </row>
    <row r="1093" spans="1:6" x14ac:dyDescent="0.3">
      <c r="A1093" s="2">
        <v>1092</v>
      </c>
      <c r="B1093" s="11" t="s">
        <v>1927</v>
      </c>
      <c r="C1093" s="41" t="s">
        <v>1340</v>
      </c>
      <c r="D1093" s="61">
        <v>200</v>
      </c>
      <c r="E1093" s="69" t="s">
        <v>2100</v>
      </c>
      <c r="F1093" s="2"/>
    </row>
    <row r="1094" spans="1:6" x14ac:dyDescent="0.3">
      <c r="A1094" s="2">
        <v>1093</v>
      </c>
      <c r="B1094" s="11" t="s">
        <v>1979</v>
      </c>
      <c r="C1094" s="41" t="s">
        <v>1340</v>
      </c>
      <c r="D1094" s="61">
        <v>500</v>
      </c>
      <c r="E1094" s="69" t="s">
        <v>2151</v>
      </c>
      <c r="F1094" s="2"/>
    </row>
    <row r="1095" spans="1:6" x14ac:dyDescent="0.3">
      <c r="A1095" s="2">
        <v>1094</v>
      </c>
      <c r="B1095" s="11" t="s">
        <v>2117</v>
      </c>
      <c r="C1095" s="41" t="s">
        <v>1340</v>
      </c>
      <c r="D1095" s="61">
        <v>480</v>
      </c>
      <c r="E1095" s="69" t="s">
        <v>2151</v>
      </c>
      <c r="F1095" s="2"/>
    </row>
    <row r="1096" spans="1:6" x14ac:dyDescent="0.3">
      <c r="A1096" s="2">
        <v>1095</v>
      </c>
      <c r="B1096" s="11" t="s">
        <v>1266</v>
      </c>
      <c r="C1096" s="41" t="s">
        <v>1340</v>
      </c>
      <c r="D1096" s="61">
        <v>120</v>
      </c>
      <c r="E1096" s="69" t="s">
        <v>2152</v>
      </c>
      <c r="F1096" s="2"/>
    </row>
    <row r="1097" spans="1:6" x14ac:dyDescent="0.3">
      <c r="A1097" s="2">
        <v>1096</v>
      </c>
      <c r="B1097" s="11" t="s">
        <v>1973</v>
      </c>
      <c r="C1097" s="41" t="s">
        <v>1340</v>
      </c>
      <c r="D1097" s="61">
        <v>480</v>
      </c>
      <c r="E1097" s="69" t="s">
        <v>2153</v>
      </c>
      <c r="F1097" s="2"/>
    </row>
    <row r="1098" spans="1:6" x14ac:dyDescent="0.3">
      <c r="A1098" s="2">
        <v>1097</v>
      </c>
      <c r="B1098" s="11" t="s">
        <v>2118</v>
      </c>
      <c r="C1098" s="41" t="s">
        <v>1340</v>
      </c>
      <c r="D1098" s="61">
        <v>500</v>
      </c>
      <c r="E1098" s="69" t="s">
        <v>2153</v>
      </c>
      <c r="F1098" s="2"/>
    </row>
    <row r="1099" spans="1:6" x14ac:dyDescent="0.3">
      <c r="A1099" s="2">
        <v>1098</v>
      </c>
      <c r="B1099" s="11" t="s">
        <v>2119</v>
      </c>
      <c r="C1099" s="41" t="s">
        <v>1340</v>
      </c>
      <c r="D1099" s="61">
        <v>5000</v>
      </c>
      <c r="E1099" s="69" t="s">
        <v>2153</v>
      </c>
      <c r="F1099" s="2"/>
    </row>
    <row r="1100" spans="1:6" x14ac:dyDescent="0.3">
      <c r="A1100" s="2">
        <v>1099</v>
      </c>
      <c r="B1100" s="11" t="s">
        <v>1595</v>
      </c>
      <c r="C1100" s="41" t="s">
        <v>1340</v>
      </c>
      <c r="D1100" s="61">
        <v>200</v>
      </c>
      <c r="E1100" s="69" t="s">
        <v>2153</v>
      </c>
      <c r="F1100" s="2"/>
    </row>
    <row r="1101" spans="1:6" x14ac:dyDescent="0.3">
      <c r="A1101" s="2">
        <v>1100</v>
      </c>
      <c r="B1101" s="11" t="s">
        <v>1420</v>
      </c>
      <c r="C1101" s="41" t="s">
        <v>1340</v>
      </c>
      <c r="D1101" s="61">
        <v>100</v>
      </c>
      <c r="E1101" s="69" t="s">
        <v>2153</v>
      </c>
      <c r="F1101" s="2"/>
    </row>
    <row r="1102" spans="1:6" x14ac:dyDescent="0.3">
      <c r="A1102" s="2">
        <v>1101</v>
      </c>
      <c r="B1102" s="11" t="s">
        <v>2120</v>
      </c>
      <c r="C1102" s="41" t="s">
        <v>1340</v>
      </c>
      <c r="D1102" s="61">
        <v>100</v>
      </c>
      <c r="E1102" s="69" t="s">
        <v>2153</v>
      </c>
      <c r="F1102" s="2"/>
    </row>
    <row r="1103" spans="1:6" x14ac:dyDescent="0.3">
      <c r="A1103" s="2">
        <v>1102</v>
      </c>
      <c r="B1103" s="11" t="s">
        <v>2121</v>
      </c>
      <c r="C1103" s="41" t="s">
        <v>1340</v>
      </c>
      <c r="D1103" s="61">
        <v>230</v>
      </c>
      <c r="E1103" s="69" t="s">
        <v>2153</v>
      </c>
      <c r="F1103" s="2"/>
    </row>
    <row r="1104" spans="1:6" x14ac:dyDescent="0.3">
      <c r="A1104" s="2">
        <v>1103</v>
      </c>
      <c r="B1104" s="11" t="s">
        <v>2122</v>
      </c>
      <c r="C1104" s="41" t="s">
        <v>1340</v>
      </c>
      <c r="D1104" s="61">
        <v>500</v>
      </c>
      <c r="E1104" s="69" t="s">
        <v>2154</v>
      </c>
      <c r="F1104" s="2"/>
    </row>
    <row r="1105" spans="1:6" x14ac:dyDescent="0.3">
      <c r="A1105" s="2">
        <v>1104</v>
      </c>
      <c r="B1105" s="11" t="s">
        <v>2123</v>
      </c>
      <c r="C1105" s="41" t="s">
        <v>1340</v>
      </c>
      <c r="D1105" s="61">
        <v>1000</v>
      </c>
      <c r="E1105" s="69" t="s">
        <v>2154</v>
      </c>
      <c r="F1105" s="2"/>
    </row>
    <row r="1106" spans="1:6" x14ac:dyDescent="0.3">
      <c r="A1106" s="2">
        <v>1105</v>
      </c>
      <c r="B1106" s="11" t="s">
        <v>2124</v>
      </c>
      <c r="C1106" s="41" t="s">
        <v>1340</v>
      </c>
      <c r="D1106" s="61">
        <v>5000</v>
      </c>
      <c r="E1106" s="69" t="s">
        <v>2154</v>
      </c>
      <c r="F1106" s="2"/>
    </row>
    <row r="1107" spans="1:6" x14ac:dyDescent="0.3">
      <c r="A1107" s="2">
        <v>1106</v>
      </c>
      <c r="B1107" s="11" t="s">
        <v>2125</v>
      </c>
      <c r="C1107" s="41" t="s">
        <v>1340</v>
      </c>
      <c r="D1107" s="61">
        <v>1200</v>
      </c>
      <c r="E1107" s="69" t="s">
        <v>2155</v>
      </c>
      <c r="F1107" s="2"/>
    </row>
    <row r="1108" spans="1:6" x14ac:dyDescent="0.3">
      <c r="A1108" s="2">
        <v>1107</v>
      </c>
      <c r="B1108" s="11" t="s">
        <v>2126</v>
      </c>
      <c r="C1108" s="41" t="s">
        <v>1340</v>
      </c>
      <c r="D1108" s="61">
        <v>500</v>
      </c>
      <c r="E1108" s="69" t="s">
        <v>2156</v>
      </c>
      <c r="F1108" s="2"/>
    </row>
    <row r="1109" spans="1:6" x14ac:dyDescent="0.3">
      <c r="A1109" s="2">
        <v>1108</v>
      </c>
      <c r="B1109" s="11" t="s">
        <v>1135</v>
      </c>
      <c r="C1109" s="41" t="s">
        <v>1340</v>
      </c>
      <c r="D1109" s="61">
        <v>1000</v>
      </c>
      <c r="E1109" s="69" t="s">
        <v>2157</v>
      </c>
      <c r="F1109" s="2"/>
    </row>
    <row r="1110" spans="1:6" x14ac:dyDescent="0.3">
      <c r="A1110" s="2">
        <v>1109</v>
      </c>
      <c r="B1110" s="11" t="s">
        <v>2127</v>
      </c>
      <c r="C1110" s="41" t="s">
        <v>1340</v>
      </c>
      <c r="D1110" s="61">
        <v>5000</v>
      </c>
      <c r="E1110" s="69" t="s">
        <v>2158</v>
      </c>
      <c r="F1110" s="2"/>
    </row>
    <row r="1111" spans="1:6" x14ac:dyDescent="0.3">
      <c r="A1111" s="2">
        <v>1110</v>
      </c>
      <c r="B1111" s="11" t="s">
        <v>2128</v>
      </c>
      <c r="C1111" s="41" t="s">
        <v>1340</v>
      </c>
      <c r="D1111" s="61">
        <v>600</v>
      </c>
      <c r="E1111" s="69" t="s">
        <v>2159</v>
      </c>
      <c r="F1111" s="2"/>
    </row>
    <row r="1112" spans="1:6" x14ac:dyDescent="0.3">
      <c r="A1112" s="2">
        <v>1111</v>
      </c>
      <c r="B1112" s="11" t="s">
        <v>1355</v>
      </c>
      <c r="C1112" s="41" t="s">
        <v>1340</v>
      </c>
      <c r="D1112" s="61">
        <v>1200</v>
      </c>
      <c r="E1112" s="69" t="s">
        <v>2159</v>
      </c>
      <c r="F1112" s="2"/>
    </row>
    <row r="1113" spans="1:6" x14ac:dyDescent="0.3">
      <c r="A1113" s="2">
        <v>1112</v>
      </c>
      <c r="B1113" s="11" t="s">
        <v>2129</v>
      </c>
      <c r="C1113" s="41" t="s">
        <v>1340</v>
      </c>
      <c r="D1113" s="61">
        <v>120</v>
      </c>
      <c r="E1113" s="69" t="s">
        <v>2159</v>
      </c>
      <c r="F1113" s="2"/>
    </row>
    <row r="1114" spans="1:6" x14ac:dyDescent="0.3">
      <c r="A1114" s="2">
        <v>1113</v>
      </c>
      <c r="B1114" s="11" t="s">
        <v>2130</v>
      </c>
      <c r="C1114" s="41" t="s">
        <v>1340</v>
      </c>
      <c r="D1114" s="61">
        <v>120</v>
      </c>
      <c r="E1114" s="69" t="s">
        <v>2159</v>
      </c>
      <c r="F1114" s="2"/>
    </row>
    <row r="1115" spans="1:6" x14ac:dyDescent="0.3">
      <c r="A1115" s="2">
        <v>1114</v>
      </c>
      <c r="B1115" s="11" t="s">
        <v>1910</v>
      </c>
      <c r="C1115" s="41" t="s">
        <v>1340</v>
      </c>
      <c r="D1115" s="61">
        <v>1000</v>
      </c>
      <c r="E1115" s="69" t="s">
        <v>2159</v>
      </c>
      <c r="F1115" s="2"/>
    </row>
    <row r="1116" spans="1:6" x14ac:dyDescent="0.3">
      <c r="A1116" s="2">
        <v>1115</v>
      </c>
      <c r="B1116" s="11" t="s">
        <v>1962</v>
      </c>
      <c r="C1116" s="41" t="s">
        <v>1340</v>
      </c>
      <c r="D1116" s="61">
        <v>500</v>
      </c>
      <c r="E1116" s="69" t="s">
        <v>2159</v>
      </c>
      <c r="F1116" s="2"/>
    </row>
    <row r="1117" spans="1:6" x14ac:dyDescent="0.3">
      <c r="A1117" s="2">
        <v>1116</v>
      </c>
      <c r="B1117" s="11" t="s">
        <v>1840</v>
      </c>
      <c r="C1117" s="41" t="s">
        <v>1340</v>
      </c>
      <c r="D1117" s="61">
        <v>3050</v>
      </c>
      <c r="E1117" s="69" t="s">
        <v>2160</v>
      </c>
      <c r="F1117" s="2"/>
    </row>
    <row r="1118" spans="1:6" x14ac:dyDescent="0.3">
      <c r="A1118" s="2">
        <v>1117</v>
      </c>
      <c r="B1118" s="11" t="s">
        <v>2131</v>
      </c>
      <c r="C1118" s="41" t="s">
        <v>1340</v>
      </c>
      <c r="D1118" s="61">
        <v>120</v>
      </c>
      <c r="E1118" s="69" t="s">
        <v>2160</v>
      </c>
      <c r="F1118" s="2"/>
    </row>
    <row r="1119" spans="1:6" x14ac:dyDescent="0.3">
      <c r="A1119" s="2">
        <v>1118</v>
      </c>
      <c r="B1119" s="11" t="s">
        <v>2132</v>
      </c>
      <c r="C1119" s="41" t="s">
        <v>1340</v>
      </c>
      <c r="D1119" s="61">
        <v>500</v>
      </c>
      <c r="E1119" s="69" t="s">
        <v>2160</v>
      </c>
      <c r="F1119" s="2"/>
    </row>
    <row r="1120" spans="1:6" x14ac:dyDescent="0.3">
      <c r="A1120" s="2">
        <v>1119</v>
      </c>
      <c r="B1120" s="11" t="s">
        <v>2133</v>
      </c>
      <c r="C1120" s="41" t="s">
        <v>1340</v>
      </c>
      <c r="D1120" s="61">
        <v>500</v>
      </c>
      <c r="E1120" s="69" t="s">
        <v>2160</v>
      </c>
      <c r="F1120" s="2"/>
    </row>
    <row r="1121" spans="1:6" x14ac:dyDescent="0.3">
      <c r="A1121" s="2">
        <v>1120</v>
      </c>
      <c r="B1121" s="11" t="s">
        <v>2134</v>
      </c>
      <c r="C1121" s="41" t="s">
        <v>1340</v>
      </c>
      <c r="D1121" s="61">
        <v>1000</v>
      </c>
      <c r="E1121" s="69" t="s">
        <v>2161</v>
      </c>
      <c r="F1121" s="2"/>
    </row>
    <row r="1122" spans="1:6" x14ac:dyDescent="0.3">
      <c r="A1122" s="2">
        <v>1121</v>
      </c>
      <c r="B1122" s="11" t="s">
        <v>2127</v>
      </c>
      <c r="C1122" s="41" t="s">
        <v>1340</v>
      </c>
      <c r="D1122" s="61">
        <v>120</v>
      </c>
      <c r="E1122" s="69" t="s">
        <v>2161</v>
      </c>
      <c r="F1122" s="2"/>
    </row>
    <row r="1123" spans="1:6" x14ac:dyDescent="0.3">
      <c r="A1123" s="2">
        <v>1122</v>
      </c>
      <c r="B1123" s="11" t="s">
        <v>1869</v>
      </c>
      <c r="C1123" s="41" t="s">
        <v>1340</v>
      </c>
      <c r="D1123" s="61">
        <v>200</v>
      </c>
      <c r="E1123" s="69" t="s">
        <v>2160</v>
      </c>
      <c r="F1123" s="2"/>
    </row>
    <row r="1124" spans="1:6" x14ac:dyDescent="0.3">
      <c r="A1124" s="2">
        <v>1123</v>
      </c>
      <c r="B1124" s="11" t="s">
        <v>1395</v>
      </c>
      <c r="C1124" s="41" t="s">
        <v>1340</v>
      </c>
      <c r="D1124" s="61">
        <v>300</v>
      </c>
      <c r="E1124" s="69" t="s">
        <v>2160</v>
      </c>
      <c r="F1124" s="2"/>
    </row>
    <row r="1125" spans="1:6" x14ac:dyDescent="0.3">
      <c r="A1125" s="2">
        <v>1124</v>
      </c>
      <c r="B1125" s="11" t="s">
        <v>2121</v>
      </c>
      <c r="C1125" s="41" t="s">
        <v>1340</v>
      </c>
      <c r="D1125" s="61">
        <v>360</v>
      </c>
      <c r="E1125" s="69" t="s">
        <v>2159</v>
      </c>
      <c r="F1125" s="2"/>
    </row>
    <row r="1126" spans="1:6" x14ac:dyDescent="0.3">
      <c r="A1126" s="2">
        <v>1125</v>
      </c>
      <c r="B1126" s="11" t="s">
        <v>2120</v>
      </c>
      <c r="C1126" s="41" t="s">
        <v>1340</v>
      </c>
      <c r="D1126" s="61">
        <v>140</v>
      </c>
      <c r="E1126" s="69" t="s">
        <v>2159</v>
      </c>
      <c r="F1126" s="2"/>
    </row>
    <row r="1127" spans="1:6" x14ac:dyDescent="0.3">
      <c r="A1127" s="2">
        <v>1126</v>
      </c>
      <c r="B1127" s="11" t="s">
        <v>1622</v>
      </c>
      <c r="C1127" s="41" t="s">
        <v>1340</v>
      </c>
      <c r="D1127" s="61">
        <v>120</v>
      </c>
      <c r="E1127" s="69" t="s">
        <v>2162</v>
      </c>
      <c r="F1127" s="2"/>
    </row>
    <row r="1128" spans="1:6" x14ac:dyDescent="0.3">
      <c r="A1128" s="2">
        <v>1127</v>
      </c>
      <c r="B1128" s="11" t="s">
        <v>1267</v>
      </c>
      <c r="C1128" s="41" t="s">
        <v>1340</v>
      </c>
      <c r="D1128" s="61">
        <v>360</v>
      </c>
      <c r="E1128" s="69" t="s">
        <v>2162</v>
      </c>
      <c r="F1128" s="2"/>
    </row>
    <row r="1129" spans="1:6" x14ac:dyDescent="0.3">
      <c r="A1129" s="2">
        <v>1128</v>
      </c>
      <c r="B1129" s="11" t="s">
        <v>2135</v>
      </c>
      <c r="C1129" s="41" t="s">
        <v>1340</v>
      </c>
      <c r="D1129" s="61">
        <v>1200</v>
      </c>
      <c r="E1129" s="69" t="s">
        <v>2163</v>
      </c>
      <c r="F1129" s="2"/>
    </row>
    <row r="1130" spans="1:6" x14ac:dyDescent="0.3">
      <c r="A1130" s="2">
        <v>1129</v>
      </c>
      <c r="B1130" s="11" t="s">
        <v>2136</v>
      </c>
      <c r="C1130" s="41" t="s">
        <v>1340</v>
      </c>
      <c r="D1130" s="61">
        <v>800</v>
      </c>
      <c r="E1130" s="69" t="s">
        <v>2163</v>
      </c>
      <c r="F1130" s="2"/>
    </row>
    <row r="1131" spans="1:6" x14ac:dyDescent="0.3">
      <c r="A1131" s="2">
        <v>1130</v>
      </c>
      <c r="B1131" s="11" t="s">
        <v>2137</v>
      </c>
      <c r="C1131" s="41" t="s">
        <v>1340</v>
      </c>
      <c r="D1131" s="61">
        <v>1000</v>
      </c>
      <c r="E1131" s="69" t="s">
        <v>2164</v>
      </c>
      <c r="F1131" s="2"/>
    </row>
    <row r="1132" spans="1:6" x14ac:dyDescent="0.3">
      <c r="A1132" s="2">
        <v>1131</v>
      </c>
      <c r="B1132" s="11" t="s">
        <v>2138</v>
      </c>
      <c r="C1132" s="41" t="s">
        <v>1340</v>
      </c>
      <c r="D1132" s="61">
        <v>300</v>
      </c>
      <c r="E1132" s="69" t="s">
        <v>2164</v>
      </c>
      <c r="F1132" s="2"/>
    </row>
    <row r="1133" spans="1:6" x14ac:dyDescent="0.3">
      <c r="A1133" s="2">
        <v>1132</v>
      </c>
      <c r="B1133" s="11" t="s">
        <v>2139</v>
      </c>
      <c r="C1133" s="41" t="s">
        <v>1340</v>
      </c>
      <c r="D1133" s="61">
        <v>500</v>
      </c>
      <c r="E1133" s="69" t="s">
        <v>2164</v>
      </c>
      <c r="F1133" s="2"/>
    </row>
    <row r="1134" spans="1:6" x14ac:dyDescent="0.3">
      <c r="A1134" s="2">
        <v>1133</v>
      </c>
      <c r="B1134" s="11" t="s">
        <v>2140</v>
      </c>
      <c r="C1134" s="41" t="s">
        <v>1340</v>
      </c>
      <c r="D1134" s="61">
        <v>1500</v>
      </c>
      <c r="E1134" s="69" t="s">
        <v>2164</v>
      </c>
      <c r="F1134" s="2"/>
    </row>
    <row r="1135" spans="1:6" x14ac:dyDescent="0.3">
      <c r="A1135" s="2">
        <v>1134</v>
      </c>
      <c r="B1135" s="11" t="s">
        <v>1239</v>
      </c>
      <c r="C1135" s="41" t="s">
        <v>1340</v>
      </c>
      <c r="D1135" s="61">
        <v>600</v>
      </c>
      <c r="E1135" s="69" t="s">
        <v>2164</v>
      </c>
      <c r="F1135" s="2"/>
    </row>
    <row r="1136" spans="1:6" x14ac:dyDescent="0.3">
      <c r="A1136" s="2">
        <v>1135</v>
      </c>
      <c r="B1136" s="11" t="s">
        <v>2141</v>
      </c>
      <c r="C1136" s="41" t="s">
        <v>1340</v>
      </c>
      <c r="D1136" s="61">
        <v>120</v>
      </c>
      <c r="E1136" s="69" t="s">
        <v>2164</v>
      </c>
      <c r="F1136" s="2"/>
    </row>
    <row r="1137" spans="1:6" x14ac:dyDescent="0.3">
      <c r="A1137" s="2">
        <v>1136</v>
      </c>
      <c r="B1137" s="11" t="s">
        <v>2142</v>
      </c>
      <c r="C1137" s="41" t="s">
        <v>1340</v>
      </c>
      <c r="D1137" s="61">
        <v>1000</v>
      </c>
      <c r="E1137" s="69" t="s">
        <v>2164</v>
      </c>
      <c r="F1137" s="2"/>
    </row>
    <row r="1138" spans="1:6" x14ac:dyDescent="0.3">
      <c r="A1138" s="2">
        <v>1137</v>
      </c>
      <c r="B1138" s="11" t="s">
        <v>2143</v>
      </c>
      <c r="C1138" s="41" t="s">
        <v>1340</v>
      </c>
      <c r="D1138" s="61">
        <v>2100</v>
      </c>
      <c r="E1138" s="69" t="s">
        <v>2164</v>
      </c>
      <c r="F1138" s="2"/>
    </row>
    <row r="1139" spans="1:6" x14ac:dyDescent="0.3">
      <c r="A1139" s="2">
        <v>1138</v>
      </c>
      <c r="B1139" s="11" t="s">
        <v>2144</v>
      </c>
      <c r="C1139" s="41" t="s">
        <v>1340</v>
      </c>
      <c r="D1139" s="61">
        <v>500</v>
      </c>
      <c r="E1139" s="69" t="s">
        <v>2164</v>
      </c>
      <c r="F1139" s="2"/>
    </row>
    <row r="1140" spans="1:6" x14ac:dyDescent="0.3">
      <c r="A1140" s="2">
        <v>1139</v>
      </c>
      <c r="B1140" s="11" t="s">
        <v>1973</v>
      </c>
      <c r="C1140" s="41" t="s">
        <v>1340</v>
      </c>
      <c r="D1140" s="61">
        <v>500</v>
      </c>
      <c r="E1140" s="69" t="s">
        <v>2164</v>
      </c>
      <c r="F1140" s="2"/>
    </row>
    <row r="1141" spans="1:6" x14ac:dyDescent="0.3">
      <c r="A1141" s="2">
        <v>1140</v>
      </c>
      <c r="B1141" s="11" t="s">
        <v>1181</v>
      </c>
      <c r="C1141" s="41" t="s">
        <v>1340</v>
      </c>
      <c r="D1141" s="61">
        <v>120</v>
      </c>
      <c r="E1141" s="69" t="s">
        <v>2165</v>
      </c>
      <c r="F1141" s="2"/>
    </row>
    <row r="1142" spans="1:6" x14ac:dyDescent="0.3">
      <c r="A1142" s="2">
        <v>1141</v>
      </c>
      <c r="B1142" s="11" t="s">
        <v>2123</v>
      </c>
      <c r="C1142" s="41" t="s">
        <v>1340</v>
      </c>
      <c r="D1142" s="61">
        <v>1000</v>
      </c>
      <c r="E1142" s="69" t="s">
        <v>2165</v>
      </c>
      <c r="F1142" s="2"/>
    </row>
    <row r="1143" spans="1:6" x14ac:dyDescent="0.3">
      <c r="A1143" s="2">
        <v>1142</v>
      </c>
      <c r="B1143" s="11" t="s">
        <v>2145</v>
      </c>
      <c r="C1143" s="41" t="s">
        <v>1340</v>
      </c>
      <c r="D1143" s="61">
        <v>1000</v>
      </c>
      <c r="E1143" s="69" t="s">
        <v>2165</v>
      </c>
      <c r="F1143" s="2"/>
    </row>
    <row r="1144" spans="1:6" x14ac:dyDescent="0.3">
      <c r="A1144" s="2">
        <v>1143</v>
      </c>
      <c r="B1144" s="11" t="s">
        <v>2146</v>
      </c>
      <c r="C1144" s="41" t="s">
        <v>1340</v>
      </c>
      <c r="D1144" s="61">
        <v>620</v>
      </c>
      <c r="E1144" s="69" t="s">
        <v>2165</v>
      </c>
      <c r="F1144" s="2"/>
    </row>
    <row r="1145" spans="1:6" x14ac:dyDescent="0.3">
      <c r="A1145" s="2">
        <v>1144</v>
      </c>
      <c r="B1145" s="11" t="s">
        <v>2147</v>
      </c>
      <c r="C1145" s="41" t="s">
        <v>1340</v>
      </c>
      <c r="D1145" s="61">
        <v>200</v>
      </c>
      <c r="E1145" s="69" t="s">
        <v>2165</v>
      </c>
      <c r="F1145" s="2"/>
    </row>
    <row r="1146" spans="1:6" x14ac:dyDescent="0.3">
      <c r="A1146" s="2">
        <v>1145</v>
      </c>
      <c r="B1146" s="11" t="s">
        <v>2148</v>
      </c>
      <c r="C1146" s="41" t="s">
        <v>1340</v>
      </c>
      <c r="D1146" s="61">
        <v>120</v>
      </c>
      <c r="E1146" s="69" t="s">
        <v>2165</v>
      </c>
      <c r="F1146" s="2"/>
    </row>
    <row r="1147" spans="1:6" x14ac:dyDescent="0.3">
      <c r="A1147" s="2">
        <v>1146</v>
      </c>
      <c r="B1147" s="11" t="s">
        <v>2149</v>
      </c>
      <c r="C1147" s="41" t="s">
        <v>1340</v>
      </c>
      <c r="D1147" s="61">
        <v>120</v>
      </c>
      <c r="E1147" s="69" t="s">
        <v>2165</v>
      </c>
      <c r="F1147" s="2"/>
    </row>
    <row r="1148" spans="1:6" x14ac:dyDescent="0.3">
      <c r="A1148" s="2">
        <v>1147</v>
      </c>
      <c r="B1148" s="11" t="s">
        <v>2172</v>
      </c>
      <c r="C1148" s="41" t="s">
        <v>1340</v>
      </c>
      <c r="D1148" s="61">
        <v>445</v>
      </c>
      <c r="E1148" s="69" t="s">
        <v>2102</v>
      </c>
      <c r="F1148" s="2"/>
    </row>
    <row r="1149" spans="1:6" x14ac:dyDescent="0.3">
      <c r="A1149" s="2">
        <v>1148</v>
      </c>
      <c r="B1149" s="11" t="s">
        <v>2173</v>
      </c>
      <c r="C1149" s="41" t="s">
        <v>1340</v>
      </c>
      <c r="D1149" s="61">
        <v>3000</v>
      </c>
      <c r="E1149" s="69" t="s">
        <v>2166</v>
      </c>
      <c r="F1149" s="2"/>
    </row>
    <row r="1150" spans="1:6" x14ac:dyDescent="0.3">
      <c r="A1150" s="2">
        <v>1149</v>
      </c>
      <c r="B1150" s="11" t="s">
        <v>2174</v>
      </c>
      <c r="C1150" s="41" t="s">
        <v>1340</v>
      </c>
      <c r="D1150" s="61">
        <v>4500</v>
      </c>
      <c r="E1150" s="69" t="s">
        <v>2209</v>
      </c>
      <c r="F1150" s="2"/>
    </row>
    <row r="1151" spans="1:6" x14ac:dyDescent="0.3">
      <c r="A1151" s="2">
        <v>1150</v>
      </c>
      <c r="B1151" s="11" t="s">
        <v>1595</v>
      </c>
      <c r="C1151" s="41" t="s">
        <v>1340</v>
      </c>
      <c r="D1151" s="61">
        <v>700</v>
      </c>
      <c r="E1151" s="69" t="s">
        <v>2210</v>
      </c>
      <c r="F1151" s="2"/>
    </row>
    <row r="1152" spans="1:6" x14ac:dyDescent="0.3">
      <c r="A1152" s="2">
        <v>1151</v>
      </c>
      <c r="B1152" s="11" t="s">
        <v>2175</v>
      </c>
      <c r="C1152" s="41" t="s">
        <v>1340</v>
      </c>
      <c r="D1152" s="61">
        <v>200</v>
      </c>
      <c r="E1152" s="69" t="s">
        <v>2211</v>
      </c>
      <c r="F1152" s="2"/>
    </row>
    <row r="1153" spans="1:6" x14ac:dyDescent="0.3">
      <c r="A1153" s="2">
        <v>1152</v>
      </c>
      <c r="B1153" s="11" t="s">
        <v>2111</v>
      </c>
      <c r="C1153" s="41" t="s">
        <v>1340</v>
      </c>
      <c r="D1153" s="61">
        <v>1000</v>
      </c>
      <c r="E1153" s="69" t="s">
        <v>2211</v>
      </c>
      <c r="F1153" s="2"/>
    </row>
    <row r="1154" spans="1:6" x14ac:dyDescent="0.3">
      <c r="A1154" s="2">
        <v>1153</v>
      </c>
      <c r="B1154" s="11" t="s">
        <v>1378</v>
      </c>
      <c r="C1154" s="41" t="s">
        <v>1340</v>
      </c>
      <c r="D1154" s="61">
        <v>400</v>
      </c>
      <c r="E1154" s="69" t="s">
        <v>2212</v>
      </c>
      <c r="F1154" s="2"/>
    </row>
    <row r="1155" spans="1:6" x14ac:dyDescent="0.3">
      <c r="A1155" s="2">
        <v>1154</v>
      </c>
      <c r="B1155" s="11" t="s">
        <v>1927</v>
      </c>
      <c r="C1155" s="41" t="s">
        <v>1340</v>
      </c>
      <c r="D1155" s="61">
        <v>200</v>
      </c>
      <c r="E1155" s="69" t="s">
        <v>2212</v>
      </c>
      <c r="F1155" s="2"/>
    </row>
    <row r="1156" spans="1:6" x14ac:dyDescent="0.3">
      <c r="A1156" s="2">
        <v>1155</v>
      </c>
      <c r="B1156" s="11" t="s">
        <v>1963</v>
      </c>
      <c r="C1156" s="41" t="s">
        <v>1340</v>
      </c>
      <c r="D1156" s="61">
        <v>400</v>
      </c>
      <c r="E1156" s="69" t="s">
        <v>2213</v>
      </c>
      <c r="F1156" s="2"/>
    </row>
    <row r="1157" spans="1:6" x14ac:dyDescent="0.3">
      <c r="A1157" s="2">
        <v>1156</v>
      </c>
      <c r="B1157" s="11" t="s">
        <v>2176</v>
      </c>
      <c r="C1157" s="41" t="s">
        <v>1340</v>
      </c>
      <c r="D1157" s="61">
        <v>200</v>
      </c>
      <c r="E1157" s="69" t="s">
        <v>2214</v>
      </c>
      <c r="F1157" s="2"/>
    </row>
    <row r="1158" spans="1:6" x14ac:dyDescent="0.3">
      <c r="A1158" s="2">
        <v>1157</v>
      </c>
      <c r="B1158" s="11" t="s">
        <v>1079</v>
      </c>
      <c r="C1158" s="41" t="s">
        <v>1340</v>
      </c>
      <c r="D1158" s="61">
        <v>1000</v>
      </c>
      <c r="E1158" s="69" t="s">
        <v>2214</v>
      </c>
      <c r="F1158" s="2"/>
    </row>
    <row r="1159" spans="1:6" x14ac:dyDescent="0.3">
      <c r="A1159" s="2">
        <v>1158</v>
      </c>
      <c r="B1159" s="11" t="s">
        <v>2177</v>
      </c>
      <c r="C1159" s="41" t="s">
        <v>1340</v>
      </c>
      <c r="D1159" s="61">
        <v>200</v>
      </c>
      <c r="E1159" s="69" t="s">
        <v>2214</v>
      </c>
      <c r="F1159" s="2"/>
    </row>
    <row r="1160" spans="1:6" x14ac:dyDescent="0.3">
      <c r="A1160" s="2">
        <v>1159</v>
      </c>
      <c r="B1160" s="11" t="s">
        <v>2178</v>
      </c>
      <c r="C1160" s="41" t="s">
        <v>1340</v>
      </c>
      <c r="D1160" s="61">
        <v>200</v>
      </c>
      <c r="E1160" s="69" t="s">
        <v>2214</v>
      </c>
      <c r="F1160" s="2"/>
    </row>
    <row r="1161" spans="1:6" x14ac:dyDescent="0.3">
      <c r="A1161" s="2">
        <v>1160</v>
      </c>
      <c r="B1161" s="11" t="s">
        <v>304</v>
      </c>
      <c r="C1161" s="41" t="s">
        <v>1340</v>
      </c>
      <c r="D1161" s="61">
        <v>200</v>
      </c>
      <c r="E1161" s="69" t="s">
        <v>2214</v>
      </c>
      <c r="F1161" s="2"/>
    </row>
    <row r="1162" spans="1:6" x14ac:dyDescent="0.3">
      <c r="A1162" s="2">
        <v>1161</v>
      </c>
      <c r="B1162" s="11" t="s">
        <v>2179</v>
      </c>
      <c r="C1162" s="41" t="s">
        <v>1340</v>
      </c>
      <c r="D1162" s="61">
        <v>200</v>
      </c>
      <c r="E1162" s="69" t="s">
        <v>2214</v>
      </c>
      <c r="F1162" s="2"/>
    </row>
    <row r="1163" spans="1:6" x14ac:dyDescent="0.3">
      <c r="A1163" s="2">
        <v>1162</v>
      </c>
      <c r="B1163" s="11" t="s">
        <v>2180</v>
      </c>
      <c r="C1163" s="41" t="s">
        <v>1340</v>
      </c>
      <c r="D1163" s="61">
        <v>1000</v>
      </c>
      <c r="E1163" s="69" t="s">
        <v>2214</v>
      </c>
      <c r="F1163" s="2"/>
    </row>
    <row r="1164" spans="1:6" x14ac:dyDescent="0.3">
      <c r="A1164" s="2">
        <v>1163</v>
      </c>
      <c r="B1164" s="11" t="s">
        <v>2180</v>
      </c>
      <c r="C1164" s="41" t="s">
        <v>1340</v>
      </c>
      <c r="D1164" s="61">
        <v>100</v>
      </c>
      <c r="E1164" s="69" t="s">
        <v>2214</v>
      </c>
      <c r="F1164" s="2"/>
    </row>
    <row r="1165" spans="1:6" x14ac:dyDescent="0.3">
      <c r="A1165" s="2">
        <v>1164</v>
      </c>
      <c r="B1165" s="11" t="s">
        <v>2181</v>
      </c>
      <c r="C1165" s="41" t="s">
        <v>1340</v>
      </c>
      <c r="D1165" s="61">
        <v>200</v>
      </c>
      <c r="E1165" s="69" t="s">
        <v>2215</v>
      </c>
      <c r="F1165" s="2"/>
    </row>
    <row r="1166" spans="1:6" x14ac:dyDescent="0.3">
      <c r="A1166" s="2">
        <v>1165</v>
      </c>
      <c r="B1166" s="11" t="s">
        <v>2147</v>
      </c>
      <c r="C1166" s="41" t="s">
        <v>1340</v>
      </c>
      <c r="D1166" s="61">
        <v>200</v>
      </c>
      <c r="E1166" s="69" t="s">
        <v>2215</v>
      </c>
      <c r="F1166" s="2"/>
    </row>
    <row r="1167" spans="1:6" x14ac:dyDescent="0.3">
      <c r="A1167" s="2">
        <v>1166</v>
      </c>
      <c r="B1167" s="11" t="s">
        <v>2180</v>
      </c>
      <c r="C1167" s="41" t="s">
        <v>1340</v>
      </c>
      <c r="D1167" s="61">
        <v>1000</v>
      </c>
      <c r="E1167" s="69" t="s">
        <v>2215</v>
      </c>
      <c r="F1167" s="2"/>
    </row>
    <row r="1168" spans="1:6" x14ac:dyDescent="0.3">
      <c r="A1168" s="2">
        <v>1167</v>
      </c>
      <c r="B1168" s="11" t="s">
        <v>2182</v>
      </c>
      <c r="C1168" s="41" t="s">
        <v>1340</v>
      </c>
      <c r="D1168" s="61">
        <v>100</v>
      </c>
      <c r="E1168" s="69" t="s">
        <v>2216</v>
      </c>
      <c r="F1168" s="2"/>
    </row>
    <row r="1169" spans="1:6" x14ac:dyDescent="0.3">
      <c r="A1169" s="2">
        <v>1168</v>
      </c>
      <c r="B1169" s="11" t="s">
        <v>2173</v>
      </c>
      <c r="C1169" s="41" t="s">
        <v>1340</v>
      </c>
      <c r="D1169" s="61">
        <v>3000</v>
      </c>
      <c r="E1169" s="69" t="s">
        <v>2167</v>
      </c>
      <c r="F1169" s="2"/>
    </row>
    <row r="1170" spans="1:6" x14ac:dyDescent="0.3">
      <c r="A1170" s="2">
        <v>1169</v>
      </c>
      <c r="B1170" s="11" t="s">
        <v>1170</v>
      </c>
      <c r="C1170" s="41" t="s">
        <v>1340</v>
      </c>
      <c r="D1170" s="61">
        <v>40000</v>
      </c>
      <c r="E1170" s="69" t="s">
        <v>2217</v>
      </c>
      <c r="F1170" s="2"/>
    </row>
    <row r="1171" spans="1:6" x14ac:dyDescent="0.3">
      <c r="A1171" s="2">
        <v>1170</v>
      </c>
      <c r="B1171" s="11" t="s">
        <v>2183</v>
      </c>
      <c r="C1171" s="41" t="s">
        <v>1340</v>
      </c>
      <c r="D1171" s="61">
        <v>400</v>
      </c>
      <c r="E1171" s="69" t="s">
        <v>2217</v>
      </c>
      <c r="F1171" s="2"/>
    </row>
    <row r="1172" spans="1:6" x14ac:dyDescent="0.3">
      <c r="A1172" s="2">
        <v>1171</v>
      </c>
      <c r="B1172" s="11" t="s">
        <v>1678</v>
      </c>
      <c r="C1172" s="41" t="s">
        <v>1340</v>
      </c>
      <c r="D1172" s="61">
        <v>500</v>
      </c>
      <c r="E1172" s="69" t="s">
        <v>2217</v>
      </c>
      <c r="F1172" s="2"/>
    </row>
    <row r="1173" spans="1:6" x14ac:dyDescent="0.3">
      <c r="A1173" s="2">
        <v>1172</v>
      </c>
      <c r="B1173" s="11" t="s">
        <v>1991</v>
      </c>
      <c r="C1173" s="41" t="s">
        <v>1340</v>
      </c>
      <c r="D1173" s="61">
        <v>200</v>
      </c>
      <c r="E1173" s="69" t="s">
        <v>2217</v>
      </c>
      <c r="F1173" s="2"/>
    </row>
    <row r="1174" spans="1:6" x14ac:dyDescent="0.3">
      <c r="A1174" s="2">
        <v>1173</v>
      </c>
      <c r="B1174" s="11" t="s">
        <v>2184</v>
      </c>
      <c r="C1174" s="41" t="s">
        <v>1340</v>
      </c>
      <c r="D1174" s="61">
        <v>200</v>
      </c>
      <c r="E1174" s="69" t="s">
        <v>2217</v>
      </c>
      <c r="F1174" s="2"/>
    </row>
    <row r="1175" spans="1:6" x14ac:dyDescent="0.3">
      <c r="A1175" s="2">
        <v>1174</v>
      </c>
      <c r="B1175" s="11" t="s">
        <v>2185</v>
      </c>
      <c r="C1175" s="41" t="s">
        <v>1340</v>
      </c>
      <c r="D1175" s="61">
        <v>200</v>
      </c>
      <c r="E1175" s="69" t="s">
        <v>2217</v>
      </c>
      <c r="F1175" s="2"/>
    </row>
    <row r="1176" spans="1:6" x14ac:dyDescent="0.3">
      <c r="A1176" s="2">
        <v>1175</v>
      </c>
      <c r="B1176" s="11" t="s">
        <v>2186</v>
      </c>
      <c r="C1176" s="41" t="s">
        <v>1340</v>
      </c>
      <c r="D1176" s="61">
        <v>200</v>
      </c>
      <c r="E1176" s="69" t="s">
        <v>2218</v>
      </c>
      <c r="F1176" s="2"/>
    </row>
    <row r="1177" spans="1:6" x14ac:dyDescent="0.3">
      <c r="A1177" s="2">
        <v>1176</v>
      </c>
      <c r="B1177" s="11" t="s">
        <v>1910</v>
      </c>
      <c r="C1177" s="41" t="s">
        <v>1340</v>
      </c>
      <c r="D1177" s="61">
        <v>600</v>
      </c>
      <c r="E1177" s="69" t="s">
        <v>2219</v>
      </c>
      <c r="F1177" s="2"/>
    </row>
    <row r="1178" spans="1:6" x14ac:dyDescent="0.3">
      <c r="A1178" s="2">
        <v>1177</v>
      </c>
      <c r="B1178" s="11" t="s">
        <v>718</v>
      </c>
      <c r="C1178" s="41" t="s">
        <v>1340</v>
      </c>
      <c r="D1178" s="61">
        <v>200</v>
      </c>
      <c r="E1178" s="69" t="s">
        <v>2219</v>
      </c>
      <c r="F1178" s="2"/>
    </row>
    <row r="1179" spans="1:6" x14ac:dyDescent="0.3">
      <c r="A1179" s="2">
        <v>1178</v>
      </c>
      <c r="B1179" s="11" t="s">
        <v>2187</v>
      </c>
      <c r="C1179" s="41" t="s">
        <v>1340</v>
      </c>
      <c r="D1179" s="61">
        <v>2000</v>
      </c>
      <c r="E1179" s="69" t="s">
        <v>2220</v>
      </c>
      <c r="F1179" s="2"/>
    </row>
    <row r="1180" spans="1:6" x14ac:dyDescent="0.3">
      <c r="A1180" s="2">
        <v>1179</v>
      </c>
      <c r="B1180" s="11" t="s">
        <v>2188</v>
      </c>
      <c r="C1180" s="41" t="s">
        <v>1340</v>
      </c>
      <c r="D1180" s="61">
        <v>1000</v>
      </c>
      <c r="E1180" s="69" t="s">
        <v>2220</v>
      </c>
      <c r="F1180" s="2"/>
    </row>
    <row r="1181" spans="1:6" x14ac:dyDescent="0.3">
      <c r="A1181" s="2">
        <v>1180</v>
      </c>
      <c r="B1181" s="11" t="s">
        <v>2189</v>
      </c>
      <c r="C1181" s="41" t="s">
        <v>1340</v>
      </c>
      <c r="D1181" s="61">
        <v>200</v>
      </c>
      <c r="E1181" s="69" t="s">
        <v>2220</v>
      </c>
      <c r="F1181" s="2"/>
    </row>
    <row r="1182" spans="1:6" x14ac:dyDescent="0.3">
      <c r="A1182" s="2">
        <v>1181</v>
      </c>
      <c r="B1182" s="11" t="s">
        <v>1642</v>
      </c>
      <c r="C1182" s="41" t="s">
        <v>1340</v>
      </c>
      <c r="D1182" s="61">
        <v>700</v>
      </c>
      <c r="E1182" s="69" t="s">
        <v>2221</v>
      </c>
      <c r="F1182" s="2"/>
    </row>
    <row r="1183" spans="1:6" x14ac:dyDescent="0.3">
      <c r="A1183" s="2">
        <v>1182</v>
      </c>
      <c r="B1183" s="11" t="s">
        <v>2190</v>
      </c>
      <c r="C1183" s="41" t="s">
        <v>1340</v>
      </c>
      <c r="D1183" s="61">
        <v>500</v>
      </c>
      <c r="E1183" s="69" t="s">
        <v>2221</v>
      </c>
      <c r="F1183" s="2"/>
    </row>
    <row r="1184" spans="1:6" x14ac:dyDescent="0.3">
      <c r="A1184" s="2">
        <v>1183</v>
      </c>
      <c r="B1184" s="11" t="s">
        <v>1667</v>
      </c>
      <c r="C1184" s="41" t="s">
        <v>1340</v>
      </c>
      <c r="D1184" s="61">
        <v>400</v>
      </c>
      <c r="E1184" s="69" t="s">
        <v>2221</v>
      </c>
      <c r="F1184" s="2"/>
    </row>
    <row r="1185" spans="1:6" x14ac:dyDescent="0.3">
      <c r="A1185" s="2">
        <v>1184</v>
      </c>
      <c r="B1185" s="11" t="s">
        <v>2191</v>
      </c>
      <c r="C1185" s="41" t="s">
        <v>1340</v>
      </c>
      <c r="D1185" s="61">
        <v>1000</v>
      </c>
      <c r="E1185" s="69" t="s">
        <v>2221</v>
      </c>
      <c r="F1185" s="2"/>
    </row>
    <row r="1186" spans="1:6" x14ac:dyDescent="0.3">
      <c r="A1186" s="2">
        <v>1185</v>
      </c>
      <c r="B1186" s="11" t="s">
        <v>1985</v>
      </c>
      <c r="C1186" s="41" t="s">
        <v>1340</v>
      </c>
      <c r="D1186" s="61">
        <v>500</v>
      </c>
      <c r="E1186" s="69" t="s">
        <v>2221</v>
      </c>
      <c r="F1186" s="2"/>
    </row>
    <row r="1187" spans="1:6" x14ac:dyDescent="0.3">
      <c r="A1187" s="2">
        <v>1186</v>
      </c>
      <c r="B1187" s="11" t="s">
        <v>2192</v>
      </c>
      <c r="C1187" s="41" t="s">
        <v>1340</v>
      </c>
      <c r="D1187" s="61">
        <v>200</v>
      </c>
      <c r="E1187" s="69" t="s">
        <v>2221</v>
      </c>
      <c r="F1187" s="2"/>
    </row>
    <row r="1188" spans="1:6" x14ac:dyDescent="0.3">
      <c r="A1188" s="2">
        <v>1187</v>
      </c>
      <c r="B1188" s="11" t="s">
        <v>2193</v>
      </c>
      <c r="C1188" s="41" t="s">
        <v>1340</v>
      </c>
      <c r="D1188" s="61">
        <v>2500</v>
      </c>
      <c r="E1188" s="69" t="s">
        <v>2221</v>
      </c>
      <c r="F1188" s="2"/>
    </row>
    <row r="1189" spans="1:6" x14ac:dyDescent="0.3">
      <c r="A1189" s="2">
        <v>1188</v>
      </c>
      <c r="B1189" s="11" t="s">
        <v>2128</v>
      </c>
      <c r="C1189" s="41" t="s">
        <v>1340</v>
      </c>
      <c r="D1189" s="61">
        <v>1000</v>
      </c>
      <c r="E1189" s="69" t="s">
        <v>1609</v>
      </c>
      <c r="F1189" s="2"/>
    </row>
    <row r="1190" spans="1:6" x14ac:dyDescent="0.3">
      <c r="A1190" s="2">
        <v>1189</v>
      </c>
      <c r="B1190" s="11" t="s">
        <v>2194</v>
      </c>
      <c r="C1190" s="41" t="s">
        <v>1340</v>
      </c>
      <c r="D1190" s="61">
        <v>1000</v>
      </c>
      <c r="E1190" s="69" t="s">
        <v>1609</v>
      </c>
      <c r="F1190" s="2"/>
    </row>
    <row r="1191" spans="1:6" x14ac:dyDescent="0.3">
      <c r="A1191" s="2">
        <v>1190</v>
      </c>
      <c r="B1191" s="11" t="s">
        <v>2195</v>
      </c>
      <c r="C1191" s="41" t="s">
        <v>1340</v>
      </c>
      <c r="D1191" s="61">
        <v>200</v>
      </c>
      <c r="E1191" s="69" t="s">
        <v>1609</v>
      </c>
      <c r="F1191" s="2"/>
    </row>
    <row r="1192" spans="1:6" x14ac:dyDescent="0.3">
      <c r="A1192" s="2">
        <v>1191</v>
      </c>
      <c r="B1192" s="11" t="s">
        <v>2196</v>
      </c>
      <c r="C1192" s="41" t="s">
        <v>1340</v>
      </c>
      <c r="D1192" s="61">
        <v>1000</v>
      </c>
      <c r="E1192" s="69" t="s">
        <v>2222</v>
      </c>
      <c r="F1192" s="2"/>
    </row>
    <row r="1193" spans="1:6" x14ac:dyDescent="0.3">
      <c r="A1193" s="2">
        <v>1192</v>
      </c>
      <c r="B1193" s="11" t="s">
        <v>2197</v>
      </c>
      <c r="C1193" s="41" t="s">
        <v>1340</v>
      </c>
      <c r="D1193" s="61">
        <v>200</v>
      </c>
      <c r="E1193" s="69" t="s">
        <v>2222</v>
      </c>
      <c r="F1193" s="2"/>
    </row>
    <row r="1194" spans="1:6" x14ac:dyDescent="0.3">
      <c r="A1194" s="2">
        <v>1193</v>
      </c>
      <c r="B1194" s="11" t="s">
        <v>2121</v>
      </c>
      <c r="C1194" s="41" t="s">
        <v>1340</v>
      </c>
      <c r="D1194" s="61">
        <v>200</v>
      </c>
      <c r="E1194" s="69" t="s">
        <v>2222</v>
      </c>
      <c r="F1194" s="2"/>
    </row>
    <row r="1195" spans="1:6" x14ac:dyDescent="0.3">
      <c r="A1195" s="2">
        <v>1194</v>
      </c>
      <c r="B1195" s="11" t="s">
        <v>2198</v>
      </c>
      <c r="C1195" s="41" t="s">
        <v>1340</v>
      </c>
      <c r="D1195" s="61">
        <v>400</v>
      </c>
      <c r="E1195" s="69" t="s">
        <v>2222</v>
      </c>
      <c r="F1195" s="2"/>
    </row>
    <row r="1196" spans="1:6" x14ac:dyDescent="0.3">
      <c r="A1196" s="2">
        <v>1195</v>
      </c>
      <c r="B1196" s="11" t="s">
        <v>1395</v>
      </c>
      <c r="C1196" s="41" t="s">
        <v>1340</v>
      </c>
      <c r="D1196" s="61">
        <v>500</v>
      </c>
      <c r="E1196" s="69" t="s">
        <v>2171</v>
      </c>
      <c r="F1196" s="2"/>
    </row>
    <row r="1197" spans="1:6" x14ac:dyDescent="0.3">
      <c r="A1197" s="2">
        <v>1196</v>
      </c>
      <c r="B1197" s="11" t="s">
        <v>1367</v>
      </c>
      <c r="C1197" s="41" t="s">
        <v>1340</v>
      </c>
      <c r="D1197" s="61">
        <v>200</v>
      </c>
      <c r="E1197" s="69" t="s">
        <v>2171</v>
      </c>
      <c r="F1197" s="2"/>
    </row>
    <row r="1198" spans="1:6" x14ac:dyDescent="0.3">
      <c r="A1198" s="2">
        <v>1197</v>
      </c>
      <c r="B1198" s="11" t="s">
        <v>2199</v>
      </c>
      <c r="C1198" s="41" t="s">
        <v>1340</v>
      </c>
      <c r="D1198" s="61">
        <v>200</v>
      </c>
      <c r="E1198" s="69" t="s">
        <v>2171</v>
      </c>
      <c r="F1198" s="2"/>
    </row>
    <row r="1199" spans="1:6" x14ac:dyDescent="0.3">
      <c r="A1199" s="2">
        <v>1198</v>
      </c>
      <c r="B1199" s="11" t="s">
        <v>1669</v>
      </c>
      <c r="C1199" s="41" t="s">
        <v>1340</v>
      </c>
      <c r="D1199" s="61">
        <v>1000</v>
      </c>
      <c r="E1199" s="69" t="s">
        <v>2171</v>
      </c>
      <c r="F1199" s="2"/>
    </row>
    <row r="1200" spans="1:6" x14ac:dyDescent="0.3">
      <c r="A1200" s="2">
        <v>1199</v>
      </c>
      <c r="B1200" s="11" t="s">
        <v>1703</v>
      </c>
      <c r="C1200" s="41" t="s">
        <v>1340</v>
      </c>
      <c r="D1200" s="61">
        <v>400</v>
      </c>
      <c r="E1200" s="69" t="s">
        <v>2171</v>
      </c>
      <c r="F1200" s="2"/>
    </row>
    <row r="1201" spans="1:6" x14ac:dyDescent="0.3">
      <c r="A1201" s="2">
        <v>1200</v>
      </c>
      <c r="B1201" s="11" t="s">
        <v>1356</v>
      </c>
      <c r="C1201" s="41" t="s">
        <v>1340</v>
      </c>
      <c r="D1201" s="61">
        <v>1000</v>
      </c>
      <c r="E1201" s="69" t="s">
        <v>2171</v>
      </c>
      <c r="F1201" s="2"/>
    </row>
    <row r="1202" spans="1:6" x14ac:dyDescent="0.3">
      <c r="A1202" s="2">
        <v>1201</v>
      </c>
      <c r="B1202" s="11" t="s">
        <v>2200</v>
      </c>
      <c r="C1202" s="41" t="s">
        <v>1340</v>
      </c>
      <c r="D1202" s="61">
        <v>500</v>
      </c>
      <c r="E1202" s="69" t="s">
        <v>2171</v>
      </c>
      <c r="F1202" s="2"/>
    </row>
    <row r="1203" spans="1:6" x14ac:dyDescent="0.3">
      <c r="A1203" s="2">
        <v>1202</v>
      </c>
      <c r="B1203" s="11" t="s">
        <v>2201</v>
      </c>
      <c r="C1203" s="41" t="s">
        <v>1340</v>
      </c>
      <c r="D1203" s="61">
        <v>1000</v>
      </c>
      <c r="E1203" s="69" t="s">
        <v>2171</v>
      </c>
      <c r="F1203" s="2"/>
    </row>
    <row r="1204" spans="1:6" x14ac:dyDescent="0.3">
      <c r="A1204" s="2">
        <v>1203</v>
      </c>
      <c r="B1204" s="11" t="s">
        <v>1702</v>
      </c>
      <c r="C1204" s="41" t="s">
        <v>1340</v>
      </c>
      <c r="D1204" s="61">
        <v>500</v>
      </c>
      <c r="E1204" s="69" t="s">
        <v>2171</v>
      </c>
      <c r="F1204" s="2"/>
    </row>
    <row r="1205" spans="1:6" x14ac:dyDescent="0.3">
      <c r="A1205" s="2">
        <v>1204</v>
      </c>
      <c r="B1205" s="11" t="s">
        <v>2176</v>
      </c>
      <c r="C1205" s="41" t="s">
        <v>1340</v>
      </c>
      <c r="D1205" s="61">
        <v>100</v>
      </c>
      <c r="E1205" s="69" t="s">
        <v>2223</v>
      </c>
      <c r="F1205" s="2"/>
    </row>
    <row r="1206" spans="1:6" x14ac:dyDescent="0.3">
      <c r="A1206" s="2">
        <v>1205</v>
      </c>
      <c r="B1206" s="11" t="s">
        <v>2202</v>
      </c>
      <c r="C1206" s="41" t="s">
        <v>1340</v>
      </c>
      <c r="D1206" s="61">
        <v>501</v>
      </c>
      <c r="E1206" s="69" t="s">
        <v>2223</v>
      </c>
      <c r="F1206" s="2"/>
    </row>
    <row r="1207" spans="1:6" x14ac:dyDescent="0.3">
      <c r="A1207" s="2">
        <v>1206</v>
      </c>
      <c r="B1207" s="11" t="s">
        <v>1135</v>
      </c>
      <c r="C1207" s="41" t="s">
        <v>1340</v>
      </c>
      <c r="D1207" s="61">
        <v>200</v>
      </c>
      <c r="E1207" s="69" t="s">
        <v>2224</v>
      </c>
      <c r="F1207" s="2"/>
    </row>
    <row r="1208" spans="1:6" x14ac:dyDescent="0.3">
      <c r="A1208" s="2">
        <v>1207</v>
      </c>
      <c r="B1208" s="11" t="s">
        <v>2203</v>
      </c>
      <c r="C1208" s="41" t="s">
        <v>1340</v>
      </c>
      <c r="D1208" s="61">
        <v>200</v>
      </c>
      <c r="E1208" s="69" t="s">
        <v>2224</v>
      </c>
      <c r="F1208" s="2"/>
    </row>
    <row r="1209" spans="1:6" x14ac:dyDescent="0.3">
      <c r="A1209" s="2">
        <v>1208</v>
      </c>
      <c r="B1209" s="11" t="s">
        <v>1487</v>
      </c>
      <c r="C1209" s="41" t="s">
        <v>1340</v>
      </c>
      <c r="D1209" s="61">
        <v>200</v>
      </c>
      <c r="E1209" s="69" t="s">
        <v>2224</v>
      </c>
      <c r="F1209" s="2"/>
    </row>
    <row r="1210" spans="1:6" x14ac:dyDescent="0.3">
      <c r="A1210" s="2">
        <v>1209</v>
      </c>
      <c r="B1210" s="11" t="s">
        <v>2204</v>
      </c>
      <c r="C1210" s="41" t="s">
        <v>1340</v>
      </c>
      <c r="D1210" s="61">
        <v>200</v>
      </c>
      <c r="E1210" s="69" t="s">
        <v>2225</v>
      </c>
      <c r="F1210" s="2"/>
    </row>
    <row r="1211" spans="1:6" x14ac:dyDescent="0.3">
      <c r="A1211" s="2">
        <v>1210</v>
      </c>
      <c r="B1211" s="11" t="s">
        <v>1496</v>
      </c>
      <c r="C1211" s="41" t="s">
        <v>1340</v>
      </c>
      <c r="D1211" s="61">
        <v>300</v>
      </c>
      <c r="E1211" s="69" t="s">
        <v>2225</v>
      </c>
      <c r="F1211" s="2"/>
    </row>
    <row r="1212" spans="1:6" x14ac:dyDescent="0.3">
      <c r="A1212" s="2">
        <v>1211</v>
      </c>
      <c r="B1212" s="11" t="s">
        <v>2205</v>
      </c>
      <c r="C1212" s="41" t="s">
        <v>1340</v>
      </c>
      <c r="D1212" s="61">
        <v>200</v>
      </c>
      <c r="E1212" s="69" t="s">
        <v>2226</v>
      </c>
      <c r="F1212" s="2"/>
    </row>
    <row r="1213" spans="1:6" x14ac:dyDescent="0.3">
      <c r="A1213" s="2">
        <v>1212</v>
      </c>
      <c r="B1213" s="11" t="s">
        <v>2206</v>
      </c>
      <c r="C1213" s="41" t="s">
        <v>1340</v>
      </c>
      <c r="D1213" s="61">
        <v>200</v>
      </c>
      <c r="E1213" s="69" t="s">
        <v>2227</v>
      </c>
      <c r="F1213" s="2"/>
    </row>
    <row r="1214" spans="1:6" x14ac:dyDescent="0.3">
      <c r="A1214" s="2">
        <v>1213</v>
      </c>
      <c r="B1214" s="11" t="s">
        <v>2207</v>
      </c>
      <c r="C1214" s="41" t="s">
        <v>1340</v>
      </c>
      <c r="D1214" s="61">
        <v>200</v>
      </c>
      <c r="E1214" s="69" t="s">
        <v>2228</v>
      </c>
      <c r="F1214" s="2"/>
    </row>
    <row r="1215" spans="1:6" x14ac:dyDescent="0.3">
      <c r="A1215" s="2">
        <v>1214</v>
      </c>
      <c r="B1215" s="11" t="s">
        <v>2208</v>
      </c>
      <c r="C1215" s="41" t="s">
        <v>1340</v>
      </c>
      <c r="D1215" s="61">
        <v>200</v>
      </c>
      <c r="E1215" s="69" t="s">
        <v>2228</v>
      </c>
      <c r="F1215" s="2"/>
    </row>
    <row r="1216" spans="1:6" x14ac:dyDescent="0.3">
      <c r="A1216" s="2">
        <v>1215</v>
      </c>
      <c r="B1216" s="41">
        <v>9884873009</v>
      </c>
      <c r="C1216" s="41" t="s">
        <v>1340</v>
      </c>
      <c r="D1216" s="61">
        <v>500</v>
      </c>
      <c r="E1216" s="69" t="s">
        <v>2246</v>
      </c>
      <c r="F1216" s="2"/>
    </row>
    <row r="1217" spans="1:6" x14ac:dyDescent="0.3">
      <c r="A1217" s="2">
        <v>1216</v>
      </c>
      <c r="B1217" s="11" t="s">
        <v>2230</v>
      </c>
      <c r="C1217" s="41" t="s">
        <v>1340</v>
      </c>
      <c r="D1217" s="61">
        <v>200</v>
      </c>
      <c r="E1217" s="69" t="s">
        <v>2247</v>
      </c>
      <c r="F1217" s="2"/>
    </row>
    <row r="1218" spans="1:6" x14ac:dyDescent="0.3">
      <c r="A1218" s="2">
        <v>1217</v>
      </c>
      <c r="B1218" s="11" t="s">
        <v>2114</v>
      </c>
      <c r="C1218" s="41" t="s">
        <v>1340</v>
      </c>
      <c r="D1218" s="61">
        <v>500</v>
      </c>
      <c r="E1218" s="69" t="s">
        <v>2247</v>
      </c>
      <c r="F1218" s="2"/>
    </row>
    <row r="1219" spans="1:6" x14ac:dyDescent="0.3">
      <c r="A1219" s="2">
        <v>1218</v>
      </c>
      <c r="B1219" s="11" t="s">
        <v>2231</v>
      </c>
      <c r="C1219" s="41" t="s">
        <v>1340</v>
      </c>
      <c r="D1219" s="61">
        <v>200</v>
      </c>
      <c r="E1219" s="69" t="s">
        <v>2247</v>
      </c>
      <c r="F1219" s="2"/>
    </row>
    <row r="1220" spans="1:6" x14ac:dyDescent="0.3">
      <c r="A1220" s="2">
        <v>1219</v>
      </c>
      <c r="B1220" s="11" t="s">
        <v>2232</v>
      </c>
      <c r="C1220" s="41" t="s">
        <v>1340</v>
      </c>
      <c r="D1220" s="61">
        <v>200</v>
      </c>
      <c r="E1220" s="69" t="s">
        <v>2247</v>
      </c>
      <c r="F1220" s="2"/>
    </row>
    <row r="1221" spans="1:6" x14ac:dyDescent="0.3">
      <c r="A1221" s="2">
        <v>1220</v>
      </c>
      <c r="B1221" s="11" t="s">
        <v>2233</v>
      </c>
      <c r="C1221" s="41" t="s">
        <v>1340</v>
      </c>
      <c r="D1221" s="61">
        <v>3000</v>
      </c>
      <c r="E1221" s="69" t="s">
        <v>2248</v>
      </c>
      <c r="F1221" s="2"/>
    </row>
    <row r="1222" spans="1:6" x14ac:dyDescent="0.3">
      <c r="A1222" s="2">
        <v>1221</v>
      </c>
      <c r="B1222" s="11" t="s">
        <v>2234</v>
      </c>
      <c r="C1222" s="41" t="s">
        <v>1340</v>
      </c>
      <c r="D1222" s="61">
        <v>200</v>
      </c>
      <c r="E1222" s="69" t="s">
        <v>2248</v>
      </c>
      <c r="F1222" s="2"/>
    </row>
    <row r="1223" spans="1:6" x14ac:dyDescent="0.3">
      <c r="A1223" s="2">
        <v>1222</v>
      </c>
      <c r="B1223" s="11" t="s">
        <v>1369</v>
      </c>
      <c r="C1223" s="41" t="s">
        <v>1340</v>
      </c>
      <c r="D1223" s="61">
        <v>200</v>
      </c>
      <c r="E1223" s="69" t="s">
        <v>2248</v>
      </c>
      <c r="F1223" s="2"/>
    </row>
    <row r="1224" spans="1:6" x14ac:dyDescent="0.3">
      <c r="A1224" s="2">
        <v>1223</v>
      </c>
      <c r="B1224" s="11" t="s">
        <v>2235</v>
      </c>
      <c r="C1224" s="41" t="s">
        <v>1340</v>
      </c>
      <c r="D1224" s="61">
        <v>600</v>
      </c>
      <c r="E1224" s="69" t="s">
        <v>2248</v>
      </c>
      <c r="F1224" s="2"/>
    </row>
    <row r="1225" spans="1:6" x14ac:dyDescent="0.3">
      <c r="A1225" s="2">
        <v>1224</v>
      </c>
      <c r="B1225" s="11" t="s">
        <v>1478</v>
      </c>
      <c r="C1225" s="41" t="s">
        <v>1340</v>
      </c>
      <c r="D1225" s="61">
        <v>400</v>
      </c>
      <c r="E1225" s="69" t="s">
        <v>2248</v>
      </c>
      <c r="F1225" s="2"/>
    </row>
    <row r="1226" spans="1:6" x14ac:dyDescent="0.3">
      <c r="A1226" s="2">
        <v>1225</v>
      </c>
      <c r="B1226" s="11" t="s">
        <v>2236</v>
      </c>
      <c r="C1226" s="41" t="s">
        <v>1340</v>
      </c>
      <c r="D1226" s="61">
        <v>200</v>
      </c>
      <c r="E1226" s="69" t="s">
        <v>2248</v>
      </c>
      <c r="F1226" s="2"/>
    </row>
    <row r="1227" spans="1:6" x14ac:dyDescent="0.3">
      <c r="A1227" s="2">
        <v>1226</v>
      </c>
      <c r="B1227" s="11" t="s">
        <v>2237</v>
      </c>
      <c r="C1227" s="41" t="s">
        <v>1340</v>
      </c>
      <c r="D1227" s="61">
        <v>500</v>
      </c>
      <c r="E1227" s="69" t="s">
        <v>2248</v>
      </c>
      <c r="F1227" s="2"/>
    </row>
    <row r="1228" spans="1:6" x14ac:dyDescent="0.3">
      <c r="A1228" s="2">
        <v>1227</v>
      </c>
      <c r="B1228" s="11" t="s">
        <v>2238</v>
      </c>
      <c r="C1228" s="41" t="s">
        <v>1340</v>
      </c>
      <c r="D1228" s="61">
        <v>200</v>
      </c>
      <c r="E1228" s="69" t="s">
        <v>2248</v>
      </c>
      <c r="F1228" s="2"/>
    </row>
    <row r="1229" spans="1:6" x14ac:dyDescent="0.3">
      <c r="A1229" s="2">
        <v>1228</v>
      </c>
      <c r="B1229" s="11" t="s">
        <v>2239</v>
      </c>
      <c r="C1229" s="41" t="s">
        <v>1340</v>
      </c>
      <c r="D1229" s="61">
        <v>100</v>
      </c>
      <c r="E1229" s="69" t="s">
        <v>2248</v>
      </c>
      <c r="F1229" s="2"/>
    </row>
    <row r="1230" spans="1:6" x14ac:dyDescent="0.3">
      <c r="A1230" s="2">
        <v>1229</v>
      </c>
      <c r="B1230" s="11" t="s">
        <v>2240</v>
      </c>
      <c r="C1230" s="41" t="s">
        <v>1340</v>
      </c>
      <c r="D1230" s="61">
        <v>200</v>
      </c>
      <c r="E1230" s="69" t="s">
        <v>2248</v>
      </c>
      <c r="F1230" s="2"/>
    </row>
    <row r="1231" spans="1:6" x14ac:dyDescent="0.3">
      <c r="A1231" s="2">
        <v>1230</v>
      </c>
      <c r="B1231" s="11" t="s">
        <v>1486</v>
      </c>
      <c r="C1231" s="41" t="s">
        <v>1340</v>
      </c>
      <c r="D1231" s="61">
        <v>200</v>
      </c>
      <c r="E1231" s="69" t="s">
        <v>2248</v>
      </c>
      <c r="F1231" s="2"/>
    </row>
    <row r="1232" spans="1:6" x14ac:dyDescent="0.3">
      <c r="A1232" s="2">
        <v>1231</v>
      </c>
      <c r="B1232" s="11" t="s">
        <v>2241</v>
      </c>
      <c r="C1232" s="41" t="s">
        <v>1340</v>
      </c>
      <c r="D1232" s="61">
        <v>100</v>
      </c>
      <c r="E1232" s="69" t="s">
        <v>2248</v>
      </c>
      <c r="F1232" s="2"/>
    </row>
    <row r="1233" spans="1:6" x14ac:dyDescent="0.3">
      <c r="A1233" s="2">
        <v>1232</v>
      </c>
      <c r="B1233" s="11" t="s">
        <v>2242</v>
      </c>
      <c r="C1233" s="41" t="s">
        <v>1340</v>
      </c>
      <c r="D1233" s="61">
        <v>100</v>
      </c>
      <c r="E1233" s="69" t="s">
        <v>2248</v>
      </c>
      <c r="F1233" s="2"/>
    </row>
    <row r="1234" spans="1:6" x14ac:dyDescent="0.3">
      <c r="A1234" s="2">
        <v>1233</v>
      </c>
      <c r="B1234" s="11" t="s">
        <v>1625</v>
      </c>
      <c r="C1234" s="41" t="s">
        <v>1340</v>
      </c>
      <c r="D1234" s="61">
        <v>100</v>
      </c>
      <c r="E1234" s="69" t="s">
        <v>2248</v>
      </c>
      <c r="F1234" s="2"/>
    </row>
    <row r="1235" spans="1:6" x14ac:dyDescent="0.3">
      <c r="A1235" s="2">
        <v>1234</v>
      </c>
      <c r="B1235" s="11" t="s">
        <v>1396</v>
      </c>
      <c r="C1235" s="41" t="s">
        <v>1340</v>
      </c>
      <c r="D1235" s="61">
        <v>200</v>
      </c>
      <c r="E1235" s="69" t="s">
        <v>2249</v>
      </c>
      <c r="F1235" s="2"/>
    </row>
    <row r="1236" spans="1:6" x14ac:dyDescent="0.3">
      <c r="A1236" s="2">
        <v>1235</v>
      </c>
      <c r="B1236" s="11" t="s">
        <v>2243</v>
      </c>
      <c r="C1236" s="41" t="s">
        <v>1340</v>
      </c>
      <c r="D1236" s="61">
        <v>200</v>
      </c>
      <c r="E1236" s="69" t="s">
        <v>2250</v>
      </c>
      <c r="F1236" s="2"/>
    </row>
    <row r="1237" spans="1:6" x14ac:dyDescent="0.3">
      <c r="A1237" s="2">
        <v>1236</v>
      </c>
      <c r="B1237" s="11" t="s">
        <v>2244</v>
      </c>
      <c r="C1237" s="41" t="s">
        <v>1340</v>
      </c>
      <c r="D1237" s="61">
        <v>200</v>
      </c>
      <c r="E1237" s="69" t="s">
        <v>2229</v>
      </c>
      <c r="F1237" s="2"/>
    </row>
    <row r="1238" spans="1:6" x14ac:dyDescent="0.3">
      <c r="A1238" s="2">
        <v>1237</v>
      </c>
      <c r="B1238" s="11" t="s">
        <v>1678</v>
      </c>
      <c r="C1238" s="41" t="s">
        <v>1340</v>
      </c>
      <c r="D1238" s="61">
        <v>7243</v>
      </c>
      <c r="E1238" s="69" t="s">
        <v>2251</v>
      </c>
      <c r="F1238" s="2"/>
    </row>
    <row r="1239" spans="1:6" x14ac:dyDescent="0.3">
      <c r="A1239" s="2">
        <v>1238</v>
      </c>
      <c r="B1239" s="11" t="s">
        <v>1595</v>
      </c>
      <c r="C1239" s="41" t="s">
        <v>1340</v>
      </c>
      <c r="D1239" s="61">
        <v>500</v>
      </c>
      <c r="E1239" s="69" t="s">
        <v>2252</v>
      </c>
      <c r="F1239" s="2"/>
    </row>
    <row r="1240" spans="1:6" x14ac:dyDescent="0.3">
      <c r="A1240" s="2">
        <v>1239</v>
      </c>
      <c r="B1240" s="11" t="s">
        <v>2245</v>
      </c>
      <c r="C1240" s="41" t="s">
        <v>1340</v>
      </c>
      <c r="D1240" s="61">
        <v>500</v>
      </c>
      <c r="E1240" s="69" t="s">
        <v>2252</v>
      </c>
      <c r="F1240" s="2"/>
    </row>
    <row r="1241" spans="1:6" x14ac:dyDescent="0.3">
      <c r="A1241" s="2">
        <v>1240</v>
      </c>
      <c r="B1241" s="11" t="s">
        <v>1420</v>
      </c>
      <c r="C1241" s="41" t="s">
        <v>1340</v>
      </c>
      <c r="D1241" s="61">
        <v>600</v>
      </c>
      <c r="E1241" s="69" t="s">
        <v>2253</v>
      </c>
      <c r="F1241" s="2"/>
    </row>
    <row r="1242" spans="1:6" x14ac:dyDescent="0.3">
      <c r="A1242" s="2">
        <v>1241</v>
      </c>
      <c r="B1242" s="11" t="s">
        <v>1356</v>
      </c>
      <c r="C1242" s="41" t="s">
        <v>1340</v>
      </c>
      <c r="D1242" s="61">
        <v>1000</v>
      </c>
      <c r="E1242" s="69" t="s">
        <v>2254</v>
      </c>
      <c r="F1242" s="2"/>
    </row>
    <row r="1243" spans="1:6" x14ac:dyDescent="0.3">
      <c r="A1243" s="2">
        <v>1242</v>
      </c>
      <c r="B1243" s="11" t="s">
        <v>1703</v>
      </c>
      <c r="C1243" s="41" t="s">
        <v>1340</v>
      </c>
      <c r="D1243" s="61">
        <v>200</v>
      </c>
      <c r="E1243" s="69" t="s">
        <v>2254</v>
      </c>
      <c r="F1243" s="2"/>
    </row>
    <row r="1244" spans="1:6" x14ac:dyDescent="0.3">
      <c r="A1244" s="2">
        <v>1243</v>
      </c>
      <c r="B1244" s="11" t="s">
        <v>1353</v>
      </c>
      <c r="C1244" s="41" t="s">
        <v>1340</v>
      </c>
      <c r="D1244" s="61">
        <v>500</v>
      </c>
      <c r="E1244" s="69" t="s">
        <v>2254</v>
      </c>
      <c r="F1244" s="2"/>
    </row>
    <row r="1245" spans="1:6" x14ac:dyDescent="0.3">
      <c r="A1245" s="2">
        <v>1244</v>
      </c>
      <c r="B1245" s="11" t="s">
        <v>2255</v>
      </c>
      <c r="C1245" s="41" t="s">
        <v>1340</v>
      </c>
      <c r="D1245" s="61">
        <v>200</v>
      </c>
      <c r="E1245" s="69" t="s">
        <v>2257</v>
      </c>
      <c r="F1245" s="2"/>
    </row>
    <row r="1246" spans="1:6" x14ac:dyDescent="0.3">
      <c r="A1246" s="2">
        <v>1245</v>
      </c>
      <c r="B1246" s="11" t="s">
        <v>2256</v>
      </c>
      <c r="C1246" s="41" t="s">
        <v>1340</v>
      </c>
      <c r="D1246" s="61">
        <v>500</v>
      </c>
      <c r="E1246" s="69" t="s">
        <v>2257</v>
      </c>
      <c r="F1246" s="2"/>
    </row>
    <row r="1247" spans="1:6" x14ac:dyDescent="0.3">
      <c r="A1247" s="2">
        <v>1246</v>
      </c>
      <c r="B1247" s="11" t="s">
        <v>2277</v>
      </c>
      <c r="C1247" s="41" t="s">
        <v>1340</v>
      </c>
      <c r="D1247" s="61">
        <v>1000</v>
      </c>
      <c r="E1247" s="69" t="s">
        <v>2296</v>
      </c>
      <c r="F1247" s="2"/>
    </row>
    <row r="1248" spans="1:6" x14ac:dyDescent="0.3">
      <c r="A1248" s="2">
        <v>1247</v>
      </c>
      <c r="B1248" s="11" t="s">
        <v>2127</v>
      </c>
      <c r="C1248" s="41" t="s">
        <v>1340</v>
      </c>
      <c r="D1248" s="61">
        <v>3000</v>
      </c>
      <c r="E1248" s="69" t="s">
        <v>2297</v>
      </c>
      <c r="F1248" s="2"/>
    </row>
    <row r="1249" spans="1:6" x14ac:dyDescent="0.3">
      <c r="A1249" s="2">
        <v>1248</v>
      </c>
      <c r="B1249" s="11" t="s">
        <v>2277</v>
      </c>
      <c r="C1249" s="41" t="s">
        <v>1340</v>
      </c>
      <c r="D1249" s="61">
        <v>2000</v>
      </c>
      <c r="E1249" s="69" t="s">
        <v>2298</v>
      </c>
      <c r="F1249" s="2"/>
    </row>
    <row r="1250" spans="1:6" x14ac:dyDescent="0.3">
      <c r="A1250" s="2">
        <v>1249</v>
      </c>
      <c r="B1250" s="11" t="s">
        <v>2277</v>
      </c>
      <c r="C1250" s="41" t="s">
        <v>1340</v>
      </c>
      <c r="D1250" s="61">
        <v>1000</v>
      </c>
      <c r="E1250" s="69" t="s">
        <v>2299</v>
      </c>
      <c r="F1250" s="2"/>
    </row>
    <row r="1251" spans="1:6" x14ac:dyDescent="0.3">
      <c r="A1251" s="2">
        <v>1250</v>
      </c>
      <c r="B1251" s="11" t="s">
        <v>1846</v>
      </c>
      <c r="C1251" s="41" t="s">
        <v>1340</v>
      </c>
      <c r="D1251" s="61">
        <v>2000</v>
      </c>
      <c r="E1251" s="69" t="s">
        <v>2272</v>
      </c>
      <c r="F1251" s="2"/>
    </row>
    <row r="1252" spans="1:6" x14ac:dyDescent="0.3">
      <c r="A1252" s="2">
        <v>1251</v>
      </c>
      <c r="B1252" s="11" t="s">
        <v>1266</v>
      </c>
      <c r="C1252" s="41" t="s">
        <v>1340</v>
      </c>
      <c r="D1252" s="61">
        <v>250</v>
      </c>
      <c r="E1252" s="69" t="s">
        <v>2300</v>
      </c>
      <c r="F1252" s="2"/>
    </row>
    <row r="1253" spans="1:6" x14ac:dyDescent="0.3">
      <c r="A1253" s="2">
        <v>1252</v>
      </c>
      <c r="B1253" s="11" t="s">
        <v>2278</v>
      </c>
      <c r="C1253" s="41" t="s">
        <v>1340</v>
      </c>
      <c r="D1253" s="61">
        <v>200</v>
      </c>
      <c r="E1253" s="69" t="s">
        <v>2300</v>
      </c>
      <c r="F1253" s="2"/>
    </row>
    <row r="1254" spans="1:6" x14ac:dyDescent="0.3">
      <c r="A1254" s="2">
        <v>1253</v>
      </c>
      <c r="B1254" s="11" t="s">
        <v>2279</v>
      </c>
      <c r="C1254" s="41" t="s">
        <v>1340</v>
      </c>
      <c r="D1254" s="61">
        <v>200</v>
      </c>
      <c r="E1254" s="69" t="s">
        <v>2300</v>
      </c>
      <c r="F1254" s="2"/>
    </row>
    <row r="1255" spans="1:6" x14ac:dyDescent="0.3">
      <c r="A1255" s="2">
        <v>1254</v>
      </c>
      <c r="B1255" s="11" t="s">
        <v>2280</v>
      </c>
      <c r="C1255" s="41" t="s">
        <v>1340</v>
      </c>
      <c r="D1255" s="61">
        <v>400</v>
      </c>
      <c r="E1255" s="69" t="s">
        <v>2300</v>
      </c>
      <c r="F1255" s="2"/>
    </row>
    <row r="1256" spans="1:6" x14ac:dyDescent="0.3">
      <c r="A1256" s="2">
        <v>1255</v>
      </c>
      <c r="B1256" s="11" t="s">
        <v>2403</v>
      </c>
      <c r="C1256" s="41" t="s">
        <v>1340</v>
      </c>
      <c r="D1256" s="61">
        <v>200</v>
      </c>
      <c r="E1256" s="69" t="s">
        <v>2300</v>
      </c>
      <c r="F1256" s="2"/>
    </row>
    <row r="1257" spans="1:6" x14ac:dyDescent="0.3">
      <c r="A1257" s="2">
        <v>1256</v>
      </c>
      <c r="B1257" s="11" t="s">
        <v>2401</v>
      </c>
      <c r="C1257" s="41" t="s">
        <v>1340</v>
      </c>
      <c r="D1257" s="61">
        <v>500</v>
      </c>
      <c r="E1257" s="69" t="s">
        <v>2300</v>
      </c>
      <c r="F1257" s="2"/>
    </row>
    <row r="1258" spans="1:6" x14ac:dyDescent="0.3">
      <c r="A1258" s="2">
        <v>1257</v>
      </c>
      <c r="B1258" s="11" t="s">
        <v>2282</v>
      </c>
      <c r="C1258" s="41" t="s">
        <v>1340</v>
      </c>
      <c r="D1258" s="61">
        <v>200</v>
      </c>
      <c r="E1258" s="69" t="s">
        <v>2300</v>
      </c>
      <c r="F1258" s="2"/>
    </row>
    <row r="1259" spans="1:6" x14ac:dyDescent="0.3">
      <c r="A1259" s="2">
        <v>1258</v>
      </c>
      <c r="B1259" s="11" t="s">
        <v>2203</v>
      </c>
      <c r="C1259" s="41" t="s">
        <v>1340</v>
      </c>
      <c r="D1259" s="61">
        <v>200</v>
      </c>
      <c r="E1259" s="69" t="s">
        <v>2300</v>
      </c>
      <c r="F1259" s="2"/>
    </row>
    <row r="1260" spans="1:6" x14ac:dyDescent="0.3">
      <c r="A1260" s="2">
        <v>1259</v>
      </c>
      <c r="B1260" s="11" t="s">
        <v>2402</v>
      </c>
      <c r="C1260" s="41" t="s">
        <v>1340</v>
      </c>
      <c r="D1260" s="61">
        <v>200</v>
      </c>
      <c r="E1260" s="69" t="s">
        <v>2300</v>
      </c>
      <c r="F1260" s="2"/>
    </row>
    <row r="1261" spans="1:6" x14ac:dyDescent="0.3">
      <c r="A1261" s="2">
        <v>1260</v>
      </c>
      <c r="B1261" s="11" t="s">
        <v>2131</v>
      </c>
      <c r="C1261" s="41" t="s">
        <v>1340</v>
      </c>
      <c r="D1261" s="61">
        <v>200</v>
      </c>
      <c r="E1261" s="69" t="s">
        <v>2300</v>
      </c>
      <c r="F1261" s="2"/>
    </row>
    <row r="1262" spans="1:6" x14ac:dyDescent="0.3">
      <c r="A1262" s="2">
        <v>1261</v>
      </c>
      <c r="B1262" s="11" t="s">
        <v>2283</v>
      </c>
      <c r="C1262" s="41" t="s">
        <v>1340</v>
      </c>
      <c r="D1262" s="61">
        <v>200</v>
      </c>
      <c r="E1262" s="69" t="s">
        <v>2300</v>
      </c>
      <c r="F1262" s="2"/>
    </row>
    <row r="1263" spans="1:6" x14ac:dyDescent="0.3">
      <c r="A1263" s="2">
        <v>1262</v>
      </c>
      <c r="B1263" s="11" t="s">
        <v>2400</v>
      </c>
      <c r="C1263" s="41" t="s">
        <v>1340</v>
      </c>
      <c r="D1263" s="61">
        <v>200</v>
      </c>
      <c r="E1263" s="69" t="s">
        <v>2301</v>
      </c>
      <c r="F1263" s="2"/>
    </row>
    <row r="1264" spans="1:6" x14ac:dyDescent="0.3">
      <c r="A1264" s="2">
        <v>1263</v>
      </c>
      <c r="B1264" s="11" t="s">
        <v>2284</v>
      </c>
      <c r="C1264" s="41" t="s">
        <v>1340</v>
      </c>
      <c r="D1264" s="61">
        <v>500</v>
      </c>
      <c r="E1264" s="69" t="s">
        <v>2301</v>
      </c>
      <c r="F1264" s="2"/>
    </row>
    <row r="1265" spans="1:6" x14ac:dyDescent="0.3">
      <c r="A1265" s="2">
        <v>1264</v>
      </c>
      <c r="B1265" s="11" t="s">
        <v>2285</v>
      </c>
      <c r="C1265" s="41" t="s">
        <v>1340</v>
      </c>
      <c r="D1265" s="61">
        <v>200</v>
      </c>
      <c r="E1265" s="69" t="s">
        <v>2301</v>
      </c>
      <c r="F1265" s="2"/>
    </row>
    <row r="1266" spans="1:6" x14ac:dyDescent="0.3">
      <c r="A1266" s="2">
        <v>1265</v>
      </c>
      <c r="B1266" s="11" t="s">
        <v>2286</v>
      </c>
      <c r="C1266" s="41" t="s">
        <v>1340</v>
      </c>
      <c r="D1266" s="61">
        <v>200</v>
      </c>
      <c r="E1266" s="69" t="s">
        <v>2301</v>
      </c>
      <c r="F1266" s="2"/>
    </row>
    <row r="1267" spans="1:6" x14ac:dyDescent="0.3">
      <c r="A1267" s="2">
        <v>1266</v>
      </c>
      <c r="B1267" s="11" t="s">
        <v>2287</v>
      </c>
      <c r="C1267" s="41" t="s">
        <v>1340</v>
      </c>
      <c r="D1267" s="61">
        <v>200</v>
      </c>
      <c r="E1267" s="69" t="s">
        <v>2301</v>
      </c>
      <c r="F1267" s="2"/>
    </row>
    <row r="1268" spans="1:6" x14ac:dyDescent="0.3">
      <c r="A1268" s="2">
        <v>1267</v>
      </c>
      <c r="B1268" s="11" t="s">
        <v>2399</v>
      </c>
      <c r="C1268" s="41" t="s">
        <v>1340</v>
      </c>
      <c r="D1268" s="61">
        <v>500</v>
      </c>
      <c r="E1268" s="69" t="s">
        <v>2301</v>
      </c>
      <c r="F1268" s="2"/>
    </row>
    <row r="1269" spans="1:6" x14ac:dyDescent="0.3">
      <c r="A1269" s="2">
        <v>1268</v>
      </c>
      <c r="B1269" s="11" t="s">
        <v>1967</v>
      </c>
      <c r="C1269" s="41" t="s">
        <v>1340</v>
      </c>
      <c r="D1269" s="61">
        <v>400</v>
      </c>
      <c r="E1269" s="69" t="s">
        <v>2301</v>
      </c>
      <c r="F1269" s="2"/>
    </row>
    <row r="1270" spans="1:6" x14ac:dyDescent="0.3">
      <c r="A1270" s="2">
        <v>1269</v>
      </c>
      <c r="B1270" s="11" t="s">
        <v>2288</v>
      </c>
      <c r="C1270" s="41" t="s">
        <v>1340</v>
      </c>
      <c r="D1270" s="61">
        <v>200</v>
      </c>
      <c r="E1270" s="69" t="s">
        <v>2301</v>
      </c>
      <c r="F1270" s="2"/>
    </row>
    <row r="1271" spans="1:6" x14ac:dyDescent="0.3">
      <c r="A1271" s="2">
        <v>1270</v>
      </c>
      <c r="B1271" s="11" t="s">
        <v>2289</v>
      </c>
      <c r="C1271" s="41" t="s">
        <v>1340</v>
      </c>
      <c r="D1271" s="61">
        <v>200</v>
      </c>
      <c r="E1271" s="69" t="s">
        <v>2301</v>
      </c>
      <c r="F1271" s="2"/>
    </row>
    <row r="1272" spans="1:6" x14ac:dyDescent="0.3">
      <c r="A1272" s="2">
        <v>1271</v>
      </c>
      <c r="B1272" s="11" t="s">
        <v>2290</v>
      </c>
      <c r="C1272" s="41" t="s">
        <v>1340</v>
      </c>
      <c r="D1272" s="61">
        <v>200</v>
      </c>
      <c r="E1272" s="69" t="s">
        <v>2302</v>
      </c>
      <c r="F1272" s="2"/>
    </row>
    <row r="1273" spans="1:6" x14ac:dyDescent="0.3">
      <c r="A1273" s="2">
        <v>1272</v>
      </c>
      <c r="B1273" s="11" t="s">
        <v>2291</v>
      </c>
      <c r="C1273" s="41" t="s">
        <v>1340</v>
      </c>
      <c r="D1273" s="61">
        <v>200</v>
      </c>
      <c r="E1273" s="69" t="s">
        <v>2303</v>
      </c>
      <c r="F1273" s="2"/>
    </row>
    <row r="1274" spans="1:6" x14ac:dyDescent="0.3">
      <c r="A1274" s="2">
        <v>1273</v>
      </c>
      <c r="B1274" s="11" t="s">
        <v>2292</v>
      </c>
      <c r="C1274" s="41" t="s">
        <v>1340</v>
      </c>
      <c r="D1274" s="61">
        <v>2000</v>
      </c>
      <c r="E1274" s="69" t="s">
        <v>2304</v>
      </c>
      <c r="F1274" s="2"/>
    </row>
    <row r="1275" spans="1:6" x14ac:dyDescent="0.3">
      <c r="A1275" s="2">
        <v>1274</v>
      </c>
      <c r="B1275" s="11" t="s">
        <v>2293</v>
      </c>
      <c r="C1275" s="41" t="s">
        <v>1340</v>
      </c>
      <c r="D1275" s="61">
        <v>200</v>
      </c>
      <c r="E1275" s="69" t="s">
        <v>2304</v>
      </c>
      <c r="F1275" s="2"/>
    </row>
    <row r="1276" spans="1:6" x14ac:dyDescent="0.3">
      <c r="A1276" s="2">
        <v>1275</v>
      </c>
      <c r="B1276" s="11" t="s">
        <v>2294</v>
      </c>
      <c r="C1276" s="41" t="s">
        <v>1340</v>
      </c>
      <c r="D1276" s="61">
        <v>300</v>
      </c>
      <c r="E1276" s="69" t="s">
        <v>2304</v>
      </c>
      <c r="F1276" s="2"/>
    </row>
    <row r="1277" spans="1:6" x14ac:dyDescent="0.3">
      <c r="A1277" s="2">
        <v>1276</v>
      </c>
      <c r="B1277" s="11" t="s">
        <v>2295</v>
      </c>
      <c r="C1277" s="41" t="s">
        <v>1340</v>
      </c>
      <c r="D1277" s="61">
        <v>200</v>
      </c>
      <c r="E1277" s="69" t="s">
        <v>2304</v>
      </c>
      <c r="F1277" s="2"/>
    </row>
    <row r="1278" spans="1:6" x14ac:dyDescent="0.3">
      <c r="A1278" s="2">
        <v>1277</v>
      </c>
      <c r="B1278" s="11" t="s">
        <v>2305</v>
      </c>
      <c r="C1278" s="41" t="s">
        <v>1340</v>
      </c>
      <c r="D1278" s="61">
        <v>200</v>
      </c>
      <c r="E1278" s="69" t="s">
        <v>2369</v>
      </c>
      <c r="F1278" s="2"/>
    </row>
    <row r="1279" spans="1:6" x14ac:dyDescent="0.3">
      <c r="A1279" s="2">
        <v>1278</v>
      </c>
      <c r="B1279" s="11" t="s">
        <v>2306</v>
      </c>
      <c r="C1279" s="41" t="s">
        <v>1340</v>
      </c>
      <c r="D1279" s="61">
        <v>200</v>
      </c>
      <c r="E1279" s="69" t="s">
        <v>2370</v>
      </c>
      <c r="F1279" s="2"/>
    </row>
    <row r="1280" spans="1:6" x14ac:dyDescent="0.3">
      <c r="A1280" s="2">
        <v>1279</v>
      </c>
      <c r="B1280" s="11" t="s">
        <v>2307</v>
      </c>
      <c r="C1280" s="41" t="s">
        <v>1340</v>
      </c>
      <c r="D1280" s="61">
        <v>200</v>
      </c>
      <c r="E1280" s="69" t="s">
        <v>2273</v>
      </c>
      <c r="F1280" s="2"/>
    </row>
    <row r="1281" spans="1:6" x14ac:dyDescent="0.3">
      <c r="A1281" s="2">
        <v>1280</v>
      </c>
      <c r="B1281" s="11" t="s">
        <v>2308</v>
      </c>
      <c r="C1281" s="41" t="s">
        <v>1340</v>
      </c>
      <c r="D1281" s="61">
        <v>1600</v>
      </c>
      <c r="E1281" s="69" t="s">
        <v>2273</v>
      </c>
      <c r="F1281" s="2"/>
    </row>
    <row r="1282" spans="1:6" x14ac:dyDescent="0.3">
      <c r="A1282" s="2">
        <v>1281</v>
      </c>
      <c r="B1282" s="11" t="s">
        <v>2309</v>
      </c>
      <c r="C1282" s="41" t="s">
        <v>1340</v>
      </c>
      <c r="D1282" s="61">
        <v>200</v>
      </c>
      <c r="E1282" s="69" t="s">
        <v>2371</v>
      </c>
      <c r="F1282" s="2"/>
    </row>
    <row r="1283" spans="1:6" x14ac:dyDescent="0.3">
      <c r="A1283" s="2">
        <v>1282</v>
      </c>
      <c r="B1283" s="11" t="s">
        <v>2310</v>
      </c>
      <c r="C1283" s="41" t="s">
        <v>1340</v>
      </c>
      <c r="D1283" s="61">
        <v>4000</v>
      </c>
      <c r="E1283" s="69" t="s">
        <v>2371</v>
      </c>
      <c r="F1283" s="2"/>
    </row>
    <row r="1284" spans="1:6" x14ac:dyDescent="0.3">
      <c r="A1284" s="2">
        <v>1283</v>
      </c>
      <c r="B1284" s="11" t="s">
        <v>2311</v>
      </c>
      <c r="C1284" s="41" t="s">
        <v>1340</v>
      </c>
      <c r="D1284" s="61">
        <v>300</v>
      </c>
      <c r="E1284" s="69" t="s">
        <v>2371</v>
      </c>
      <c r="F1284" s="2"/>
    </row>
    <row r="1285" spans="1:6" x14ac:dyDescent="0.3">
      <c r="A1285" s="2">
        <v>1284</v>
      </c>
      <c r="B1285" s="11" t="s">
        <v>2312</v>
      </c>
      <c r="C1285" s="41" t="s">
        <v>1340</v>
      </c>
      <c r="D1285" s="61">
        <v>200</v>
      </c>
      <c r="E1285" s="69" t="s">
        <v>2371</v>
      </c>
      <c r="F1285" s="2"/>
    </row>
    <row r="1286" spans="1:6" x14ac:dyDescent="0.3">
      <c r="A1286" s="2">
        <v>1285</v>
      </c>
      <c r="B1286" s="11" t="s">
        <v>2313</v>
      </c>
      <c r="C1286" s="41" t="s">
        <v>1340</v>
      </c>
      <c r="D1286" s="61">
        <v>200</v>
      </c>
      <c r="E1286" s="69" t="s">
        <v>2371</v>
      </c>
      <c r="F1286" s="2"/>
    </row>
    <row r="1287" spans="1:6" x14ac:dyDescent="0.3">
      <c r="A1287" s="2">
        <v>1286</v>
      </c>
      <c r="B1287" s="11" t="s">
        <v>2314</v>
      </c>
      <c r="C1287" s="41" t="s">
        <v>1340</v>
      </c>
      <c r="D1287" s="61">
        <v>200</v>
      </c>
      <c r="E1287" s="69" t="s">
        <v>2371</v>
      </c>
      <c r="F1287" s="2"/>
    </row>
    <row r="1288" spans="1:6" x14ac:dyDescent="0.3">
      <c r="A1288" s="2">
        <v>1287</v>
      </c>
      <c r="B1288" s="11" t="s">
        <v>2315</v>
      </c>
      <c r="C1288" s="41" t="s">
        <v>1340</v>
      </c>
      <c r="D1288" s="61">
        <v>200</v>
      </c>
      <c r="E1288" s="69" t="s">
        <v>2371</v>
      </c>
      <c r="F1288" s="2"/>
    </row>
    <row r="1289" spans="1:6" x14ac:dyDescent="0.3">
      <c r="A1289" s="2">
        <v>1288</v>
      </c>
      <c r="B1289" s="11" t="s">
        <v>2316</v>
      </c>
      <c r="C1289" s="41" t="s">
        <v>1340</v>
      </c>
      <c r="D1289" s="61">
        <v>500</v>
      </c>
      <c r="E1289" s="69" t="s">
        <v>2371</v>
      </c>
      <c r="F1289" s="2"/>
    </row>
    <row r="1290" spans="1:6" x14ac:dyDescent="0.3">
      <c r="A1290" s="2">
        <v>1289</v>
      </c>
      <c r="B1290" s="11" t="s">
        <v>2317</v>
      </c>
      <c r="C1290" s="41" t="s">
        <v>1340</v>
      </c>
      <c r="D1290" s="61">
        <v>200</v>
      </c>
      <c r="E1290" s="69" t="s">
        <v>2371</v>
      </c>
      <c r="F1290" s="2"/>
    </row>
    <row r="1291" spans="1:6" x14ac:dyDescent="0.3">
      <c r="A1291" s="2">
        <v>1290</v>
      </c>
      <c r="B1291" s="11" t="s">
        <v>2318</v>
      </c>
      <c r="C1291" s="41" t="s">
        <v>1340</v>
      </c>
      <c r="D1291" s="61">
        <v>200</v>
      </c>
      <c r="E1291" s="69" t="s">
        <v>2372</v>
      </c>
      <c r="F1291" s="2"/>
    </row>
    <row r="1292" spans="1:6" x14ac:dyDescent="0.3">
      <c r="A1292" s="2">
        <v>1291</v>
      </c>
      <c r="B1292" s="11" t="s">
        <v>1682</v>
      </c>
      <c r="C1292" s="41" t="s">
        <v>1340</v>
      </c>
      <c r="D1292" s="61">
        <v>200</v>
      </c>
      <c r="E1292" s="69" t="s">
        <v>2372</v>
      </c>
      <c r="F1292" s="2"/>
    </row>
    <row r="1293" spans="1:6" x14ac:dyDescent="0.3">
      <c r="A1293" s="2">
        <v>1292</v>
      </c>
      <c r="B1293" s="11" t="s">
        <v>2319</v>
      </c>
      <c r="C1293" s="41" t="s">
        <v>1340</v>
      </c>
      <c r="D1293" s="61">
        <v>200</v>
      </c>
      <c r="E1293" s="69" t="s">
        <v>2373</v>
      </c>
      <c r="F1293" s="2"/>
    </row>
    <row r="1294" spans="1:6" x14ac:dyDescent="0.3">
      <c r="A1294" s="2">
        <v>1293</v>
      </c>
      <c r="B1294" s="11" t="s">
        <v>2320</v>
      </c>
      <c r="C1294" s="41" t="s">
        <v>1340</v>
      </c>
      <c r="D1294" s="61">
        <v>200</v>
      </c>
      <c r="E1294" s="69" t="s">
        <v>2274</v>
      </c>
      <c r="F1294" s="2"/>
    </row>
    <row r="1295" spans="1:6" x14ac:dyDescent="0.3">
      <c r="A1295" s="2">
        <v>1294</v>
      </c>
      <c r="B1295" s="11" t="s">
        <v>2321</v>
      </c>
      <c r="C1295" s="41" t="s">
        <v>1340</v>
      </c>
      <c r="D1295" s="61">
        <v>400</v>
      </c>
      <c r="E1295" s="69" t="s">
        <v>2274</v>
      </c>
      <c r="F1295" s="2"/>
    </row>
    <row r="1296" spans="1:6" x14ac:dyDescent="0.3">
      <c r="A1296" s="2">
        <v>1295</v>
      </c>
      <c r="B1296" s="11" t="s">
        <v>2322</v>
      </c>
      <c r="C1296" s="41" t="s">
        <v>1340</v>
      </c>
      <c r="D1296" s="61">
        <v>1500</v>
      </c>
      <c r="E1296" s="69" t="s">
        <v>2274</v>
      </c>
      <c r="F1296" s="2"/>
    </row>
    <row r="1297" spans="1:6" x14ac:dyDescent="0.3">
      <c r="A1297" s="2">
        <v>1296</v>
      </c>
      <c r="B1297" s="11" t="s">
        <v>2323</v>
      </c>
      <c r="C1297" s="41" t="s">
        <v>1340</v>
      </c>
      <c r="D1297" s="61">
        <v>2000</v>
      </c>
      <c r="E1297" s="69" t="s">
        <v>2271</v>
      </c>
      <c r="F1297" s="2"/>
    </row>
    <row r="1298" spans="1:6" x14ac:dyDescent="0.3">
      <c r="A1298" s="2">
        <v>1297</v>
      </c>
      <c r="B1298" s="11" t="s">
        <v>2324</v>
      </c>
      <c r="C1298" s="41" t="s">
        <v>1340</v>
      </c>
      <c r="D1298" s="61">
        <v>200</v>
      </c>
      <c r="E1298" s="69" t="s">
        <v>2271</v>
      </c>
      <c r="F1298" s="2"/>
    </row>
    <row r="1299" spans="1:6" x14ac:dyDescent="0.3">
      <c r="A1299" s="2">
        <v>1298</v>
      </c>
      <c r="B1299" s="11" t="s">
        <v>2398</v>
      </c>
      <c r="C1299" s="41" t="s">
        <v>1340</v>
      </c>
      <c r="D1299" s="61">
        <v>400</v>
      </c>
      <c r="E1299" s="69" t="s">
        <v>2271</v>
      </c>
      <c r="F1299" s="2"/>
    </row>
    <row r="1300" spans="1:6" x14ac:dyDescent="0.3">
      <c r="A1300" s="2">
        <v>1299</v>
      </c>
      <c r="B1300" s="11" t="s">
        <v>1415</v>
      </c>
      <c r="C1300" s="41" t="s">
        <v>1340</v>
      </c>
      <c r="D1300" s="61">
        <v>200</v>
      </c>
      <c r="E1300" s="69" t="s">
        <v>2374</v>
      </c>
      <c r="F1300" s="2"/>
    </row>
    <row r="1301" spans="1:6" x14ac:dyDescent="0.3">
      <c r="A1301" s="2">
        <v>1300</v>
      </c>
      <c r="B1301" s="11" t="s">
        <v>2325</v>
      </c>
      <c r="C1301" s="41" t="s">
        <v>1340</v>
      </c>
      <c r="D1301" s="61">
        <v>1000</v>
      </c>
      <c r="E1301" s="69" t="s">
        <v>2374</v>
      </c>
      <c r="F1301" s="2"/>
    </row>
    <row r="1302" spans="1:6" x14ac:dyDescent="0.3">
      <c r="A1302" s="2">
        <v>1301</v>
      </c>
      <c r="B1302" s="11" t="s">
        <v>2326</v>
      </c>
      <c r="C1302" s="41" t="s">
        <v>1340</v>
      </c>
      <c r="D1302" s="61">
        <v>200</v>
      </c>
      <c r="E1302" s="69" t="s">
        <v>2374</v>
      </c>
      <c r="F1302" s="2"/>
    </row>
    <row r="1303" spans="1:6" x14ac:dyDescent="0.3">
      <c r="A1303" s="2">
        <v>1302</v>
      </c>
      <c r="B1303" s="11" t="s">
        <v>2327</v>
      </c>
      <c r="C1303" s="41" t="s">
        <v>1340</v>
      </c>
      <c r="D1303" s="61">
        <v>200</v>
      </c>
      <c r="E1303" s="69" t="s">
        <v>2374</v>
      </c>
      <c r="F1303" s="2"/>
    </row>
    <row r="1304" spans="1:6" x14ac:dyDescent="0.3">
      <c r="A1304" s="2">
        <v>1303</v>
      </c>
      <c r="B1304" s="11" t="s">
        <v>2236</v>
      </c>
      <c r="C1304" s="41" t="s">
        <v>1340</v>
      </c>
      <c r="D1304" s="61">
        <v>200</v>
      </c>
      <c r="E1304" s="69" t="s">
        <v>2375</v>
      </c>
      <c r="F1304" s="2"/>
    </row>
    <row r="1305" spans="1:6" x14ac:dyDescent="0.3">
      <c r="A1305" s="2">
        <v>1304</v>
      </c>
      <c r="B1305" s="11" t="s">
        <v>2328</v>
      </c>
      <c r="C1305" s="41" t="s">
        <v>1340</v>
      </c>
      <c r="D1305" s="61">
        <v>400</v>
      </c>
      <c r="E1305" s="69" t="s">
        <v>2375</v>
      </c>
      <c r="F1305" s="2"/>
    </row>
    <row r="1306" spans="1:6" x14ac:dyDescent="0.3">
      <c r="A1306" s="2">
        <v>1305</v>
      </c>
      <c r="B1306" s="11" t="s">
        <v>2021</v>
      </c>
      <c r="C1306" s="41" t="s">
        <v>1340</v>
      </c>
      <c r="D1306" s="61">
        <v>11200</v>
      </c>
      <c r="E1306" s="69" t="s">
        <v>2375</v>
      </c>
      <c r="F1306" s="2"/>
    </row>
    <row r="1307" spans="1:6" x14ac:dyDescent="0.3">
      <c r="A1307" s="2">
        <v>1306</v>
      </c>
      <c r="B1307" s="11" t="s">
        <v>2329</v>
      </c>
      <c r="C1307" s="41" t="s">
        <v>1340</v>
      </c>
      <c r="D1307" s="61">
        <v>200</v>
      </c>
      <c r="E1307" s="69" t="s">
        <v>2376</v>
      </c>
      <c r="F1307" s="2"/>
    </row>
    <row r="1308" spans="1:6" x14ac:dyDescent="0.3">
      <c r="A1308" s="2">
        <v>1307</v>
      </c>
      <c r="B1308" s="11" t="s">
        <v>2330</v>
      </c>
      <c r="C1308" s="41" t="s">
        <v>1340</v>
      </c>
      <c r="D1308" s="61">
        <v>200</v>
      </c>
      <c r="E1308" s="69" t="s">
        <v>2376</v>
      </c>
      <c r="F1308" s="2"/>
    </row>
    <row r="1309" spans="1:6" x14ac:dyDescent="0.3">
      <c r="A1309" s="2">
        <v>1308</v>
      </c>
      <c r="B1309" s="11" t="s">
        <v>2331</v>
      </c>
      <c r="C1309" s="41" t="s">
        <v>1340</v>
      </c>
      <c r="D1309" s="61">
        <v>300</v>
      </c>
      <c r="E1309" s="69" t="s">
        <v>2377</v>
      </c>
      <c r="F1309" s="2"/>
    </row>
    <row r="1310" spans="1:6" x14ac:dyDescent="0.3">
      <c r="A1310" s="2">
        <v>1309</v>
      </c>
      <c r="B1310" s="11" t="s">
        <v>1431</v>
      </c>
      <c r="C1310" s="41" t="s">
        <v>1340</v>
      </c>
      <c r="D1310" s="61">
        <v>500</v>
      </c>
      <c r="E1310" s="69" t="s">
        <v>2378</v>
      </c>
      <c r="F1310" s="2"/>
    </row>
    <row r="1311" spans="1:6" x14ac:dyDescent="0.3">
      <c r="A1311" s="2">
        <v>1310</v>
      </c>
      <c r="B1311" s="11" t="s">
        <v>2397</v>
      </c>
      <c r="C1311" s="41" t="s">
        <v>1340</v>
      </c>
      <c r="D1311" s="61">
        <v>1000</v>
      </c>
      <c r="E1311" s="69" t="s">
        <v>2378</v>
      </c>
      <c r="F1311" s="2"/>
    </row>
    <row r="1312" spans="1:6" x14ac:dyDescent="0.3">
      <c r="A1312" s="2">
        <v>1311</v>
      </c>
      <c r="B1312" s="11" t="s">
        <v>2397</v>
      </c>
      <c r="C1312" s="41" t="s">
        <v>1340</v>
      </c>
      <c r="D1312" s="61">
        <v>1000</v>
      </c>
      <c r="E1312" s="69" t="s">
        <v>2378</v>
      </c>
      <c r="F1312" s="2"/>
    </row>
    <row r="1313" spans="1:6" x14ac:dyDescent="0.3">
      <c r="A1313" s="2">
        <v>1312</v>
      </c>
      <c r="B1313" s="11" t="s">
        <v>2333</v>
      </c>
      <c r="C1313" s="41" t="s">
        <v>1340</v>
      </c>
      <c r="D1313" s="61">
        <v>200</v>
      </c>
      <c r="E1313" s="69" t="s">
        <v>2378</v>
      </c>
      <c r="F1313" s="2"/>
    </row>
    <row r="1314" spans="1:6" x14ac:dyDescent="0.3">
      <c r="A1314" s="2">
        <v>1313</v>
      </c>
      <c r="B1314" s="11" t="s">
        <v>2334</v>
      </c>
      <c r="C1314" s="41" t="s">
        <v>1340</v>
      </c>
      <c r="D1314" s="61">
        <v>200</v>
      </c>
      <c r="E1314" s="69" t="s">
        <v>2378</v>
      </c>
      <c r="F1314" s="2"/>
    </row>
    <row r="1315" spans="1:6" x14ac:dyDescent="0.3">
      <c r="A1315" s="2">
        <v>1314</v>
      </c>
      <c r="B1315" s="11" t="s">
        <v>2397</v>
      </c>
      <c r="C1315" s="41" t="s">
        <v>1340</v>
      </c>
      <c r="D1315" s="61">
        <v>200</v>
      </c>
      <c r="E1315" s="69" t="s">
        <v>2378</v>
      </c>
      <c r="F1315" s="2"/>
    </row>
    <row r="1316" spans="1:6" x14ac:dyDescent="0.3">
      <c r="A1316" s="2">
        <v>1315</v>
      </c>
      <c r="B1316" s="11" t="s">
        <v>2397</v>
      </c>
      <c r="C1316" s="41" t="s">
        <v>1340</v>
      </c>
      <c r="D1316" s="61">
        <v>600</v>
      </c>
      <c r="E1316" s="69" t="s">
        <v>2378</v>
      </c>
      <c r="F1316" s="2"/>
    </row>
    <row r="1317" spans="1:6" x14ac:dyDescent="0.3">
      <c r="A1317" s="2">
        <v>1316</v>
      </c>
      <c r="B1317" s="11" t="s">
        <v>2335</v>
      </c>
      <c r="C1317" s="41" t="s">
        <v>1340</v>
      </c>
      <c r="D1317" s="61">
        <v>200</v>
      </c>
      <c r="E1317" s="69" t="s">
        <v>2378</v>
      </c>
      <c r="F1317" s="2"/>
    </row>
    <row r="1318" spans="1:6" x14ac:dyDescent="0.3">
      <c r="A1318" s="2">
        <v>1317</v>
      </c>
      <c r="B1318" s="11" t="s">
        <v>2336</v>
      </c>
      <c r="C1318" s="41" t="s">
        <v>1340</v>
      </c>
      <c r="D1318" s="61">
        <v>200</v>
      </c>
      <c r="E1318" s="69" t="s">
        <v>2379</v>
      </c>
      <c r="F1318" s="2"/>
    </row>
    <row r="1319" spans="1:6" x14ac:dyDescent="0.3">
      <c r="A1319" s="2">
        <v>1318</v>
      </c>
      <c r="B1319" s="11" t="s">
        <v>1356</v>
      </c>
      <c r="C1319" s="41" t="s">
        <v>1340</v>
      </c>
      <c r="D1319" s="61">
        <v>1000</v>
      </c>
      <c r="E1319" s="69" t="s">
        <v>2379</v>
      </c>
      <c r="F1319" s="2"/>
    </row>
    <row r="1320" spans="1:6" x14ac:dyDescent="0.3">
      <c r="A1320" s="2">
        <v>1319</v>
      </c>
      <c r="B1320" s="11" t="s">
        <v>2337</v>
      </c>
      <c r="C1320" s="41" t="s">
        <v>1340</v>
      </c>
      <c r="D1320" s="61">
        <v>200</v>
      </c>
      <c r="E1320" s="69" t="s">
        <v>2380</v>
      </c>
      <c r="F1320" s="2"/>
    </row>
    <row r="1321" spans="1:6" x14ac:dyDescent="0.3">
      <c r="A1321" s="2">
        <v>1320</v>
      </c>
      <c r="B1321" s="11" t="s">
        <v>2397</v>
      </c>
      <c r="C1321" s="41" t="s">
        <v>1340</v>
      </c>
      <c r="D1321" s="61">
        <v>500</v>
      </c>
      <c r="E1321" s="69" t="s">
        <v>2380</v>
      </c>
      <c r="F1321" s="2"/>
    </row>
    <row r="1322" spans="1:6" x14ac:dyDescent="0.3">
      <c r="A1322" s="2">
        <v>1321</v>
      </c>
      <c r="B1322" s="11" t="s">
        <v>2338</v>
      </c>
      <c r="C1322" s="41" t="s">
        <v>1340</v>
      </c>
      <c r="D1322" s="61">
        <v>500</v>
      </c>
      <c r="E1322" s="69" t="s">
        <v>2380</v>
      </c>
      <c r="F1322" s="2"/>
    </row>
    <row r="1323" spans="1:6" x14ac:dyDescent="0.3">
      <c r="A1323" s="2">
        <v>1322</v>
      </c>
      <c r="B1323" s="11" t="s">
        <v>2397</v>
      </c>
      <c r="C1323" s="41" t="s">
        <v>1340</v>
      </c>
      <c r="D1323" s="61">
        <v>1200</v>
      </c>
      <c r="E1323" s="69" t="s">
        <v>2381</v>
      </c>
      <c r="F1323" s="2"/>
    </row>
    <row r="1324" spans="1:6" x14ac:dyDescent="0.3">
      <c r="A1324" s="2">
        <v>1323</v>
      </c>
      <c r="B1324" s="11" t="s">
        <v>1977</v>
      </c>
      <c r="C1324" s="41" t="s">
        <v>1340</v>
      </c>
      <c r="D1324" s="61">
        <v>1000</v>
      </c>
      <c r="E1324" s="69" t="s">
        <v>2381</v>
      </c>
      <c r="F1324" s="2"/>
    </row>
    <row r="1325" spans="1:6" x14ac:dyDescent="0.3">
      <c r="A1325" s="2">
        <v>1324</v>
      </c>
      <c r="B1325" s="11" t="s">
        <v>2393</v>
      </c>
      <c r="C1325" s="41" t="s">
        <v>1340</v>
      </c>
      <c r="D1325" s="61">
        <v>500</v>
      </c>
      <c r="E1325" s="69" t="s">
        <v>2381</v>
      </c>
      <c r="F1325" s="2"/>
    </row>
    <row r="1326" spans="1:6" x14ac:dyDescent="0.3">
      <c r="A1326" s="2">
        <v>1325</v>
      </c>
      <c r="B1326" s="11" t="s">
        <v>2339</v>
      </c>
      <c r="C1326" s="41" t="s">
        <v>1340</v>
      </c>
      <c r="D1326" s="61">
        <v>200</v>
      </c>
      <c r="E1326" s="69" t="s">
        <v>2381</v>
      </c>
      <c r="F1326" s="2"/>
    </row>
    <row r="1327" spans="1:6" x14ac:dyDescent="0.3">
      <c r="A1327" s="2">
        <v>1326</v>
      </c>
      <c r="B1327" s="11" t="s">
        <v>2394</v>
      </c>
      <c r="C1327" s="41" t="s">
        <v>1340</v>
      </c>
      <c r="D1327" s="61">
        <v>400</v>
      </c>
      <c r="E1327" s="69" t="s">
        <v>2381</v>
      </c>
      <c r="F1327" s="2"/>
    </row>
    <row r="1328" spans="1:6" x14ac:dyDescent="0.3">
      <c r="A1328" s="2">
        <v>1327</v>
      </c>
      <c r="B1328" s="11" t="s">
        <v>2340</v>
      </c>
      <c r="C1328" s="41" t="s">
        <v>1340</v>
      </c>
      <c r="D1328" s="61">
        <v>200</v>
      </c>
      <c r="E1328" s="69" t="s">
        <v>2381</v>
      </c>
      <c r="F1328" s="2"/>
    </row>
    <row r="1329" spans="1:6" x14ac:dyDescent="0.3">
      <c r="A1329" s="2">
        <v>1328</v>
      </c>
      <c r="B1329" s="11" t="s">
        <v>2341</v>
      </c>
      <c r="C1329" s="41" t="s">
        <v>1340</v>
      </c>
      <c r="D1329" s="61">
        <v>200</v>
      </c>
      <c r="E1329" s="69" t="s">
        <v>2381</v>
      </c>
      <c r="F1329" s="2"/>
    </row>
    <row r="1330" spans="1:6" x14ac:dyDescent="0.3">
      <c r="A1330" s="2">
        <v>1329</v>
      </c>
      <c r="B1330" s="11" t="s">
        <v>2395</v>
      </c>
      <c r="C1330" s="41" t="s">
        <v>1340</v>
      </c>
      <c r="D1330" s="61">
        <v>1000</v>
      </c>
      <c r="E1330" s="69" t="s">
        <v>2381</v>
      </c>
      <c r="F1330" s="2"/>
    </row>
    <row r="1331" spans="1:6" x14ac:dyDescent="0.3">
      <c r="A1331" s="2">
        <v>1330</v>
      </c>
      <c r="B1331" s="11" t="s">
        <v>2396</v>
      </c>
      <c r="C1331" s="41" t="s">
        <v>1340</v>
      </c>
      <c r="D1331" s="61">
        <v>200</v>
      </c>
      <c r="E1331" s="69" t="s">
        <v>2381</v>
      </c>
      <c r="F1331" s="2"/>
    </row>
    <row r="1332" spans="1:6" x14ac:dyDescent="0.3">
      <c r="A1332" s="2">
        <v>1331</v>
      </c>
      <c r="B1332" s="11" t="s">
        <v>2312</v>
      </c>
      <c r="C1332" s="41" t="s">
        <v>1340</v>
      </c>
      <c r="D1332" s="61">
        <v>200</v>
      </c>
      <c r="E1332" s="69" t="s">
        <v>2381</v>
      </c>
      <c r="F1332" s="2"/>
    </row>
    <row r="1333" spans="1:6" x14ac:dyDescent="0.3">
      <c r="A1333" s="2">
        <v>1332</v>
      </c>
      <c r="B1333" s="11" t="s">
        <v>2342</v>
      </c>
      <c r="C1333" s="41" t="s">
        <v>1340</v>
      </c>
      <c r="D1333" s="61">
        <v>600</v>
      </c>
      <c r="E1333" s="69" t="s">
        <v>2381</v>
      </c>
      <c r="F1333" s="2"/>
    </row>
    <row r="1334" spans="1:6" x14ac:dyDescent="0.3">
      <c r="A1334" s="2">
        <v>1333</v>
      </c>
      <c r="B1334" s="11" t="s">
        <v>2343</v>
      </c>
      <c r="C1334" s="41" t="s">
        <v>1340</v>
      </c>
      <c r="D1334" s="61">
        <v>200</v>
      </c>
      <c r="E1334" s="69" t="s">
        <v>2381</v>
      </c>
      <c r="F1334" s="2"/>
    </row>
    <row r="1335" spans="1:6" x14ac:dyDescent="0.3">
      <c r="A1335" s="2">
        <v>1334</v>
      </c>
      <c r="B1335" s="11" t="s">
        <v>1986</v>
      </c>
      <c r="C1335" s="41" t="s">
        <v>1340</v>
      </c>
      <c r="D1335" s="61">
        <v>200</v>
      </c>
      <c r="E1335" s="69" t="s">
        <v>2381</v>
      </c>
      <c r="F1335" s="2"/>
    </row>
    <row r="1336" spans="1:6" x14ac:dyDescent="0.3">
      <c r="A1336" s="2">
        <v>1335</v>
      </c>
      <c r="B1336" s="11" t="s">
        <v>2344</v>
      </c>
      <c r="C1336" s="41" t="s">
        <v>1340</v>
      </c>
      <c r="D1336" s="61">
        <v>200</v>
      </c>
      <c r="E1336" s="69" t="s">
        <v>2381</v>
      </c>
      <c r="F1336" s="2"/>
    </row>
    <row r="1337" spans="1:6" x14ac:dyDescent="0.3">
      <c r="A1337" s="2">
        <v>1336</v>
      </c>
      <c r="B1337" s="11" t="s">
        <v>2345</v>
      </c>
      <c r="C1337" s="41" t="s">
        <v>1340</v>
      </c>
      <c r="D1337" s="61">
        <v>1000</v>
      </c>
      <c r="E1337" s="69" t="s">
        <v>2381</v>
      </c>
      <c r="F1337" s="2"/>
    </row>
    <row r="1338" spans="1:6" x14ac:dyDescent="0.3">
      <c r="A1338" s="2">
        <v>1337</v>
      </c>
      <c r="B1338" s="11" t="s">
        <v>2346</v>
      </c>
      <c r="C1338" s="41" t="s">
        <v>1340</v>
      </c>
      <c r="D1338" s="61">
        <v>500</v>
      </c>
      <c r="E1338" s="69" t="s">
        <v>2381</v>
      </c>
      <c r="F1338" s="2"/>
    </row>
    <row r="1339" spans="1:6" x14ac:dyDescent="0.3">
      <c r="A1339" s="2">
        <v>1338</v>
      </c>
      <c r="B1339" s="11" t="s">
        <v>2124</v>
      </c>
      <c r="C1339" s="41" t="s">
        <v>1340</v>
      </c>
      <c r="D1339" s="61">
        <v>5000</v>
      </c>
      <c r="E1339" s="69" t="s">
        <v>2381</v>
      </c>
      <c r="F1339" s="2"/>
    </row>
    <row r="1340" spans="1:6" x14ac:dyDescent="0.3">
      <c r="A1340" s="2">
        <v>1339</v>
      </c>
      <c r="B1340" s="11" t="s">
        <v>2347</v>
      </c>
      <c r="C1340" s="41" t="s">
        <v>1340</v>
      </c>
      <c r="D1340" s="61">
        <v>200</v>
      </c>
      <c r="E1340" s="69" t="s">
        <v>2382</v>
      </c>
      <c r="F1340" s="2"/>
    </row>
    <row r="1341" spans="1:6" x14ac:dyDescent="0.3">
      <c r="A1341" s="2">
        <v>1340</v>
      </c>
      <c r="B1341" s="11" t="s">
        <v>2348</v>
      </c>
      <c r="C1341" s="41" t="s">
        <v>1340</v>
      </c>
      <c r="D1341" s="61">
        <v>1000</v>
      </c>
      <c r="E1341" s="69" t="s">
        <v>2382</v>
      </c>
      <c r="F1341" s="2"/>
    </row>
    <row r="1342" spans="1:6" x14ac:dyDescent="0.3">
      <c r="A1342" s="2">
        <v>1341</v>
      </c>
      <c r="B1342" s="11" t="s">
        <v>2349</v>
      </c>
      <c r="C1342" s="41" t="s">
        <v>1340</v>
      </c>
      <c r="D1342" s="61">
        <v>100</v>
      </c>
      <c r="E1342" s="69" t="s">
        <v>2382</v>
      </c>
      <c r="F1342" s="2"/>
    </row>
    <row r="1343" spans="1:6" x14ac:dyDescent="0.3">
      <c r="A1343" s="2">
        <v>1342</v>
      </c>
      <c r="B1343" s="11" t="s">
        <v>2350</v>
      </c>
      <c r="C1343" s="41" t="s">
        <v>1340</v>
      </c>
      <c r="D1343" s="61">
        <v>200</v>
      </c>
      <c r="E1343" s="69" t="s">
        <v>2382</v>
      </c>
      <c r="F1343" s="2"/>
    </row>
    <row r="1344" spans="1:6" x14ac:dyDescent="0.3">
      <c r="A1344" s="2">
        <v>1343</v>
      </c>
      <c r="B1344" s="11" t="s">
        <v>2351</v>
      </c>
      <c r="C1344" s="41" t="s">
        <v>1340</v>
      </c>
      <c r="D1344" s="61">
        <v>2000</v>
      </c>
      <c r="E1344" s="69" t="s">
        <v>2383</v>
      </c>
      <c r="F1344" s="2"/>
    </row>
    <row r="1345" spans="1:6" x14ac:dyDescent="0.3">
      <c r="A1345" s="2">
        <v>1344</v>
      </c>
      <c r="B1345" s="11" t="s">
        <v>1109</v>
      </c>
      <c r="C1345" s="41" t="s">
        <v>1340</v>
      </c>
      <c r="D1345" s="61">
        <v>1000</v>
      </c>
      <c r="E1345" s="69" t="s">
        <v>2383</v>
      </c>
      <c r="F1345" s="2"/>
    </row>
    <row r="1346" spans="1:6" x14ac:dyDescent="0.3">
      <c r="A1346" s="2">
        <v>1345</v>
      </c>
      <c r="B1346" s="11" t="s">
        <v>2352</v>
      </c>
      <c r="C1346" s="41" t="s">
        <v>1340</v>
      </c>
      <c r="D1346" s="61">
        <v>400</v>
      </c>
      <c r="E1346" s="69" t="s">
        <v>2383</v>
      </c>
      <c r="F1346" s="2"/>
    </row>
    <row r="1347" spans="1:6" x14ac:dyDescent="0.3">
      <c r="A1347" s="2">
        <v>1346</v>
      </c>
      <c r="B1347" s="11" t="s">
        <v>2353</v>
      </c>
      <c r="C1347" s="41" t="s">
        <v>1340</v>
      </c>
      <c r="D1347" s="61">
        <v>300</v>
      </c>
      <c r="E1347" s="69" t="s">
        <v>2383</v>
      </c>
      <c r="F1347" s="2"/>
    </row>
    <row r="1348" spans="1:6" x14ac:dyDescent="0.3">
      <c r="A1348" s="2">
        <v>1347</v>
      </c>
      <c r="B1348" s="11" t="s">
        <v>2354</v>
      </c>
      <c r="C1348" s="41" t="s">
        <v>1340</v>
      </c>
      <c r="D1348" s="61">
        <v>200</v>
      </c>
      <c r="E1348" s="69" t="s">
        <v>2384</v>
      </c>
      <c r="F1348" s="2"/>
    </row>
    <row r="1349" spans="1:6" x14ac:dyDescent="0.3">
      <c r="A1349" s="2">
        <v>1348</v>
      </c>
      <c r="B1349" s="11" t="s">
        <v>2355</v>
      </c>
      <c r="C1349" s="41" t="s">
        <v>1340</v>
      </c>
      <c r="D1349" s="61">
        <v>500</v>
      </c>
      <c r="E1349" s="69" t="s">
        <v>2384</v>
      </c>
      <c r="F1349" s="2"/>
    </row>
    <row r="1350" spans="1:6" x14ac:dyDescent="0.3">
      <c r="A1350" s="2">
        <v>1349</v>
      </c>
      <c r="B1350" s="11" t="s">
        <v>2356</v>
      </c>
      <c r="C1350" s="41" t="s">
        <v>1340</v>
      </c>
      <c r="D1350" s="61">
        <v>400</v>
      </c>
      <c r="E1350" s="69" t="s">
        <v>2384</v>
      </c>
      <c r="F1350" s="2"/>
    </row>
    <row r="1351" spans="1:6" x14ac:dyDescent="0.3">
      <c r="A1351" s="2">
        <v>1350</v>
      </c>
      <c r="B1351" s="11" t="s">
        <v>2392</v>
      </c>
      <c r="C1351" s="41" t="s">
        <v>1340</v>
      </c>
      <c r="D1351" s="61">
        <v>300</v>
      </c>
      <c r="E1351" s="69" t="s">
        <v>2384</v>
      </c>
      <c r="F1351" s="2"/>
    </row>
    <row r="1352" spans="1:6" x14ac:dyDescent="0.3">
      <c r="A1352" s="2">
        <v>1351</v>
      </c>
      <c r="B1352" s="11" t="s">
        <v>2357</v>
      </c>
      <c r="C1352" s="41" t="s">
        <v>1340</v>
      </c>
      <c r="D1352" s="61">
        <v>200</v>
      </c>
      <c r="E1352" s="69" t="s">
        <v>2384</v>
      </c>
      <c r="F1352" s="2"/>
    </row>
    <row r="1353" spans="1:6" x14ac:dyDescent="0.3">
      <c r="A1353" s="2">
        <v>1352</v>
      </c>
      <c r="B1353" s="11" t="s">
        <v>2358</v>
      </c>
      <c r="C1353" s="41" t="s">
        <v>1340</v>
      </c>
      <c r="D1353" s="61">
        <v>500</v>
      </c>
      <c r="E1353" s="69" t="s">
        <v>2385</v>
      </c>
      <c r="F1353" s="2"/>
    </row>
    <row r="1354" spans="1:6" x14ac:dyDescent="0.3">
      <c r="A1354" s="2">
        <v>1353</v>
      </c>
      <c r="B1354" s="11" t="s">
        <v>1595</v>
      </c>
      <c r="C1354" s="41" t="s">
        <v>1340</v>
      </c>
      <c r="D1354" s="61">
        <v>3000</v>
      </c>
      <c r="E1354" s="69" t="s">
        <v>2301</v>
      </c>
      <c r="F1354" s="2"/>
    </row>
    <row r="1355" spans="1:6" x14ac:dyDescent="0.3">
      <c r="A1355" s="2">
        <v>1354</v>
      </c>
      <c r="B1355" s="11" t="s">
        <v>2359</v>
      </c>
      <c r="C1355" s="41" t="s">
        <v>1340</v>
      </c>
      <c r="D1355" s="61">
        <v>200</v>
      </c>
      <c r="E1355" s="69" t="s">
        <v>2301</v>
      </c>
      <c r="F1355" s="2"/>
    </row>
    <row r="1356" spans="1:6" x14ac:dyDescent="0.3">
      <c r="A1356" s="2">
        <v>1355</v>
      </c>
      <c r="B1356" s="11" t="s">
        <v>2360</v>
      </c>
      <c r="C1356" s="41" t="s">
        <v>1340</v>
      </c>
      <c r="D1356" s="61">
        <v>200</v>
      </c>
      <c r="E1356" s="69" t="s">
        <v>2301</v>
      </c>
      <c r="F1356" s="2"/>
    </row>
    <row r="1357" spans="1:6" x14ac:dyDescent="0.3">
      <c r="A1357" s="2">
        <v>1356</v>
      </c>
      <c r="B1357" s="11" t="s">
        <v>2361</v>
      </c>
      <c r="C1357" s="41" t="s">
        <v>1340</v>
      </c>
      <c r="D1357" s="61">
        <v>800</v>
      </c>
      <c r="E1357" s="69" t="s">
        <v>2301</v>
      </c>
      <c r="F1357" s="2"/>
    </row>
    <row r="1358" spans="1:6" x14ac:dyDescent="0.3">
      <c r="A1358" s="2">
        <v>1357</v>
      </c>
      <c r="B1358" s="11" t="s">
        <v>2332</v>
      </c>
      <c r="C1358" s="41" t="s">
        <v>1340</v>
      </c>
      <c r="D1358" s="61">
        <v>1000</v>
      </c>
      <c r="E1358" s="69" t="s">
        <v>2301</v>
      </c>
      <c r="F1358" s="2"/>
    </row>
    <row r="1359" spans="1:6" x14ac:dyDescent="0.3">
      <c r="A1359" s="2">
        <v>1358</v>
      </c>
      <c r="B1359" s="11" t="s">
        <v>2361</v>
      </c>
      <c r="C1359" s="41" t="s">
        <v>1340</v>
      </c>
      <c r="D1359" s="61">
        <v>500</v>
      </c>
      <c r="E1359" s="69" t="s">
        <v>2386</v>
      </c>
      <c r="F1359" s="2"/>
    </row>
    <row r="1360" spans="1:6" x14ac:dyDescent="0.3">
      <c r="A1360" s="2">
        <v>1359</v>
      </c>
      <c r="B1360" s="11" t="s">
        <v>2281</v>
      </c>
      <c r="C1360" s="41" t="s">
        <v>1340</v>
      </c>
      <c r="D1360" s="61">
        <v>400</v>
      </c>
      <c r="E1360" s="69" t="s">
        <v>2386</v>
      </c>
      <c r="F1360" s="2"/>
    </row>
    <row r="1361" spans="1:6" x14ac:dyDescent="0.3">
      <c r="A1361" s="2">
        <v>1360</v>
      </c>
      <c r="B1361" s="11" t="s">
        <v>2362</v>
      </c>
      <c r="C1361" s="41" t="s">
        <v>1340</v>
      </c>
      <c r="D1361" s="61">
        <v>200</v>
      </c>
      <c r="E1361" s="69" t="s">
        <v>2386</v>
      </c>
      <c r="F1361" s="2"/>
    </row>
    <row r="1362" spans="1:6" x14ac:dyDescent="0.3">
      <c r="A1362" s="2">
        <v>1361</v>
      </c>
      <c r="B1362" s="11" t="s">
        <v>2363</v>
      </c>
      <c r="C1362" s="41" t="s">
        <v>1340</v>
      </c>
      <c r="D1362" s="61">
        <v>400</v>
      </c>
      <c r="E1362" s="69" t="s">
        <v>2387</v>
      </c>
      <c r="F1362" s="2"/>
    </row>
    <row r="1363" spans="1:6" x14ac:dyDescent="0.3">
      <c r="A1363" s="2">
        <v>1362</v>
      </c>
      <c r="B1363" s="11" t="s">
        <v>2364</v>
      </c>
      <c r="C1363" s="41" t="s">
        <v>1340</v>
      </c>
      <c r="D1363" s="61">
        <v>1000</v>
      </c>
      <c r="E1363" s="69" t="s">
        <v>2387</v>
      </c>
      <c r="F1363" s="2"/>
    </row>
    <row r="1364" spans="1:6" x14ac:dyDescent="0.3">
      <c r="A1364" s="2">
        <v>1363</v>
      </c>
      <c r="B1364" s="11" t="s">
        <v>2365</v>
      </c>
      <c r="C1364" s="41" t="s">
        <v>1340</v>
      </c>
      <c r="D1364" s="61">
        <v>300</v>
      </c>
      <c r="E1364" s="69" t="s">
        <v>2387</v>
      </c>
      <c r="F1364" s="2"/>
    </row>
    <row r="1365" spans="1:6" x14ac:dyDescent="0.3">
      <c r="A1365" s="2">
        <v>1364</v>
      </c>
      <c r="B1365" s="11" t="s">
        <v>2366</v>
      </c>
      <c r="C1365" s="41" t="s">
        <v>1340</v>
      </c>
      <c r="D1365" s="61">
        <v>500</v>
      </c>
      <c r="E1365" s="69" t="s">
        <v>2387</v>
      </c>
      <c r="F1365" s="2"/>
    </row>
    <row r="1366" spans="1:6" x14ac:dyDescent="0.3">
      <c r="A1366" s="2">
        <v>1365</v>
      </c>
      <c r="B1366" s="11" t="s">
        <v>2367</v>
      </c>
      <c r="C1366" s="41" t="s">
        <v>1340</v>
      </c>
      <c r="D1366" s="61">
        <v>200</v>
      </c>
      <c r="E1366" s="69" t="s">
        <v>2388</v>
      </c>
      <c r="F1366" s="2"/>
    </row>
    <row r="1367" spans="1:6" x14ac:dyDescent="0.3">
      <c r="A1367" s="2">
        <v>1366</v>
      </c>
      <c r="B1367" s="11" t="s">
        <v>2368</v>
      </c>
      <c r="C1367" s="41" t="s">
        <v>1340</v>
      </c>
      <c r="D1367" s="61">
        <v>200</v>
      </c>
      <c r="E1367" s="69" t="s">
        <v>2389</v>
      </c>
      <c r="F1367" s="2"/>
    </row>
    <row r="1368" spans="1:6" x14ac:dyDescent="0.3">
      <c r="A1368" s="2">
        <v>1367</v>
      </c>
      <c r="B1368" s="11" t="s">
        <v>2391</v>
      </c>
      <c r="C1368" s="41" t="s">
        <v>1340</v>
      </c>
      <c r="D1368" s="61">
        <v>10001</v>
      </c>
      <c r="E1368" s="69" t="s">
        <v>2390</v>
      </c>
      <c r="F1368" s="2"/>
    </row>
    <row r="1369" spans="1:6" x14ac:dyDescent="0.3">
      <c r="A1369" s="2">
        <v>1368</v>
      </c>
      <c r="B1369" s="11" t="s">
        <v>2445</v>
      </c>
      <c r="C1369" s="41" t="s">
        <v>1340</v>
      </c>
      <c r="D1369" s="61">
        <v>5000</v>
      </c>
      <c r="E1369" s="69" t="s">
        <v>2446</v>
      </c>
      <c r="F1369" s="2"/>
    </row>
    <row r="1370" spans="1:6" x14ac:dyDescent="0.3">
      <c r="A1370" s="2">
        <v>1369</v>
      </c>
      <c r="B1370" s="11" t="s">
        <v>1846</v>
      </c>
      <c r="C1370" s="41" t="s">
        <v>1340</v>
      </c>
      <c r="D1370" s="61">
        <v>2000</v>
      </c>
      <c r="E1370" s="69" t="s">
        <v>2446</v>
      </c>
      <c r="F1370" s="2"/>
    </row>
    <row r="1371" spans="1:6" x14ac:dyDescent="0.3">
      <c r="A1371" s="2">
        <v>1370</v>
      </c>
      <c r="B1371" s="11" t="s">
        <v>2176</v>
      </c>
      <c r="C1371" s="41" t="s">
        <v>1340</v>
      </c>
      <c r="D1371" s="61">
        <v>1000</v>
      </c>
      <c r="E1371" s="69" t="s">
        <v>2446</v>
      </c>
      <c r="F1371" s="2"/>
    </row>
    <row r="1372" spans="1:6" x14ac:dyDescent="0.3">
      <c r="A1372" s="2">
        <v>1371</v>
      </c>
      <c r="B1372" s="11" t="s">
        <v>2447</v>
      </c>
      <c r="C1372" s="41" t="s">
        <v>1340</v>
      </c>
      <c r="D1372" s="61">
        <v>1000</v>
      </c>
      <c r="E1372" s="69" t="s">
        <v>2448</v>
      </c>
      <c r="F1372" s="2"/>
    </row>
    <row r="1373" spans="1:6" x14ac:dyDescent="0.3">
      <c r="A1373" s="2">
        <v>1372</v>
      </c>
      <c r="B1373" s="11" t="s">
        <v>2449</v>
      </c>
      <c r="C1373" s="41" t="s">
        <v>1340</v>
      </c>
      <c r="D1373" s="61">
        <v>1500</v>
      </c>
      <c r="E1373" s="69" t="s">
        <v>2448</v>
      </c>
      <c r="F1373" s="2"/>
    </row>
    <row r="1374" spans="1:6" x14ac:dyDescent="0.3">
      <c r="A1374" s="2">
        <v>1373</v>
      </c>
      <c r="B1374" s="11" t="s">
        <v>2450</v>
      </c>
      <c r="C1374" s="41" t="s">
        <v>1340</v>
      </c>
      <c r="D1374" s="61">
        <v>120</v>
      </c>
      <c r="E1374" s="69" t="s">
        <v>2448</v>
      </c>
      <c r="F1374" s="2"/>
    </row>
    <row r="1375" spans="1:6" x14ac:dyDescent="0.3">
      <c r="A1375" s="2">
        <v>1374</v>
      </c>
      <c r="B1375" s="11" t="s">
        <v>2451</v>
      </c>
      <c r="C1375" s="41" t="s">
        <v>1340</v>
      </c>
      <c r="D1375" s="61">
        <v>100</v>
      </c>
      <c r="E1375" s="69" t="s">
        <v>2448</v>
      </c>
      <c r="F1375" s="2"/>
    </row>
    <row r="1376" spans="1:6" x14ac:dyDescent="0.3">
      <c r="A1376" s="2">
        <v>1375</v>
      </c>
      <c r="B1376" s="11" t="s">
        <v>2399</v>
      </c>
      <c r="C1376" s="41" t="s">
        <v>1340</v>
      </c>
      <c r="D1376" s="61">
        <v>100</v>
      </c>
      <c r="E1376" s="69" t="s">
        <v>2448</v>
      </c>
      <c r="F1376" s="2"/>
    </row>
    <row r="1377" spans="1:6" x14ac:dyDescent="0.3">
      <c r="A1377" s="2">
        <v>1376</v>
      </c>
      <c r="B1377" s="11" t="s">
        <v>2452</v>
      </c>
      <c r="C1377" s="41" t="s">
        <v>1340</v>
      </c>
      <c r="D1377" s="61">
        <v>200</v>
      </c>
      <c r="E1377" s="69" t="s">
        <v>2448</v>
      </c>
      <c r="F1377" s="2"/>
    </row>
    <row r="1378" spans="1:6" x14ac:dyDescent="0.3">
      <c r="A1378" s="2">
        <v>1377</v>
      </c>
      <c r="B1378" s="11" t="s">
        <v>2453</v>
      </c>
      <c r="C1378" s="41" t="s">
        <v>1340</v>
      </c>
      <c r="D1378" s="61">
        <v>100</v>
      </c>
      <c r="E1378" s="69" t="s">
        <v>2448</v>
      </c>
      <c r="F1378" s="2"/>
    </row>
    <row r="1379" spans="1:6" x14ac:dyDescent="0.3">
      <c r="A1379" s="2">
        <v>1378</v>
      </c>
      <c r="B1379" s="11" t="s">
        <v>2454</v>
      </c>
      <c r="C1379" s="41" t="s">
        <v>1340</v>
      </c>
      <c r="D1379" s="61">
        <v>2000</v>
      </c>
      <c r="E1379" s="69" t="s">
        <v>2448</v>
      </c>
      <c r="F1379" s="2"/>
    </row>
    <row r="1380" spans="1:6" x14ac:dyDescent="0.3">
      <c r="A1380" s="2">
        <v>1379</v>
      </c>
      <c r="B1380" s="11" t="s">
        <v>2455</v>
      </c>
      <c r="C1380" s="41" t="s">
        <v>1340</v>
      </c>
      <c r="D1380" s="61">
        <v>100</v>
      </c>
      <c r="E1380" s="69" t="s">
        <v>2448</v>
      </c>
      <c r="F1380" s="2"/>
    </row>
    <row r="1381" spans="1:6" x14ac:dyDescent="0.3">
      <c r="A1381" s="2">
        <v>1380</v>
      </c>
      <c r="B1381" s="11" t="s">
        <v>2456</v>
      </c>
      <c r="C1381" s="41" t="s">
        <v>1340</v>
      </c>
      <c r="D1381" s="61">
        <v>200</v>
      </c>
      <c r="E1381" s="69" t="s">
        <v>2448</v>
      </c>
      <c r="F1381" s="2"/>
    </row>
    <row r="1382" spans="1:6" x14ac:dyDescent="0.3">
      <c r="A1382" s="2">
        <v>1381</v>
      </c>
      <c r="B1382" s="11" t="s">
        <v>2457</v>
      </c>
      <c r="C1382" s="41" t="s">
        <v>1340</v>
      </c>
      <c r="D1382" s="61">
        <v>200</v>
      </c>
      <c r="E1382" s="69" t="s">
        <v>2448</v>
      </c>
      <c r="F1382" s="2"/>
    </row>
    <row r="1383" spans="1:6" x14ac:dyDescent="0.3">
      <c r="A1383" s="2">
        <v>1382</v>
      </c>
      <c r="B1383" s="11" t="s">
        <v>2327</v>
      </c>
      <c r="C1383" s="41" t="s">
        <v>1340</v>
      </c>
      <c r="D1383" s="61">
        <v>100</v>
      </c>
      <c r="E1383" s="69" t="s">
        <v>2448</v>
      </c>
      <c r="F1383" s="2"/>
    </row>
    <row r="1384" spans="1:6" x14ac:dyDescent="0.3">
      <c r="A1384" s="2">
        <v>1383</v>
      </c>
      <c r="B1384" s="11" t="s">
        <v>2458</v>
      </c>
      <c r="C1384" s="41" t="s">
        <v>1340</v>
      </c>
      <c r="D1384" s="61">
        <v>200</v>
      </c>
      <c r="E1384" s="69" t="s">
        <v>2448</v>
      </c>
      <c r="F1384" s="2"/>
    </row>
    <row r="1385" spans="1:6" x14ac:dyDescent="0.3">
      <c r="A1385" s="2">
        <v>1384</v>
      </c>
      <c r="B1385" s="11" t="s">
        <v>2459</v>
      </c>
      <c r="C1385" s="41" t="s">
        <v>1340</v>
      </c>
      <c r="D1385" s="61">
        <v>120</v>
      </c>
      <c r="E1385" s="69" t="s">
        <v>2448</v>
      </c>
      <c r="F1385" s="2"/>
    </row>
    <row r="1386" spans="1:6" x14ac:dyDescent="0.3">
      <c r="A1386" s="2">
        <v>1385</v>
      </c>
      <c r="B1386" s="11" t="s">
        <v>2460</v>
      </c>
      <c r="C1386" s="41" t="s">
        <v>1340</v>
      </c>
      <c r="D1386" s="61">
        <v>800</v>
      </c>
      <c r="E1386" s="69" t="s">
        <v>2448</v>
      </c>
      <c r="F1386" s="2"/>
    </row>
    <row r="1387" spans="1:6" x14ac:dyDescent="0.3">
      <c r="A1387" s="2">
        <v>1386</v>
      </c>
      <c r="B1387" s="11" t="s">
        <v>2461</v>
      </c>
      <c r="C1387" s="41" t="s">
        <v>1340</v>
      </c>
      <c r="D1387" s="61">
        <v>1120</v>
      </c>
      <c r="E1387" s="69" t="s">
        <v>2448</v>
      </c>
      <c r="F1387" s="2"/>
    </row>
    <row r="1388" spans="1:6" x14ac:dyDescent="0.3">
      <c r="A1388" s="2">
        <v>1387</v>
      </c>
      <c r="B1388" s="11" t="s">
        <v>2462</v>
      </c>
      <c r="C1388" s="41" t="s">
        <v>1340</v>
      </c>
      <c r="D1388" s="61">
        <v>500</v>
      </c>
      <c r="E1388" s="69" t="s">
        <v>2448</v>
      </c>
      <c r="F1388" s="2"/>
    </row>
    <row r="1389" spans="1:6" x14ac:dyDescent="0.3">
      <c r="A1389" s="2">
        <v>1388</v>
      </c>
      <c r="B1389" s="11" t="s">
        <v>2463</v>
      </c>
      <c r="C1389" s="41" t="s">
        <v>1340</v>
      </c>
      <c r="D1389" s="61">
        <v>100</v>
      </c>
      <c r="E1389" s="69" t="s">
        <v>2448</v>
      </c>
      <c r="F1389" s="2"/>
    </row>
    <row r="1390" spans="1:6" x14ac:dyDescent="0.3">
      <c r="A1390" s="2">
        <v>1389</v>
      </c>
      <c r="B1390" s="11" t="s">
        <v>2464</v>
      </c>
      <c r="C1390" s="41" t="s">
        <v>1340</v>
      </c>
      <c r="D1390" s="61">
        <v>200</v>
      </c>
      <c r="E1390" s="69" t="s">
        <v>2448</v>
      </c>
      <c r="F1390" s="2"/>
    </row>
    <row r="1391" spans="1:6" x14ac:dyDescent="0.3">
      <c r="A1391" s="2">
        <v>1390</v>
      </c>
      <c r="B1391" s="11" t="s">
        <v>2465</v>
      </c>
      <c r="C1391" s="41" t="s">
        <v>1340</v>
      </c>
      <c r="D1391" s="61">
        <v>100</v>
      </c>
      <c r="E1391" s="69" t="s">
        <v>2448</v>
      </c>
      <c r="F1391" s="2"/>
    </row>
    <row r="1392" spans="1:6" x14ac:dyDescent="0.3">
      <c r="A1392" s="2">
        <v>1391</v>
      </c>
      <c r="B1392" s="11" t="s">
        <v>2466</v>
      </c>
      <c r="C1392" s="41" t="s">
        <v>1340</v>
      </c>
      <c r="D1392" s="61">
        <v>130</v>
      </c>
      <c r="E1392" s="69" t="s">
        <v>2448</v>
      </c>
      <c r="F1392" s="2"/>
    </row>
    <row r="1393" spans="1:6" x14ac:dyDescent="0.3">
      <c r="A1393" s="2">
        <v>1392</v>
      </c>
      <c r="B1393" s="11" t="s">
        <v>2467</v>
      </c>
      <c r="C1393" s="41" t="s">
        <v>1340</v>
      </c>
      <c r="D1393" s="61">
        <v>500</v>
      </c>
      <c r="E1393" s="69" t="s">
        <v>2448</v>
      </c>
      <c r="F1393" s="2"/>
    </row>
    <row r="1394" spans="1:6" x14ac:dyDescent="0.3">
      <c r="A1394" s="2">
        <v>1393</v>
      </c>
      <c r="B1394" s="11" t="s">
        <v>2468</v>
      </c>
      <c r="C1394" s="41" t="s">
        <v>1340</v>
      </c>
      <c r="D1394" s="61">
        <v>100</v>
      </c>
      <c r="E1394" s="69" t="s">
        <v>2469</v>
      </c>
      <c r="F1394" s="2"/>
    </row>
    <row r="1395" spans="1:6" x14ac:dyDescent="0.3">
      <c r="A1395" s="2">
        <v>1394</v>
      </c>
      <c r="B1395" s="11" t="s">
        <v>2470</v>
      </c>
      <c r="C1395" s="41" t="s">
        <v>1340</v>
      </c>
      <c r="D1395" s="61">
        <v>100</v>
      </c>
      <c r="E1395" s="69" t="s">
        <v>2469</v>
      </c>
      <c r="F1395" s="2"/>
    </row>
    <row r="1396" spans="1:6" x14ac:dyDescent="0.3">
      <c r="A1396" s="2">
        <v>1395</v>
      </c>
      <c r="B1396" s="11" t="s">
        <v>1655</v>
      </c>
      <c r="C1396" s="41" t="s">
        <v>1340</v>
      </c>
      <c r="D1396" s="61">
        <v>200</v>
      </c>
      <c r="E1396" s="69" t="s">
        <v>2469</v>
      </c>
      <c r="F1396" s="2"/>
    </row>
    <row r="1397" spans="1:6" x14ac:dyDescent="0.3">
      <c r="A1397" s="2">
        <v>1396</v>
      </c>
      <c r="B1397" s="11" t="s">
        <v>2471</v>
      </c>
      <c r="C1397" s="41" t="s">
        <v>1340</v>
      </c>
      <c r="D1397" s="61">
        <v>170</v>
      </c>
      <c r="E1397" s="69" t="s">
        <v>2469</v>
      </c>
      <c r="F1397" s="2"/>
    </row>
    <row r="1398" spans="1:6" x14ac:dyDescent="0.3">
      <c r="A1398" s="2">
        <v>1397</v>
      </c>
      <c r="B1398" s="11" t="s">
        <v>2472</v>
      </c>
      <c r="C1398" s="41" t="s">
        <v>1340</v>
      </c>
      <c r="D1398" s="61">
        <v>200</v>
      </c>
      <c r="E1398" s="69" t="s">
        <v>2469</v>
      </c>
      <c r="F1398" s="2"/>
    </row>
    <row r="1399" spans="1:6" x14ac:dyDescent="0.3">
      <c r="A1399" s="2">
        <v>1398</v>
      </c>
      <c r="B1399" s="11" t="s">
        <v>2473</v>
      </c>
      <c r="C1399" s="41" t="s">
        <v>1340</v>
      </c>
      <c r="D1399" s="61">
        <v>200</v>
      </c>
      <c r="E1399" s="69" t="s">
        <v>2469</v>
      </c>
      <c r="F1399" s="2"/>
    </row>
    <row r="1400" spans="1:6" x14ac:dyDescent="0.3">
      <c r="A1400" s="2">
        <v>1399</v>
      </c>
      <c r="B1400" s="11" t="s">
        <v>2079</v>
      </c>
      <c r="C1400" s="41" t="s">
        <v>1340</v>
      </c>
      <c r="D1400" s="61">
        <v>400</v>
      </c>
      <c r="E1400" s="69" t="s">
        <v>2469</v>
      </c>
      <c r="F1400" s="2"/>
    </row>
    <row r="1401" spans="1:6" x14ac:dyDescent="0.3">
      <c r="A1401" s="2">
        <v>1400</v>
      </c>
      <c r="B1401" s="11" t="s">
        <v>2474</v>
      </c>
      <c r="C1401" s="41" t="s">
        <v>1340</v>
      </c>
      <c r="D1401" s="61">
        <v>200</v>
      </c>
      <c r="E1401" s="69" t="s">
        <v>2469</v>
      </c>
      <c r="F1401" s="2"/>
    </row>
    <row r="1402" spans="1:6" x14ac:dyDescent="0.3">
      <c r="A1402" s="2">
        <v>1401</v>
      </c>
      <c r="B1402" s="11" t="s">
        <v>1655</v>
      </c>
      <c r="C1402" s="41" t="s">
        <v>1340</v>
      </c>
      <c r="D1402" s="61">
        <v>100</v>
      </c>
      <c r="E1402" s="69" t="s">
        <v>2469</v>
      </c>
      <c r="F1402" s="2"/>
    </row>
    <row r="1403" spans="1:6" x14ac:dyDescent="0.3">
      <c r="A1403" s="2">
        <v>1402</v>
      </c>
      <c r="B1403" s="11" t="s">
        <v>2475</v>
      </c>
      <c r="C1403" s="41" t="s">
        <v>1340</v>
      </c>
      <c r="D1403" s="61">
        <v>100</v>
      </c>
      <c r="E1403" s="69" t="s">
        <v>2469</v>
      </c>
      <c r="F1403" s="2"/>
    </row>
    <row r="1404" spans="1:6" x14ac:dyDescent="0.3">
      <c r="A1404" s="2">
        <v>1403</v>
      </c>
      <c r="B1404" s="11" t="s">
        <v>2476</v>
      </c>
      <c r="C1404" s="41" t="s">
        <v>1340</v>
      </c>
      <c r="D1404" s="61">
        <v>200</v>
      </c>
      <c r="E1404" s="69" t="s">
        <v>2469</v>
      </c>
      <c r="F1404" s="2"/>
    </row>
    <row r="1405" spans="1:6" x14ac:dyDescent="0.3">
      <c r="A1405" s="2">
        <v>1404</v>
      </c>
      <c r="B1405" s="11" t="s">
        <v>2477</v>
      </c>
      <c r="C1405" s="41" t="s">
        <v>1340</v>
      </c>
      <c r="D1405" s="61">
        <v>500</v>
      </c>
      <c r="E1405" s="69" t="s">
        <v>2469</v>
      </c>
      <c r="F1405" s="2"/>
    </row>
    <row r="1406" spans="1:6" x14ac:dyDescent="0.3">
      <c r="A1406" s="2">
        <v>1405</v>
      </c>
      <c r="B1406" s="11" t="s">
        <v>538</v>
      </c>
      <c r="C1406" s="41" t="s">
        <v>1340</v>
      </c>
      <c r="D1406" s="61">
        <v>200</v>
      </c>
      <c r="E1406" s="69" t="s">
        <v>2469</v>
      </c>
      <c r="F1406" s="2"/>
    </row>
    <row r="1407" spans="1:6" x14ac:dyDescent="0.3">
      <c r="A1407" s="2">
        <v>1406</v>
      </c>
      <c r="B1407" s="11" t="s">
        <v>2476</v>
      </c>
      <c r="C1407" s="41" t="s">
        <v>1340</v>
      </c>
      <c r="D1407" s="61">
        <v>200</v>
      </c>
      <c r="E1407" s="69" t="s">
        <v>2469</v>
      </c>
      <c r="F1407" s="2"/>
    </row>
    <row r="1408" spans="1:6" x14ac:dyDescent="0.3">
      <c r="A1408" s="2">
        <v>1407</v>
      </c>
      <c r="B1408" s="11" t="s">
        <v>2478</v>
      </c>
      <c r="C1408" s="41" t="s">
        <v>1340</v>
      </c>
      <c r="D1408" s="61">
        <v>120</v>
      </c>
      <c r="E1408" s="69" t="s">
        <v>2469</v>
      </c>
      <c r="F1408" s="2"/>
    </row>
    <row r="1409" spans="1:6" x14ac:dyDescent="0.3">
      <c r="A1409" s="2">
        <v>1408</v>
      </c>
      <c r="B1409" s="11" t="s">
        <v>2347</v>
      </c>
      <c r="C1409" s="41" t="s">
        <v>1340</v>
      </c>
      <c r="D1409" s="61">
        <v>1000</v>
      </c>
      <c r="E1409" s="69" t="s">
        <v>2469</v>
      </c>
      <c r="F1409" s="2"/>
    </row>
    <row r="1410" spans="1:6" x14ac:dyDescent="0.3">
      <c r="A1410" s="2">
        <v>1409</v>
      </c>
      <c r="B1410" s="11" t="s">
        <v>2479</v>
      </c>
      <c r="C1410" s="41" t="s">
        <v>1340</v>
      </c>
      <c r="D1410" s="61">
        <v>100</v>
      </c>
      <c r="E1410" s="69" t="s">
        <v>2480</v>
      </c>
      <c r="F1410" s="2"/>
    </row>
    <row r="1411" spans="1:6" x14ac:dyDescent="0.3">
      <c r="A1411" s="2">
        <v>1410</v>
      </c>
      <c r="B1411" s="11" t="s">
        <v>2481</v>
      </c>
      <c r="C1411" s="41" t="s">
        <v>1340</v>
      </c>
      <c r="D1411" s="61">
        <v>200</v>
      </c>
      <c r="E1411" s="69" t="s">
        <v>2480</v>
      </c>
      <c r="F1411" s="2"/>
    </row>
    <row r="1412" spans="1:6" x14ac:dyDescent="0.3">
      <c r="A1412" s="2">
        <v>1411</v>
      </c>
      <c r="B1412" s="11" t="s">
        <v>2482</v>
      </c>
      <c r="C1412" s="41" t="s">
        <v>1340</v>
      </c>
      <c r="D1412" s="61">
        <v>200</v>
      </c>
      <c r="E1412" s="69" t="s">
        <v>2480</v>
      </c>
      <c r="F1412" s="2"/>
    </row>
    <row r="1413" spans="1:6" x14ac:dyDescent="0.3">
      <c r="A1413" s="2">
        <v>1412</v>
      </c>
      <c r="B1413" s="11" t="s">
        <v>2483</v>
      </c>
      <c r="C1413" s="41" t="s">
        <v>1340</v>
      </c>
      <c r="D1413" s="61"/>
      <c r="E1413" s="69" t="s">
        <v>2480</v>
      </c>
      <c r="F1413" s="2"/>
    </row>
    <row r="1414" spans="1:6" x14ac:dyDescent="0.3">
      <c r="A1414" s="2">
        <v>1413</v>
      </c>
      <c r="B1414" s="11" t="s">
        <v>2484</v>
      </c>
      <c r="C1414" s="41" t="s">
        <v>1340</v>
      </c>
      <c r="D1414" s="61">
        <v>200</v>
      </c>
      <c r="E1414" s="69" t="s">
        <v>2436</v>
      </c>
      <c r="F1414" s="2"/>
    </row>
    <row r="1415" spans="1:6" x14ac:dyDescent="0.3">
      <c r="A1415" s="2">
        <v>1414</v>
      </c>
      <c r="B1415" s="11" t="s">
        <v>2485</v>
      </c>
      <c r="C1415" s="41" t="s">
        <v>1340</v>
      </c>
      <c r="D1415" s="61">
        <v>170</v>
      </c>
      <c r="E1415" s="69" t="s">
        <v>2437</v>
      </c>
      <c r="F1415" s="2"/>
    </row>
    <row r="1416" spans="1:6" x14ac:dyDescent="0.3">
      <c r="A1416" s="2">
        <v>1415</v>
      </c>
      <c r="B1416" s="11" t="s">
        <v>2486</v>
      </c>
      <c r="C1416" s="41" t="s">
        <v>1340</v>
      </c>
      <c r="D1416" s="61">
        <v>240</v>
      </c>
      <c r="E1416" s="69" t="s">
        <v>2437</v>
      </c>
      <c r="F1416" s="2"/>
    </row>
    <row r="1417" spans="1:6" x14ac:dyDescent="0.3">
      <c r="A1417" s="2">
        <v>1416</v>
      </c>
      <c r="B1417" s="11" t="s">
        <v>2487</v>
      </c>
      <c r="C1417" s="41" t="s">
        <v>1340</v>
      </c>
      <c r="D1417" s="61">
        <v>1000</v>
      </c>
      <c r="E1417" s="69" t="s">
        <v>2437</v>
      </c>
      <c r="F1417" s="2"/>
    </row>
    <row r="1418" spans="1:6" x14ac:dyDescent="0.3">
      <c r="A1418" s="2">
        <v>1417</v>
      </c>
      <c r="B1418" s="11" t="s">
        <v>2488</v>
      </c>
      <c r="C1418" s="41" t="s">
        <v>1340</v>
      </c>
      <c r="D1418" s="61">
        <v>120</v>
      </c>
      <c r="E1418" s="69" t="s">
        <v>2489</v>
      </c>
      <c r="F1418" s="2"/>
    </row>
    <row r="1419" spans="1:6" x14ac:dyDescent="0.3">
      <c r="A1419" s="2">
        <v>1418</v>
      </c>
      <c r="B1419" s="11" t="s">
        <v>2490</v>
      </c>
      <c r="C1419" s="41" t="s">
        <v>1340</v>
      </c>
      <c r="D1419" s="61">
        <v>200</v>
      </c>
      <c r="E1419" s="69" t="s">
        <v>2489</v>
      </c>
      <c r="F1419" s="2"/>
    </row>
    <row r="1420" spans="1:6" x14ac:dyDescent="0.3">
      <c r="A1420" s="2">
        <v>1419</v>
      </c>
      <c r="B1420" s="11" t="s">
        <v>2491</v>
      </c>
      <c r="C1420" s="41" t="s">
        <v>1340</v>
      </c>
      <c r="D1420" s="61">
        <v>300</v>
      </c>
      <c r="E1420" s="69" t="s">
        <v>2489</v>
      </c>
      <c r="F1420" s="2"/>
    </row>
    <row r="1421" spans="1:6" x14ac:dyDescent="0.3">
      <c r="A1421" s="2">
        <v>1420</v>
      </c>
      <c r="B1421" s="11" t="s">
        <v>2492</v>
      </c>
      <c r="C1421" s="41" t="s">
        <v>1340</v>
      </c>
      <c r="D1421" s="61">
        <v>500</v>
      </c>
      <c r="E1421" s="69" t="s">
        <v>2489</v>
      </c>
      <c r="F1421" s="2"/>
    </row>
    <row r="1422" spans="1:6" x14ac:dyDescent="0.3">
      <c r="A1422" s="2">
        <v>1421</v>
      </c>
      <c r="B1422" s="11" t="s">
        <v>2493</v>
      </c>
      <c r="C1422" s="41" t="s">
        <v>1340</v>
      </c>
      <c r="D1422" s="61">
        <v>160</v>
      </c>
      <c r="E1422" s="69" t="s">
        <v>2489</v>
      </c>
      <c r="F1422" s="2"/>
    </row>
    <row r="1423" spans="1:6" x14ac:dyDescent="0.3">
      <c r="A1423" s="2">
        <v>1422</v>
      </c>
      <c r="B1423" s="11" t="s">
        <v>2494</v>
      </c>
      <c r="C1423" s="41" t="s">
        <v>1340</v>
      </c>
      <c r="D1423" s="61">
        <v>200</v>
      </c>
      <c r="E1423" s="69" t="s">
        <v>2489</v>
      </c>
      <c r="F1423" s="2"/>
    </row>
    <row r="1424" spans="1:6" x14ac:dyDescent="0.3">
      <c r="A1424" s="2">
        <v>1423</v>
      </c>
      <c r="B1424" s="11" t="s">
        <v>2495</v>
      </c>
      <c r="C1424" s="41" t="s">
        <v>1340</v>
      </c>
      <c r="D1424" s="61">
        <v>2000</v>
      </c>
      <c r="E1424" s="69" t="s">
        <v>2489</v>
      </c>
      <c r="F1424" s="2"/>
    </row>
    <row r="1425" spans="1:6" x14ac:dyDescent="0.3">
      <c r="A1425" s="2">
        <v>1424</v>
      </c>
      <c r="B1425" s="11" t="s">
        <v>2496</v>
      </c>
      <c r="C1425" s="41" t="s">
        <v>1340</v>
      </c>
      <c r="D1425" s="61">
        <v>500</v>
      </c>
      <c r="E1425" s="69" t="s">
        <v>2489</v>
      </c>
      <c r="F1425" s="2"/>
    </row>
    <row r="1426" spans="1:6" x14ac:dyDescent="0.3">
      <c r="A1426" s="2">
        <v>1425</v>
      </c>
      <c r="B1426" s="11" t="s">
        <v>1240</v>
      </c>
      <c r="C1426" s="41" t="s">
        <v>1340</v>
      </c>
      <c r="D1426" s="61">
        <v>1700</v>
      </c>
      <c r="E1426" s="69" t="s">
        <v>2489</v>
      </c>
      <c r="F1426" s="2"/>
    </row>
    <row r="1427" spans="1:6" x14ac:dyDescent="0.3">
      <c r="A1427" s="2">
        <v>1426</v>
      </c>
      <c r="B1427" s="11" t="s">
        <v>2497</v>
      </c>
      <c r="C1427" s="41" t="s">
        <v>1340</v>
      </c>
      <c r="D1427" s="61">
        <v>100</v>
      </c>
      <c r="E1427" s="69" t="s">
        <v>2489</v>
      </c>
      <c r="F1427" s="2"/>
    </row>
    <row r="1428" spans="1:6" x14ac:dyDescent="0.3">
      <c r="A1428" s="2">
        <v>1427</v>
      </c>
      <c r="B1428" s="11" t="s">
        <v>2498</v>
      </c>
      <c r="C1428" s="41" t="s">
        <v>1340</v>
      </c>
      <c r="D1428" s="61">
        <v>120</v>
      </c>
      <c r="E1428" s="69" t="s">
        <v>2489</v>
      </c>
      <c r="F1428" s="2"/>
    </row>
    <row r="1429" spans="1:6" x14ac:dyDescent="0.3">
      <c r="A1429" s="2">
        <v>1428</v>
      </c>
      <c r="B1429" s="11" t="s">
        <v>2499</v>
      </c>
      <c r="C1429" s="41" t="s">
        <v>1340</v>
      </c>
      <c r="D1429" s="61">
        <v>300</v>
      </c>
      <c r="E1429" s="69" t="s">
        <v>2489</v>
      </c>
      <c r="F1429" s="2"/>
    </row>
    <row r="1430" spans="1:6" x14ac:dyDescent="0.3">
      <c r="A1430" s="2">
        <v>1429</v>
      </c>
      <c r="B1430" s="11" t="s">
        <v>2500</v>
      </c>
      <c r="C1430" s="41" t="s">
        <v>1340</v>
      </c>
      <c r="D1430" s="61">
        <v>1000</v>
      </c>
      <c r="E1430" s="69" t="s">
        <v>2489</v>
      </c>
      <c r="F1430" s="2"/>
    </row>
    <row r="1431" spans="1:6" x14ac:dyDescent="0.3">
      <c r="A1431" s="2">
        <v>1430</v>
      </c>
      <c r="B1431" s="11" t="s">
        <v>2501</v>
      </c>
      <c r="C1431" s="41" t="s">
        <v>1340</v>
      </c>
      <c r="D1431" s="61">
        <v>210</v>
      </c>
      <c r="E1431" s="69" t="s">
        <v>2438</v>
      </c>
      <c r="F1431" s="2"/>
    </row>
    <row r="1432" spans="1:6" x14ac:dyDescent="0.3">
      <c r="A1432" s="2">
        <v>1431</v>
      </c>
      <c r="B1432" s="11" t="s">
        <v>2502</v>
      </c>
      <c r="C1432" s="41" t="s">
        <v>1340</v>
      </c>
      <c r="D1432" s="61">
        <v>200</v>
      </c>
      <c r="E1432" s="69" t="s">
        <v>2438</v>
      </c>
      <c r="F1432" s="2"/>
    </row>
    <row r="1433" spans="1:6" x14ac:dyDescent="0.3">
      <c r="A1433" s="2">
        <v>1432</v>
      </c>
      <c r="B1433" s="11" t="s">
        <v>2503</v>
      </c>
      <c r="C1433" s="41" t="s">
        <v>1340</v>
      </c>
      <c r="D1433" s="61">
        <v>500</v>
      </c>
      <c r="E1433" s="69" t="s">
        <v>2438</v>
      </c>
      <c r="F1433" s="2"/>
    </row>
    <row r="1434" spans="1:6" x14ac:dyDescent="0.3">
      <c r="A1434" s="2">
        <v>1433</v>
      </c>
      <c r="B1434" s="11" t="s">
        <v>2504</v>
      </c>
      <c r="C1434" s="41" t="s">
        <v>1340</v>
      </c>
      <c r="D1434" s="61">
        <v>540</v>
      </c>
      <c r="E1434" s="69" t="s">
        <v>2438</v>
      </c>
      <c r="F1434" s="2"/>
    </row>
    <row r="1435" spans="1:6" x14ac:dyDescent="0.3">
      <c r="A1435" s="2">
        <v>1434</v>
      </c>
      <c r="B1435" s="11" t="s">
        <v>2505</v>
      </c>
      <c r="C1435" s="41" t="s">
        <v>1340</v>
      </c>
      <c r="D1435" s="61">
        <v>500</v>
      </c>
      <c r="E1435" s="69" t="s">
        <v>2438</v>
      </c>
      <c r="F1435" s="2"/>
    </row>
    <row r="1436" spans="1:6" x14ac:dyDescent="0.3">
      <c r="A1436" s="2">
        <v>1435</v>
      </c>
      <c r="B1436" s="11" t="s">
        <v>2506</v>
      </c>
      <c r="C1436" s="41" t="s">
        <v>1340</v>
      </c>
      <c r="D1436" s="61">
        <v>2000</v>
      </c>
      <c r="E1436" s="69" t="s">
        <v>2438</v>
      </c>
      <c r="F1436" s="2"/>
    </row>
    <row r="1437" spans="1:6" x14ac:dyDescent="0.3">
      <c r="A1437" s="2">
        <v>1436</v>
      </c>
      <c r="B1437" s="11" t="s">
        <v>2507</v>
      </c>
      <c r="C1437" s="41" t="s">
        <v>1340</v>
      </c>
      <c r="D1437" s="61">
        <v>500</v>
      </c>
      <c r="E1437" s="69" t="s">
        <v>2438</v>
      </c>
      <c r="F1437" s="2"/>
    </row>
    <row r="1438" spans="1:6" x14ac:dyDescent="0.3">
      <c r="A1438" s="2">
        <v>1437</v>
      </c>
      <c r="B1438" s="11" t="s">
        <v>1181</v>
      </c>
      <c r="C1438" s="41" t="s">
        <v>1340</v>
      </c>
      <c r="D1438" s="61">
        <v>200</v>
      </c>
      <c r="E1438" s="69" t="s">
        <v>2438</v>
      </c>
      <c r="F1438" s="2"/>
    </row>
    <row r="1439" spans="1:6" x14ac:dyDescent="0.3">
      <c r="A1439" s="2">
        <v>1438</v>
      </c>
      <c r="B1439" s="11" t="s">
        <v>1135</v>
      </c>
      <c r="C1439" s="41" t="s">
        <v>1340</v>
      </c>
      <c r="D1439" s="61">
        <v>800</v>
      </c>
      <c r="E1439" s="69" t="s">
        <v>2438</v>
      </c>
      <c r="F1439" s="2"/>
    </row>
    <row r="1440" spans="1:6" x14ac:dyDescent="0.3">
      <c r="A1440" s="2">
        <v>1439</v>
      </c>
      <c r="B1440" s="11" t="s">
        <v>2508</v>
      </c>
      <c r="C1440" s="41" t="s">
        <v>1340</v>
      </c>
      <c r="D1440" s="61">
        <v>500</v>
      </c>
      <c r="E1440" s="69" t="s">
        <v>2439</v>
      </c>
      <c r="F1440" s="2"/>
    </row>
    <row r="1441" spans="1:6" x14ac:dyDescent="0.3">
      <c r="A1441" s="2">
        <v>1440</v>
      </c>
      <c r="B1441" s="11" t="s">
        <v>2509</v>
      </c>
      <c r="C1441" s="41" t="s">
        <v>1340</v>
      </c>
      <c r="D1441" s="61">
        <v>500</v>
      </c>
      <c r="E1441" s="69" t="s">
        <v>2440</v>
      </c>
      <c r="F1441" s="2"/>
    </row>
    <row r="1442" spans="1:6" x14ac:dyDescent="0.3">
      <c r="A1442" s="2">
        <v>1441</v>
      </c>
      <c r="B1442" s="11" t="s">
        <v>2510</v>
      </c>
      <c r="C1442" s="41" t="s">
        <v>1340</v>
      </c>
      <c r="D1442" s="61">
        <v>100</v>
      </c>
      <c r="E1442" s="69" t="s">
        <v>2440</v>
      </c>
      <c r="F1442" s="2"/>
    </row>
    <row r="1443" spans="1:6" x14ac:dyDescent="0.3">
      <c r="A1443" s="2">
        <v>1442</v>
      </c>
      <c r="B1443" s="11" t="s">
        <v>2345</v>
      </c>
      <c r="C1443" s="41" t="s">
        <v>1340</v>
      </c>
      <c r="D1443" s="61">
        <v>500</v>
      </c>
      <c r="E1443" s="69" t="s">
        <v>2511</v>
      </c>
      <c r="F1443" s="2"/>
    </row>
    <row r="1444" spans="1:6" x14ac:dyDescent="0.3">
      <c r="A1444" s="2">
        <v>1443</v>
      </c>
      <c r="B1444" s="11" t="s">
        <v>2512</v>
      </c>
      <c r="C1444" s="41" t="s">
        <v>1340</v>
      </c>
      <c r="D1444" s="61">
        <v>1000</v>
      </c>
      <c r="E1444" s="69" t="s">
        <v>2511</v>
      </c>
      <c r="F1444" s="2"/>
    </row>
    <row r="1445" spans="1:6" x14ac:dyDescent="0.3">
      <c r="A1445" s="2">
        <v>1444</v>
      </c>
      <c r="B1445" s="11" t="s">
        <v>2513</v>
      </c>
      <c r="C1445" s="41" t="s">
        <v>1340</v>
      </c>
      <c r="D1445" s="61">
        <v>2000</v>
      </c>
      <c r="E1445" s="69" t="s">
        <v>2511</v>
      </c>
      <c r="F1445" s="2"/>
    </row>
    <row r="1446" spans="1:6" x14ac:dyDescent="0.3">
      <c r="A1446" s="2">
        <v>1445</v>
      </c>
      <c r="B1446" s="11" t="s">
        <v>2514</v>
      </c>
      <c r="C1446" s="41" t="s">
        <v>1340</v>
      </c>
      <c r="D1446" s="61">
        <v>200</v>
      </c>
      <c r="E1446" s="69" t="s">
        <v>2511</v>
      </c>
      <c r="F1446" s="2"/>
    </row>
    <row r="1447" spans="1:6" x14ac:dyDescent="0.3">
      <c r="A1447" s="2">
        <v>1446</v>
      </c>
      <c r="B1447" s="11" t="s">
        <v>2461</v>
      </c>
      <c r="C1447" s="41" t="s">
        <v>1340</v>
      </c>
      <c r="D1447" s="61">
        <v>200</v>
      </c>
      <c r="E1447" s="69" t="s">
        <v>2404</v>
      </c>
      <c r="F1447" s="2"/>
    </row>
    <row r="1448" spans="1:6" x14ac:dyDescent="0.3">
      <c r="A1448" s="2">
        <v>1447</v>
      </c>
      <c r="B1448" s="11" t="s">
        <v>2515</v>
      </c>
      <c r="C1448" s="41" t="s">
        <v>1340</v>
      </c>
      <c r="D1448" s="61">
        <v>175</v>
      </c>
      <c r="E1448" s="69" t="s">
        <v>2516</v>
      </c>
      <c r="F1448" s="2"/>
    </row>
    <row r="1449" spans="1:6" x14ac:dyDescent="0.3">
      <c r="A1449" s="2">
        <v>1448</v>
      </c>
      <c r="B1449" s="11" t="s">
        <v>2517</v>
      </c>
      <c r="C1449" s="41" t="s">
        <v>1340</v>
      </c>
      <c r="D1449" s="61">
        <v>300</v>
      </c>
      <c r="E1449" s="69" t="s">
        <v>2516</v>
      </c>
      <c r="F1449" s="2"/>
    </row>
    <row r="1450" spans="1:6" x14ac:dyDescent="0.3">
      <c r="A1450" s="2">
        <v>1449</v>
      </c>
      <c r="B1450" s="11" t="s">
        <v>2518</v>
      </c>
      <c r="C1450" s="41" t="s">
        <v>1340</v>
      </c>
      <c r="D1450" s="61">
        <v>500</v>
      </c>
      <c r="E1450" s="69" t="s">
        <v>2519</v>
      </c>
      <c r="F1450" s="2"/>
    </row>
    <row r="1451" spans="1:6" x14ac:dyDescent="0.3">
      <c r="A1451" s="2">
        <v>1450</v>
      </c>
      <c r="B1451" s="11" t="s">
        <v>2520</v>
      </c>
      <c r="C1451" s="41" t="s">
        <v>1340</v>
      </c>
      <c r="D1451" s="61">
        <v>300</v>
      </c>
      <c r="E1451" s="69" t="s">
        <v>2519</v>
      </c>
      <c r="F1451" s="2"/>
    </row>
    <row r="1452" spans="1:6" x14ac:dyDescent="0.3">
      <c r="A1452" s="2">
        <v>1451</v>
      </c>
      <c r="B1452" s="11" t="s">
        <v>2332</v>
      </c>
      <c r="C1452" s="41" t="s">
        <v>1340</v>
      </c>
      <c r="D1452" s="61">
        <v>500</v>
      </c>
      <c r="E1452" s="69" t="s">
        <v>2519</v>
      </c>
      <c r="F1452" s="2"/>
    </row>
    <row r="1453" spans="1:6" x14ac:dyDescent="0.3">
      <c r="A1453" s="2">
        <v>1452</v>
      </c>
      <c r="B1453" s="11" t="s">
        <v>1136</v>
      </c>
      <c r="C1453" s="41" t="s">
        <v>1340</v>
      </c>
      <c r="D1453" s="61">
        <v>175</v>
      </c>
      <c r="E1453" s="69" t="s">
        <v>2521</v>
      </c>
      <c r="F1453" s="2"/>
    </row>
    <row r="1454" spans="1:6" x14ac:dyDescent="0.3">
      <c r="A1454" s="2">
        <v>1453</v>
      </c>
      <c r="B1454" s="11" t="s">
        <v>2522</v>
      </c>
      <c r="C1454" s="41" t="s">
        <v>1340</v>
      </c>
      <c r="D1454" s="61">
        <v>200</v>
      </c>
      <c r="E1454" s="69" t="s">
        <v>2521</v>
      </c>
      <c r="F1454" s="2"/>
    </row>
    <row r="1455" spans="1:6" x14ac:dyDescent="0.3">
      <c r="A1455" s="2">
        <v>1454</v>
      </c>
      <c r="B1455" s="11" t="s">
        <v>2523</v>
      </c>
      <c r="C1455" s="41" t="s">
        <v>1340</v>
      </c>
      <c r="D1455" s="70">
        <v>875</v>
      </c>
      <c r="E1455" s="69" t="s">
        <v>2521</v>
      </c>
      <c r="F1455" s="2"/>
    </row>
    <row r="1456" spans="1:6" x14ac:dyDescent="0.3">
      <c r="A1456" s="2">
        <v>1455</v>
      </c>
      <c r="B1456" s="11" t="s">
        <v>2524</v>
      </c>
      <c r="C1456" s="41" t="s">
        <v>1340</v>
      </c>
      <c r="D1456" s="70">
        <v>175</v>
      </c>
      <c r="E1456" s="69" t="s">
        <v>2521</v>
      </c>
      <c r="F1456" s="2"/>
    </row>
    <row r="1457" spans="1:6" x14ac:dyDescent="0.3">
      <c r="A1457" s="2">
        <v>1456</v>
      </c>
      <c r="B1457" s="11" t="s">
        <v>1356</v>
      </c>
      <c r="C1457" s="41" t="s">
        <v>1340</v>
      </c>
      <c r="D1457" s="70">
        <v>10000</v>
      </c>
      <c r="E1457" s="69" t="s">
        <v>2521</v>
      </c>
      <c r="F1457" s="2"/>
    </row>
    <row r="1458" spans="1:6" x14ac:dyDescent="0.3">
      <c r="A1458" s="2">
        <v>1457</v>
      </c>
      <c r="B1458" s="11" t="s">
        <v>1846</v>
      </c>
      <c r="C1458" s="41" t="s">
        <v>1340</v>
      </c>
      <c r="D1458" s="70">
        <v>2000</v>
      </c>
      <c r="E1458" s="69" t="s">
        <v>2442</v>
      </c>
      <c r="F1458" s="2"/>
    </row>
    <row r="1459" spans="1:6" x14ac:dyDescent="0.3">
      <c r="A1459" s="2">
        <v>1458</v>
      </c>
      <c r="B1459" s="11" t="s">
        <v>2525</v>
      </c>
      <c r="C1459" s="41" t="s">
        <v>1340</v>
      </c>
      <c r="D1459" s="70">
        <v>300</v>
      </c>
      <c r="E1459" s="69" t="s">
        <v>2443</v>
      </c>
      <c r="F1459" s="2"/>
    </row>
    <row r="1460" spans="1:6" x14ac:dyDescent="0.3">
      <c r="A1460" s="2">
        <v>1459</v>
      </c>
      <c r="B1460" s="11" t="s">
        <v>2526</v>
      </c>
      <c r="C1460" s="41" t="s">
        <v>1340</v>
      </c>
      <c r="D1460" s="70">
        <v>175</v>
      </c>
      <c r="E1460" s="69" t="s">
        <v>2443</v>
      </c>
      <c r="F1460" s="2"/>
    </row>
    <row r="1461" spans="1:6" x14ac:dyDescent="0.3">
      <c r="A1461" s="2">
        <v>1460</v>
      </c>
      <c r="B1461" s="11" t="s">
        <v>1986</v>
      </c>
      <c r="C1461" s="41" t="s">
        <v>1340</v>
      </c>
      <c r="D1461" s="70">
        <v>350</v>
      </c>
      <c r="E1461" s="69" t="s">
        <v>2443</v>
      </c>
      <c r="F1461" s="2"/>
    </row>
    <row r="1462" spans="1:6" x14ac:dyDescent="0.3">
      <c r="A1462" s="2">
        <v>1461</v>
      </c>
      <c r="B1462" s="11" t="s">
        <v>2527</v>
      </c>
      <c r="C1462" s="41" t="s">
        <v>1340</v>
      </c>
      <c r="D1462" s="70">
        <v>1000</v>
      </c>
      <c r="E1462" s="69" t="s">
        <v>2443</v>
      </c>
      <c r="F1462" s="2"/>
    </row>
    <row r="1463" spans="1:6" x14ac:dyDescent="0.3">
      <c r="A1463" s="2">
        <v>1462</v>
      </c>
      <c r="B1463" s="11" t="s">
        <v>2527</v>
      </c>
      <c r="C1463" s="41" t="s">
        <v>1340</v>
      </c>
      <c r="D1463" s="70">
        <v>500</v>
      </c>
      <c r="E1463" s="69" t="s">
        <v>2443</v>
      </c>
      <c r="F1463" s="2"/>
    </row>
    <row r="1464" spans="1:6" x14ac:dyDescent="0.3">
      <c r="A1464" s="2">
        <v>1463</v>
      </c>
      <c r="B1464" s="11" t="s">
        <v>2528</v>
      </c>
      <c r="C1464" s="41" t="s">
        <v>1340</v>
      </c>
      <c r="D1464" s="70">
        <v>1175</v>
      </c>
      <c r="E1464" s="69" t="s">
        <v>2443</v>
      </c>
      <c r="F1464" s="2"/>
    </row>
    <row r="1465" spans="1:6" x14ac:dyDescent="0.3">
      <c r="A1465" s="2">
        <v>1464</v>
      </c>
      <c r="B1465" s="11" t="s">
        <v>2529</v>
      </c>
      <c r="C1465" s="41" t="s">
        <v>1340</v>
      </c>
      <c r="D1465" s="70">
        <v>175</v>
      </c>
      <c r="E1465" s="69" t="s">
        <v>2530</v>
      </c>
      <c r="F1465" s="2"/>
    </row>
    <row r="1466" spans="1:6" x14ac:dyDescent="0.3">
      <c r="A1466" s="2">
        <v>1465</v>
      </c>
      <c r="B1466" s="11" t="s">
        <v>1473</v>
      </c>
      <c r="C1466" s="41" t="s">
        <v>1340</v>
      </c>
      <c r="D1466" s="70">
        <v>350</v>
      </c>
      <c r="E1466" s="69" t="s">
        <v>2530</v>
      </c>
      <c r="F1466" s="2"/>
    </row>
    <row r="1467" spans="1:6" x14ac:dyDescent="0.3">
      <c r="A1467" s="2">
        <v>1466</v>
      </c>
      <c r="B1467" s="11" t="s">
        <v>2531</v>
      </c>
      <c r="C1467" s="41" t="s">
        <v>1340</v>
      </c>
      <c r="D1467" s="70">
        <v>200</v>
      </c>
      <c r="E1467" s="69" t="s">
        <v>2530</v>
      </c>
      <c r="F1467" s="2"/>
    </row>
    <row r="1468" spans="1:6" x14ac:dyDescent="0.3">
      <c r="A1468" s="2">
        <v>1467</v>
      </c>
      <c r="B1468" s="11" t="s">
        <v>2532</v>
      </c>
      <c r="C1468" s="41" t="s">
        <v>1340</v>
      </c>
      <c r="D1468" s="70">
        <v>300</v>
      </c>
      <c r="E1468" s="69" t="s">
        <v>2530</v>
      </c>
      <c r="F1468" s="2"/>
    </row>
    <row r="1469" spans="1:6" x14ac:dyDescent="0.3">
      <c r="A1469" s="2">
        <v>1468</v>
      </c>
      <c r="B1469" s="11" t="s">
        <v>2533</v>
      </c>
      <c r="C1469" s="41" t="s">
        <v>1340</v>
      </c>
      <c r="D1469" s="70">
        <v>500</v>
      </c>
      <c r="E1469" s="69" t="s">
        <v>2534</v>
      </c>
      <c r="F1469" s="2"/>
    </row>
    <row r="1470" spans="1:6" x14ac:dyDescent="0.3">
      <c r="A1470" s="2">
        <v>1469</v>
      </c>
      <c r="B1470" s="11" t="s">
        <v>2535</v>
      </c>
      <c r="C1470" s="41" t="s">
        <v>1340</v>
      </c>
      <c r="D1470" s="70">
        <v>175</v>
      </c>
      <c r="E1470" s="69" t="s">
        <v>2534</v>
      </c>
      <c r="F1470" s="2"/>
    </row>
    <row r="1471" spans="1:6" x14ac:dyDescent="0.3">
      <c r="A1471" s="2">
        <v>1470</v>
      </c>
      <c r="B1471" s="11" t="s">
        <v>1115</v>
      </c>
      <c r="C1471" s="41" t="s">
        <v>1340</v>
      </c>
      <c r="D1471" s="70">
        <v>200</v>
      </c>
      <c r="E1471" s="69" t="s">
        <v>2534</v>
      </c>
      <c r="F1471" s="2"/>
    </row>
    <row r="1472" spans="1:6" x14ac:dyDescent="0.3">
      <c r="A1472" s="2">
        <v>1471</v>
      </c>
      <c r="B1472" s="11" t="s">
        <v>2536</v>
      </c>
      <c r="C1472" s="41" t="s">
        <v>1340</v>
      </c>
      <c r="D1472" s="70">
        <v>500</v>
      </c>
      <c r="E1472" s="69" t="s">
        <v>2534</v>
      </c>
      <c r="F1472" s="2"/>
    </row>
    <row r="1473" spans="1:6" x14ac:dyDescent="0.3">
      <c r="A1473" s="2">
        <v>1472</v>
      </c>
      <c r="B1473" s="11" t="s">
        <v>2537</v>
      </c>
      <c r="C1473" s="41" t="s">
        <v>1340</v>
      </c>
      <c r="D1473" s="70">
        <v>200</v>
      </c>
      <c r="E1473" s="69" t="s">
        <v>2534</v>
      </c>
      <c r="F1473" s="2"/>
    </row>
    <row r="1474" spans="1:6" x14ac:dyDescent="0.3">
      <c r="A1474" s="2">
        <v>1473</v>
      </c>
      <c r="B1474" s="11" t="s">
        <v>2538</v>
      </c>
      <c r="C1474" s="41" t="s">
        <v>1340</v>
      </c>
      <c r="D1474" s="70">
        <v>175</v>
      </c>
      <c r="E1474" s="69" t="s">
        <v>2534</v>
      </c>
      <c r="F1474" s="2"/>
    </row>
    <row r="1475" spans="1:6" x14ac:dyDescent="0.3">
      <c r="A1475" s="2">
        <v>1474</v>
      </c>
      <c r="B1475" s="11" t="s">
        <v>2539</v>
      </c>
      <c r="C1475" s="41" t="s">
        <v>1340</v>
      </c>
      <c r="D1475" s="70">
        <v>500</v>
      </c>
      <c r="E1475" s="69" t="s">
        <v>2540</v>
      </c>
      <c r="F1475" s="2"/>
    </row>
    <row r="1476" spans="1:6" x14ac:dyDescent="0.3">
      <c r="A1476" s="2">
        <v>1475</v>
      </c>
      <c r="B1476" s="11" t="s">
        <v>2057</v>
      </c>
      <c r="C1476" s="41" t="s">
        <v>1340</v>
      </c>
      <c r="D1476" s="70">
        <v>300</v>
      </c>
      <c r="E1476" s="69" t="s">
        <v>2441</v>
      </c>
      <c r="F1476" s="2"/>
    </row>
    <row r="1477" spans="1:6" x14ac:dyDescent="0.3">
      <c r="A1477" s="2">
        <v>1476</v>
      </c>
      <c r="B1477" s="11" t="s">
        <v>1678</v>
      </c>
      <c r="C1477" s="41" t="s">
        <v>1340</v>
      </c>
      <c r="D1477" s="70">
        <v>468</v>
      </c>
      <c r="E1477" s="69" t="s">
        <v>2441</v>
      </c>
      <c r="F1477" s="2"/>
    </row>
    <row r="1478" spans="1:6" x14ac:dyDescent="0.3">
      <c r="A1478" s="2">
        <v>1477</v>
      </c>
      <c r="B1478" s="11" t="s">
        <v>1249</v>
      </c>
      <c r="C1478" s="41" t="s">
        <v>1340</v>
      </c>
      <c r="D1478" s="70">
        <v>1000</v>
      </c>
      <c r="E1478" s="69" t="s">
        <v>2441</v>
      </c>
      <c r="F1478" s="2"/>
    </row>
    <row r="1479" spans="1:6" x14ac:dyDescent="0.3">
      <c r="A1479" s="2">
        <v>1478</v>
      </c>
      <c r="B1479" s="11" t="s">
        <v>2541</v>
      </c>
      <c r="C1479" s="41" t="s">
        <v>1340</v>
      </c>
      <c r="D1479" s="70">
        <v>2100</v>
      </c>
      <c r="E1479" s="69" t="s">
        <v>2542</v>
      </c>
      <c r="F1479" s="2"/>
    </row>
    <row r="1480" spans="1:6" x14ac:dyDescent="0.3">
      <c r="A1480" s="2">
        <v>1479</v>
      </c>
      <c r="B1480" s="11" t="s">
        <v>1240</v>
      </c>
      <c r="C1480" s="41" t="s">
        <v>1340</v>
      </c>
      <c r="D1480" s="70">
        <v>500</v>
      </c>
      <c r="E1480" s="69" t="s">
        <v>2542</v>
      </c>
      <c r="F1480" s="2"/>
    </row>
    <row r="1481" spans="1:6" x14ac:dyDescent="0.3">
      <c r="A1481" s="2">
        <v>1480</v>
      </c>
      <c r="B1481" s="11" t="s">
        <v>2543</v>
      </c>
      <c r="C1481" s="41" t="s">
        <v>1340</v>
      </c>
      <c r="D1481" s="70">
        <v>175</v>
      </c>
      <c r="E1481" s="69" t="s">
        <v>2542</v>
      </c>
      <c r="F1481" s="2"/>
    </row>
    <row r="1482" spans="1:6" x14ac:dyDescent="0.3">
      <c r="A1482" s="2">
        <v>1481</v>
      </c>
      <c r="B1482" s="11" t="s">
        <v>2544</v>
      </c>
      <c r="C1482" s="41" t="s">
        <v>1340</v>
      </c>
      <c r="D1482" s="70">
        <v>700</v>
      </c>
      <c r="E1482" s="69" t="s">
        <v>2545</v>
      </c>
      <c r="F1482" s="2"/>
    </row>
    <row r="1483" spans="1:6" x14ac:dyDescent="0.3">
      <c r="A1483" s="2">
        <v>1482</v>
      </c>
      <c r="B1483" s="11" t="s">
        <v>2546</v>
      </c>
      <c r="C1483" s="41" t="s">
        <v>1340</v>
      </c>
      <c r="D1483" s="70">
        <v>700</v>
      </c>
      <c r="E1483" s="69" t="s">
        <v>2545</v>
      </c>
      <c r="F1483" s="2"/>
    </row>
    <row r="1484" spans="1:6" x14ac:dyDescent="0.3">
      <c r="A1484" s="2">
        <v>1483</v>
      </c>
      <c r="B1484" s="11" t="s">
        <v>2548</v>
      </c>
      <c r="C1484" s="41" t="s">
        <v>1340</v>
      </c>
      <c r="D1484" s="70">
        <v>1500</v>
      </c>
      <c r="E1484" s="69" t="s">
        <v>2547</v>
      </c>
      <c r="F1484" s="2"/>
    </row>
    <row r="1485" spans="1:6" x14ac:dyDescent="0.3">
      <c r="A1485" s="2">
        <v>1484</v>
      </c>
      <c r="B1485" s="11" t="s">
        <v>2468</v>
      </c>
      <c r="C1485" s="41" t="s">
        <v>1340</v>
      </c>
      <c r="D1485" s="70">
        <v>300</v>
      </c>
      <c r="E1485" s="69" t="s">
        <v>2549</v>
      </c>
      <c r="F1485" s="2"/>
    </row>
    <row r="1486" spans="1:6" x14ac:dyDescent="0.3">
      <c r="A1486" s="2">
        <v>1485</v>
      </c>
      <c r="B1486" s="11" t="s">
        <v>2550</v>
      </c>
      <c r="C1486" s="41" t="s">
        <v>1340</v>
      </c>
      <c r="D1486" s="70">
        <v>500</v>
      </c>
      <c r="E1486" s="69" t="s">
        <v>2551</v>
      </c>
      <c r="F1486" s="2"/>
    </row>
    <row r="1487" spans="1:6" x14ac:dyDescent="0.3">
      <c r="A1487" s="2">
        <v>1486</v>
      </c>
      <c r="B1487" s="11" t="s">
        <v>1678</v>
      </c>
      <c r="C1487" s="41" t="s">
        <v>1340</v>
      </c>
      <c r="D1487" s="70">
        <v>700</v>
      </c>
      <c r="E1487" s="69" t="s">
        <v>2552</v>
      </c>
      <c r="F1487" s="2"/>
    </row>
    <row r="1488" spans="1:6" x14ac:dyDescent="0.3">
      <c r="A1488" s="2">
        <v>1487</v>
      </c>
      <c r="B1488" s="11" t="s">
        <v>2553</v>
      </c>
      <c r="C1488" s="41" t="s">
        <v>1340</v>
      </c>
      <c r="D1488" s="70">
        <v>700</v>
      </c>
      <c r="E1488" s="69" t="s">
        <v>2552</v>
      </c>
      <c r="F1488" s="2"/>
    </row>
    <row r="1489" spans="1:6" x14ac:dyDescent="0.3">
      <c r="A1489" s="2">
        <v>1488</v>
      </c>
      <c r="B1489" s="11" t="s">
        <v>2554</v>
      </c>
      <c r="C1489" s="41" t="s">
        <v>1340</v>
      </c>
      <c r="D1489" s="70">
        <v>1500</v>
      </c>
      <c r="E1489" s="69" t="s">
        <v>2552</v>
      </c>
      <c r="F1489" s="2"/>
    </row>
    <row r="1490" spans="1:6" x14ac:dyDescent="0.3">
      <c r="A1490" s="2">
        <v>1489</v>
      </c>
      <c r="B1490" s="11" t="s">
        <v>2555</v>
      </c>
      <c r="C1490" s="41" t="s">
        <v>1340</v>
      </c>
      <c r="D1490" s="70">
        <v>700</v>
      </c>
      <c r="E1490" s="69" t="s">
        <v>2552</v>
      </c>
      <c r="F1490" s="2"/>
    </row>
    <row r="1491" spans="1:6" x14ac:dyDescent="0.3">
      <c r="A1491" s="2">
        <v>1490</v>
      </c>
      <c r="B1491" s="11" t="s">
        <v>2513</v>
      </c>
      <c r="C1491" s="41" t="s">
        <v>1340</v>
      </c>
      <c r="D1491" s="70">
        <v>2500</v>
      </c>
      <c r="E1491" s="69" t="s">
        <v>2552</v>
      </c>
      <c r="F1491" s="2"/>
    </row>
    <row r="1492" spans="1:6" x14ac:dyDescent="0.3">
      <c r="A1492" s="2">
        <v>1491</v>
      </c>
      <c r="B1492" s="11" t="s">
        <v>1356</v>
      </c>
      <c r="C1492" s="41" t="s">
        <v>1340</v>
      </c>
      <c r="D1492" s="70">
        <v>1400</v>
      </c>
      <c r="E1492" s="69" t="s">
        <v>2556</v>
      </c>
      <c r="F1492" s="2"/>
    </row>
    <row r="1493" spans="1:6" x14ac:dyDescent="0.3">
      <c r="A1493" s="2">
        <v>1492</v>
      </c>
      <c r="B1493" s="11" t="s">
        <v>2557</v>
      </c>
      <c r="C1493" s="41" t="s">
        <v>1340</v>
      </c>
      <c r="D1493" s="70">
        <v>300</v>
      </c>
      <c r="E1493" s="69" t="s">
        <v>2556</v>
      </c>
      <c r="F1493" s="2"/>
    </row>
    <row r="1494" spans="1:6" x14ac:dyDescent="0.3">
      <c r="A1494" s="2">
        <v>1493</v>
      </c>
      <c r="B1494" s="11" t="s">
        <v>2558</v>
      </c>
      <c r="C1494" s="41" t="s">
        <v>1340</v>
      </c>
      <c r="D1494" s="70">
        <v>2000</v>
      </c>
      <c r="E1494" s="69" t="s">
        <v>2556</v>
      </c>
      <c r="F1494" s="2"/>
    </row>
    <row r="1495" spans="1:6" x14ac:dyDescent="0.3">
      <c r="A1495" s="2">
        <v>1494</v>
      </c>
      <c r="B1495" s="11" t="s">
        <v>2559</v>
      </c>
      <c r="C1495" s="41" t="s">
        <v>1340</v>
      </c>
      <c r="D1495" s="70">
        <v>700</v>
      </c>
      <c r="E1495" s="69" t="s">
        <v>2556</v>
      </c>
      <c r="F1495" s="2"/>
    </row>
    <row r="1496" spans="1:6" x14ac:dyDescent="0.3">
      <c r="A1496" s="2">
        <v>1495</v>
      </c>
      <c r="B1496" s="11" t="s">
        <v>2560</v>
      </c>
      <c r="C1496" s="41" t="s">
        <v>1340</v>
      </c>
      <c r="D1496" s="70">
        <v>1000</v>
      </c>
      <c r="E1496" s="69" t="s">
        <v>2561</v>
      </c>
      <c r="F1496" s="2"/>
    </row>
    <row r="1497" spans="1:6" x14ac:dyDescent="0.3">
      <c r="A1497" s="2">
        <v>1496</v>
      </c>
      <c r="B1497" s="11" t="s">
        <v>2528</v>
      </c>
      <c r="C1497" s="41" t="s">
        <v>1340</v>
      </c>
      <c r="D1497" s="70">
        <v>1000</v>
      </c>
      <c r="E1497" s="69" t="s">
        <v>2562</v>
      </c>
      <c r="F1497" s="2"/>
    </row>
    <row r="1498" spans="1:6" x14ac:dyDescent="0.3">
      <c r="A1498" s="2">
        <v>1497</v>
      </c>
      <c r="B1498" s="11" t="s">
        <v>2563</v>
      </c>
      <c r="C1498" s="41" t="s">
        <v>1340</v>
      </c>
      <c r="D1498" s="70">
        <v>1500</v>
      </c>
      <c r="E1498" s="69" t="s">
        <v>2564</v>
      </c>
      <c r="F1498" s="2"/>
    </row>
    <row r="1499" spans="1:6" x14ac:dyDescent="0.3">
      <c r="A1499" s="2">
        <v>1498</v>
      </c>
      <c r="B1499" s="11" t="s">
        <v>2528</v>
      </c>
      <c r="C1499" s="41" t="s">
        <v>1340</v>
      </c>
      <c r="D1499" s="70">
        <v>1000</v>
      </c>
      <c r="E1499" s="69" t="s">
        <v>2564</v>
      </c>
      <c r="F1499" s="2"/>
    </row>
    <row r="1500" spans="1:6" x14ac:dyDescent="0.3">
      <c r="A1500" s="2">
        <v>1499</v>
      </c>
      <c r="B1500" s="11" t="s">
        <v>2565</v>
      </c>
      <c r="C1500" s="41" t="s">
        <v>1340</v>
      </c>
      <c r="D1500" s="70">
        <v>1517</v>
      </c>
      <c r="E1500" s="69" t="s">
        <v>2566</v>
      </c>
      <c r="F1500" s="2"/>
    </row>
    <row r="1501" spans="1:6" x14ac:dyDescent="0.3">
      <c r="A1501" s="2">
        <v>1500</v>
      </c>
      <c r="B1501" s="11" t="s">
        <v>2567</v>
      </c>
      <c r="C1501" s="41" t="s">
        <v>1340</v>
      </c>
      <c r="D1501" s="70">
        <v>1000</v>
      </c>
      <c r="E1501" s="69" t="s">
        <v>2568</v>
      </c>
      <c r="F1501" s="2"/>
    </row>
    <row r="1502" spans="1:6" x14ac:dyDescent="0.3">
      <c r="A1502" s="2">
        <v>1501</v>
      </c>
      <c r="B1502" s="11" t="s">
        <v>2569</v>
      </c>
      <c r="C1502" s="41" t="s">
        <v>1340</v>
      </c>
      <c r="D1502" s="70">
        <v>250</v>
      </c>
      <c r="E1502" s="69" t="s">
        <v>2570</v>
      </c>
      <c r="F1502" s="2"/>
    </row>
    <row r="1503" spans="1:6" x14ac:dyDescent="0.3">
      <c r="A1503" s="2">
        <v>1502</v>
      </c>
      <c r="B1503" s="11" t="s">
        <v>2571</v>
      </c>
      <c r="C1503" s="41" t="s">
        <v>1340</v>
      </c>
      <c r="D1503" s="70">
        <v>250</v>
      </c>
      <c r="E1503" s="69" t="s">
        <v>2570</v>
      </c>
      <c r="F1503" s="2"/>
    </row>
    <row r="1504" spans="1:6" x14ac:dyDescent="0.3">
      <c r="A1504" s="2">
        <v>1503</v>
      </c>
      <c r="B1504" s="11" t="s">
        <v>2572</v>
      </c>
      <c r="C1504" s="41" t="s">
        <v>1340</v>
      </c>
      <c r="D1504" s="70">
        <v>1500</v>
      </c>
      <c r="E1504" s="69" t="s">
        <v>2573</v>
      </c>
      <c r="F1504" s="2"/>
    </row>
    <row r="1505" spans="1:6" x14ac:dyDescent="0.3">
      <c r="A1505" s="2">
        <v>1504</v>
      </c>
      <c r="B1505" s="11" t="s">
        <v>2574</v>
      </c>
      <c r="C1505" s="41" t="s">
        <v>1340</v>
      </c>
      <c r="D1505" s="70">
        <v>500</v>
      </c>
      <c r="E1505" s="69" t="s">
        <v>2575</v>
      </c>
      <c r="F1505" s="2"/>
    </row>
    <row r="1506" spans="1:6" x14ac:dyDescent="0.3">
      <c r="A1506" s="2">
        <v>1505</v>
      </c>
      <c r="B1506" s="11" t="s">
        <v>2591</v>
      </c>
      <c r="C1506" s="41" t="s">
        <v>1340</v>
      </c>
      <c r="D1506" s="70">
        <v>2000</v>
      </c>
      <c r="E1506" s="69" t="s">
        <v>2592</v>
      </c>
      <c r="F1506" s="2"/>
    </row>
    <row r="1507" spans="1:6" x14ac:dyDescent="0.3">
      <c r="A1507" s="2">
        <v>1506</v>
      </c>
      <c r="B1507" s="11" t="s">
        <v>1109</v>
      </c>
      <c r="C1507" s="41" t="s">
        <v>1340</v>
      </c>
      <c r="D1507" s="70">
        <v>5000</v>
      </c>
      <c r="E1507" s="69" t="s">
        <v>2444</v>
      </c>
      <c r="F1507" s="2"/>
    </row>
    <row r="1508" spans="1:6" x14ac:dyDescent="0.3">
      <c r="A1508" s="2">
        <v>1507</v>
      </c>
      <c r="B1508" s="11" t="s">
        <v>1630</v>
      </c>
      <c r="C1508" s="41" t="s">
        <v>1340</v>
      </c>
      <c r="D1508" s="70">
        <v>1500</v>
      </c>
      <c r="E1508" s="69" t="s">
        <v>2593</v>
      </c>
      <c r="F1508" s="2"/>
    </row>
    <row r="1509" spans="1:6" x14ac:dyDescent="0.3">
      <c r="A1509" s="2">
        <v>1508</v>
      </c>
      <c r="B1509" s="11" t="s">
        <v>2599</v>
      </c>
      <c r="C1509" s="41" t="s">
        <v>1340</v>
      </c>
      <c r="D1509" s="70">
        <v>30000</v>
      </c>
      <c r="E1509" s="69" t="s">
        <v>2738</v>
      </c>
      <c r="F1509" s="2"/>
    </row>
    <row r="1510" spans="1:6" x14ac:dyDescent="0.3">
      <c r="A1510" s="2">
        <v>1509</v>
      </c>
      <c r="B1510" s="11" t="s">
        <v>2600</v>
      </c>
      <c r="C1510" s="41" t="s">
        <v>1340</v>
      </c>
      <c r="D1510" s="70">
        <v>500</v>
      </c>
      <c r="E1510" s="69" t="s">
        <v>2738</v>
      </c>
      <c r="F1510" s="2"/>
    </row>
    <row r="1511" spans="1:6" x14ac:dyDescent="0.3">
      <c r="A1511" s="2">
        <v>1510</v>
      </c>
      <c r="B1511" s="11" t="s">
        <v>2601</v>
      </c>
      <c r="C1511" s="41" t="s">
        <v>1340</v>
      </c>
      <c r="D1511" s="70">
        <v>500</v>
      </c>
      <c r="E1511" s="69" t="s">
        <v>2738</v>
      </c>
      <c r="F1511" s="2"/>
    </row>
    <row r="1512" spans="1:6" x14ac:dyDescent="0.3">
      <c r="A1512" s="2">
        <v>1511</v>
      </c>
      <c r="B1512" s="11" t="s">
        <v>2602</v>
      </c>
      <c r="C1512" s="41" t="s">
        <v>1340</v>
      </c>
      <c r="D1512" s="70">
        <v>250</v>
      </c>
      <c r="E1512" s="69" t="s">
        <v>2738</v>
      </c>
      <c r="F1512" s="2"/>
    </row>
    <row r="1513" spans="1:6" x14ac:dyDescent="0.3">
      <c r="A1513" s="2">
        <v>1512</v>
      </c>
      <c r="B1513" s="11" t="s">
        <v>887</v>
      </c>
      <c r="C1513" s="41" t="s">
        <v>1340</v>
      </c>
      <c r="D1513" s="70">
        <v>500</v>
      </c>
      <c r="E1513" s="69" t="s">
        <v>2738</v>
      </c>
      <c r="F1513" s="2"/>
    </row>
    <row r="1514" spans="1:6" x14ac:dyDescent="0.3">
      <c r="A1514" s="2">
        <v>1513</v>
      </c>
      <c r="B1514" s="11" t="s">
        <v>2356</v>
      </c>
      <c r="C1514" s="41" t="s">
        <v>1340</v>
      </c>
      <c r="D1514" s="70">
        <v>300</v>
      </c>
      <c r="E1514" s="69" t="s">
        <v>2590</v>
      </c>
      <c r="F1514" s="2"/>
    </row>
    <row r="1515" spans="1:6" x14ac:dyDescent="0.3">
      <c r="A1515" s="2">
        <v>1514</v>
      </c>
      <c r="B1515" s="11" t="s">
        <v>2603</v>
      </c>
      <c r="C1515" s="41" t="s">
        <v>1340</v>
      </c>
      <c r="D1515" s="70">
        <v>1750</v>
      </c>
      <c r="E1515" s="69" t="s">
        <v>2590</v>
      </c>
      <c r="F1515" s="2"/>
    </row>
    <row r="1516" spans="1:6" x14ac:dyDescent="0.3">
      <c r="A1516" s="2">
        <v>1515</v>
      </c>
      <c r="B1516" s="11" t="s">
        <v>2604</v>
      </c>
      <c r="C1516" s="41" t="s">
        <v>1340</v>
      </c>
      <c r="D1516" s="70">
        <v>100</v>
      </c>
      <c r="E1516" s="69" t="s">
        <v>2740</v>
      </c>
      <c r="F1516" s="2"/>
    </row>
    <row r="1517" spans="1:6" x14ac:dyDescent="0.3">
      <c r="A1517" s="2">
        <v>1516</v>
      </c>
      <c r="B1517" s="11" t="s">
        <v>2605</v>
      </c>
      <c r="C1517" s="41" t="s">
        <v>1340</v>
      </c>
      <c r="D1517" s="70">
        <v>200</v>
      </c>
      <c r="E1517" s="69" t="s">
        <v>2740</v>
      </c>
      <c r="F1517" s="2"/>
    </row>
    <row r="1518" spans="1:6" x14ac:dyDescent="0.3">
      <c r="A1518" s="2">
        <v>1517</v>
      </c>
      <c r="B1518" s="11" t="s">
        <v>2606</v>
      </c>
      <c r="C1518" s="41" t="s">
        <v>1340</v>
      </c>
      <c r="D1518" s="70">
        <v>100</v>
      </c>
      <c r="E1518" s="69" t="s">
        <v>2740</v>
      </c>
      <c r="F1518" s="2"/>
    </row>
    <row r="1519" spans="1:6" x14ac:dyDescent="0.3">
      <c r="A1519" s="2">
        <v>1518</v>
      </c>
      <c r="B1519" s="11" t="s">
        <v>2607</v>
      </c>
      <c r="C1519" s="41" t="s">
        <v>1340</v>
      </c>
      <c r="D1519" s="70">
        <v>100</v>
      </c>
      <c r="E1519" s="69" t="s">
        <v>2740</v>
      </c>
      <c r="F1519" s="2"/>
    </row>
    <row r="1520" spans="1:6" x14ac:dyDescent="0.3">
      <c r="A1520" s="2">
        <v>1519</v>
      </c>
      <c r="B1520" s="11" t="s">
        <v>2608</v>
      </c>
      <c r="C1520" s="41" t="s">
        <v>1340</v>
      </c>
      <c r="D1520" s="70">
        <v>100</v>
      </c>
      <c r="E1520" s="69" t="s">
        <v>2740</v>
      </c>
      <c r="F1520" s="2"/>
    </row>
    <row r="1521" spans="1:6" x14ac:dyDescent="0.3">
      <c r="A1521" s="2">
        <v>1520</v>
      </c>
      <c r="B1521" s="11" t="s">
        <v>2609</v>
      </c>
      <c r="C1521" s="41" t="s">
        <v>1340</v>
      </c>
      <c r="D1521" s="70">
        <v>150</v>
      </c>
      <c r="E1521" s="69" t="s">
        <v>2740</v>
      </c>
      <c r="F1521" s="2"/>
    </row>
    <row r="1522" spans="1:6" x14ac:dyDescent="0.3">
      <c r="A1522" s="2">
        <v>1521</v>
      </c>
      <c r="B1522" s="11" t="s">
        <v>2610</v>
      </c>
      <c r="C1522" s="41" t="s">
        <v>1340</v>
      </c>
      <c r="D1522" s="70">
        <v>400</v>
      </c>
      <c r="E1522" s="69" t="s">
        <v>2740</v>
      </c>
      <c r="F1522" s="2"/>
    </row>
    <row r="1523" spans="1:6" x14ac:dyDescent="0.3">
      <c r="A1523" s="2">
        <v>1522</v>
      </c>
      <c r="B1523" s="11" t="s">
        <v>2611</v>
      </c>
      <c r="C1523" s="41" t="s">
        <v>1340</v>
      </c>
      <c r="D1523" s="70">
        <v>100</v>
      </c>
      <c r="E1523" s="69" t="s">
        <v>2740</v>
      </c>
      <c r="F1523" s="2"/>
    </row>
    <row r="1524" spans="1:6" x14ac:dyDescent="0.3">
      <c r="A1524" s="2">
        <v>1523</v>
      </c>
      <c r="B1524" s="11" t="s">
        <v>2612</v>
      </c>
      <c r="C1524" s="41" t="s">
        <v>1340</v>
      </c>
      <c r="D1524" s="70">
        <v>200</v>
      </c>
      <c r="E1524" s="69" t="s">
        <v>2741</v>
      </c>
      <c r="F1524" s="2"/>
    </row>
    <row r="1525" spans="1:6" x14ac:dyDescent="0.3">
      <c r="A1525" s="2">
        <v>1524</v>
      </c>
      <c r="B1525" s="11" t="s">
        <v>2613</v>
      </c>
      <c r="C1525" s="41" t="s">
        <v>1340</v>
      </c>
      <c r="D1525" s="70">
        <v>1000</v>
      </c>
      <c r="E1525" s="69" t="s">
        <v>2595</v>
      </c>
      <c r="F1525" s="2"/>
    </row>
    <row r="1526" spans="1:6" x14ac:dyDescent="0.3">
      <c r="A1526" s="2">
        <v>1525</v>
      </c>
      <c r="B1526" s="11" t="s">
        <v>1966</v>
      </c>
      <c r="C1526" s="41" t="s">
        <v>1340</v>
      </c>
      <c r="D1526" s="70">
        <v>200</v>
      </c>
      <c r="E1526" s="69" t="s">
        <v>2742</v>
      </c>
      <c r="F1526" s="2"/>
    </row>
    <row r="1527" spans="1:6" x14ac:dyDescent="0.3">
      <c r="A1527" s="2">
        <v>1526</v>
      </c>
      <c r="B1527" s="11" t="s">
        <v>1668</v>
      </c>
      <c r="C1527" s="41" t="s">
        <v>1340</v>
      </c>
      <c r="D1527" s="70">
        <v>500</v>
      </c>
      <c r="E1527" s="69" t="s">
        <v>2743</v>
      </c>
      <c r="F1527" s="2"/>
    </row>
    <row r="1528" spans="1:6" x14ac:dyDescent="0.3">
      <c r="A1528" s="2">
        <v>1527</v>
      </c>
      <c r="B1528" s="11" t="s">
        <v>2614</v>
      </c>
      <c r="C1528" s="41" t="s">
        <v>1340</v>
      </c>
      <c r="D1528" s="70">
        <v>100</v>
      </c>
      <c r="E1528" s="69" t="s">
        <v>2744</v>
      </c>
      <c r="F1528" s="2"/>
    </row>
    <row r="1529" spans="1:6" x14ac:dyDescent="0.3">
      <c r="A1529" s="2">
        <v>1528</v>
      </c>
      <c r="B1529" s="11" t="s">
        <v>2615</v>
      </c>
      <c r="C1529" s="41" t="s">
        <v>1340</v>
      </c>
      <c r="D1529" s="70">
        <v>100</v>
      </c>
      <c r="E1529" s="69" t="s">
        <v>2744</v>
      </c>
      <c r="F1529" s="2"/>
    </row>
    <row r="1530" spans="1:6" x14ac:dyDescent="0.3">
      <c r="A1530" s="2">
        <v>1529</v>
      </c>
      <c r="B1530" s="11" t="s">
        <v>2616</v>
      </c>
      <c r="C1530" s="41" t="s">
        <v>1340</v>
      </c>
      <c r="D1530" s="70">
        <v>100</v>
      </c>
      <c r="E1530" s="69" t="s">
        <v>2747</v>
      </c>
      <c r="F1530" s="2"/>
    </row>
    <row r="1531" spans="1:6" x14ac:dyDescent="0.3">
      <c r="A1531" s="2">
        <v>1530</v>
      </c>
      <c r="B1531" s="11" t="s">
        <v>2617</v>
      </c>
      <c r="C1531" s="41" t="s">
        <v>1340</v>
      </c>
      <c r="D1531" s="70">
        <v>300</v>
      </c>
      <c r="E1531" s="69" t="s">
        <v>2746</v>
      </c>
      <c r="F1531" s="2"/>
    </row>
    <row r="1532" spans="1:6" x14ac:dyDescent="0.3">
      <c r="A1532" s="2">
        <v>1531</v>
      </c>
      <c r="B1532" s="11" t="s">
        <v>2618</v>
      </c>
      <c r="C1532" s="41" t="s">
        <v>1340</v>
      </c>
      <c r="D1532" s="70">
        <v>500</v>
      </c>
      <c r="E1532" s="69" t="s">
        <v>2745</v>
      </c>
      <c r="F1532" s="2"/>
    </row>
    <row r="1533" spans="1:6" x14ac:dyDescent="0.3">
      <c r="A1533" s="2">
        <v>1532</v>
      </c>
      <c r="B1533" s="11" t="s">
        <v>2619</v>
      </c>
      <c r="C1533" s="41" t="s">
        <v>1340</v>
      </c>
      <c r="D1533" s="70">
        <v>3000</v>
      </c>
      <c r="E1533" s="69" t="s">
        <v>2745</v>
      </c>
      <c r="F1533" s="2"/>
    </row>
    <row r="1534" spans="1:6" x14ac:dyDescent="0.3">
      <c r="A1534" s="2">
        <v>1533</v>
      </c>
      <c r="B1534" s="11" t="s">
        <v>2620</v>
      </c>
      <c r="C1534" s="41" t="s">
        <v>1340</v>
      </c>
      <c r="D1534" s="70">
        <v>200</v>
      </c>
      <c r="E1534" s="69" t="s">
        <v>2597</v>
      </c>
      <c r="F1534" s="2"/>
    </row>
    <row r="1535" spans="1:6" x14ac:dyDescent="0.3">
      <c r="A1535" s="2">
        <v>1534</v>
      </c>
      <c r="B1535" s="11" t="s">
        <v>2621</v>
      </c>
      <c r="C1535" s="41" t="s">
        <v>1340</v>
      </c>
      <c r="D1535" s="70">
        <v>100</v>
      </c>
      <c r="E1535" s="69" t="s">
        <v>2596</v>
      </c>
      <c r="F1535" s="2"/>
    </row>
    <row r="1536" spans="1:6" x14ac:dyDescent="0.3">
      <c r="A1536" s="2">
        <v>1535</v>
      </c>
      <c r="B1536" s="11" t="s">
        <v>2270</v>
      </c>
      <c r="C1536" s="41" t="s">
        <v>1340</v>
      </c>
      <c r="D1536" s="70">
        <v>200</v>
      </c>
      <c r="E1536" s="69" t="s">
        <v>2739</v>
      </c>
      <c r="F1536" s="2"/>
    </row>
    <row r="1537" spans="1:6" x14ac:dyDescent="0.3">
      <c r="A1537" s="2">
        <v>1536</v>
      </c>
      <c r="B1537" s="11" t="s">
        <v>2622</v>
      </c>
      <c r="C1537" s="41" t="s">
        <v>1340</v>
      </c>
      <c r="D1537" s="70">
        <v>1000</v>
      </c>
      <c r="E1537" s="69" t="s">
        <v>2739</v>
      </c>
      <c r="F1537" s="2"/>
    </row>
    <row r="1538" spans="1:6" x14ac:dyDescent="0.3">
      <c r="A1538" s="2">
        <v>1537</v>
      </c>
      <c r="B1538" s="11" t="s">
        <v>2623</v>
      </c>
      <c r="C1538" s="41" t="s">
        <v>1340</v>
      </c>
      <c r="D1538" s="70">
        <v>500</v>
      </c>
      <c r="E1538" s="69" t="s">
        <v>2739</v>
      </c>
      <c r="F1538" s="2"/>
    </row>
    <row r="1539" spans="1:6" x14ac:dyDescent="0.3">
      <c r="A1539" s="2">
        <v>1538</v>
      </c>
      <c r="B1539" s="11" t="s">
        <v>2114</v>
      </c>
      <c r="C1539" s="41" t="s">
        <v>1340</v>
      </c>
      <c r="D1539" s="70">
        <v>200</v>
      </c>
      <c r="E1539" s="69" t="s">
        <v>2748</v>
      </c>
      <c r="F1539" s="2"/>
    </row>
    <row r="1540" spans="1:6" x14ac:dyDescent="0.3">
      <c r="A1540" s="2">
        <v>1539</v>
      </c>
      <c r="B1540" s="11" t="s">
        <v>2624</v>
      </c>
      <c r="C1540" s="41" t="s">
        <v>1340</v>
      </c>
      <c r="D1540" s="70">
        <v>5000</v>
      </c>
      <c r="E1540" s="69" t="s">
        <v>2749</v>
      </c>
      <c r="F1540" s="2"/>
    </row>
    <row r="1541" spans="1:6" x14ac:dyDescent="0.3">
      <c r="A1541" s="2">
        <v>1539</v>
      </c>
      <c r="B1541" s="11" t="s">
        <v>1356</v>
      </c>
      <c r="C1541" s="41" t="s">
        <v>1340</v>
      </c>
      <c r="D1541" s="70">
        <v>1511</v>
      </c>
      <c r="E1541" s="69" t="s">
        <v>2749</v>
      </c>
      <c r="F1541" s="2"/>
    </row>
    <row r="1542" spans="1:6" x14ac:dyDescent="0.3">
      <c r="A1542" s="2">
        <v>1541</v>
      </c>
      <c r="B1542" s="1" t="s">
        <v>2625</v>
      </c>
      <c r="C1542" s="41" t="s">
        <v>1340</v>
      </c>
      <c r="D1542" s="70">
        <v>500</v>
      </c>
      <c r="E1542" s="69" t="s">
        <v>2716</v>
      </c>
      <c r="F1542" s="2"/>
    </row>
    <row r="1543" spans="1:6" x14ac:dyDescent="0.3">
      <c r="A1543" s="2">
        <v>1542</v>
      </c>
      <c r="B1543" s="1" t="s">
        <v>1960</v>
      </c>
      <c r="C1543" s="41" t="s">
        <v>1340</v>
      </c>
      <c r="D1543" s="70">
        <v>300</v>
      </c>
      <c r="E1543" s="3" t="s">
        <v>2717</v>
      </c>
      <c r="F1543" s="2"/>
    </row>
    <row r="1544" spans="1:6" x14ac:dyDescent="0.3">
      <c r="A1544" s="2">
        <v>1543</v>
      </c>
      <c r="B1544" s="1" t="s">
        <v>1268</v>
      </c>
      <c r="C1544" s="41" t="s">
        <v>1340</v>
      </c>
      <c r="D1544" s="70">
        <v>500</v>
      </c>
      <c r="E1544" s="3" t="s">
        <v>2717</v>
      </c>
      <c r="F1544" s="2"/>
    </row>
    <row r="1545" spans="1:6" x14ac:dyDescent="0.3">
      <c r="A1545" s="2">
        <v>1544</v>
      </c>
      <c r="B1545" s="1" t="s">
        <v>2626</v>
      </c>
      <c r="C1545" s="41" t="s">
        <v>1340</v>
      </c>
      <c r="D1545" s="70">
        <v>130</v>
      </c>
      <c r="E1545" s="3" t="s">
        <v>2717</v>
      </c>
      <c r="F1545" s="2"/>
    </row>
    <row r="1546" spans="1:6" x14ac:dyDescent="0.3">
      <c r="A1546" s="2">
        <v>1545</v>
      </c>
      <c r="B1546" s="11" t="s">
        <v>2627</v>
      </c>
      <c r="C1546" s="41" t="s">
        <v>1340</v>
      </c>
      <c r="D1546" s="70">
        <v>2500</v>
      </c>
      <c r="E1546" s="69" t="s">
        <v>2718</v>
      </c>
      <c r="F1546" s="2"/>
    </row>
    <row r="1547" spans="1:6" x14ac:dyDescent="0.3">
      <c r="A1547" s="2">
        <v>1546</v>
      </c>
      <c r="B1547" s="11" t="s">
        <v>2628</v>
      </c>
      <c r="C1547" s="41" t="s">
        <v>1340</v>
      </c>
      <c r="D1547" s="70">
        <v>100</v>
      </c>
      <c r="E1547" s="69" t="s">
        <v>2718</v>
      </c>
      <c r="F1547" s="2"/>
    </row>
    <row r="1548" spans="1:6" x14ac:dyDescent="0.3">
      <c r="A1548" s="2">
        <v>1547</v>
      </c>
      <c r="B1548" s="11" t="s">
        <v>2358</v>
      </c>
      <c r="C1548" s="41" t="s">
        <v>1340</v>
      </c>
      <c r="D1548" s="70">
        <v>200</v>
      </c>
      <c r="E1548" s="69" t="s">
        <v>2718</v>
      </c>
      <c r="F1548" s="2"/>
    </row>
    <row r="1549" spans="1:6" x14ac:dyDescent="0.3">
      <c r="A1549" s="2">
        <v>1548</v>
      </c>
      <c r="B1549" s="11" t="s">
        <v>2629</v>
      </c>
      <c r="C1549" s="41" t="s">
        <v>1340</v>
      </c>
      <c r="D1549" s="70">
        <v>200</v>
      </c>
      <c r="E1549" s="69" t="s">
        <v>2718</v>
      </c>
      <c r="F1549" s="2"/>
    </row>
    <row r="1550" spans="1:6" x14ac:dyDescent="0.3">
      <c r="A1550" s="2">
        <v>1549</v>
      </c>
      <c r="B1550" s="11" t="s">
        <v>2060</v>
      </c>
      <c r="C1550" s="41" t="s">
        <v>1340</v>
      </c>
      <c r="D1550" s="70">
        <v>1000</v>
      </c>
      <c r="E1550" s="69" t="s">
        <v>2719</v>
      </c>
      <c r="F1550" s="2"/>
    </row>
    <row r="1551" spans="1:6" x14ac:dyDescent="0.3">
      <c r="A1551" s="2">
        <v>1550</v>
      </c>
      <c r="B1551" s="11" t="s">
        <v>1415</v>
      </c>
      <c r="C1551" s="41" t="s">
        <v>1340</v>
      </c>
      <c r="D1551" s="70">
        <v>100</v>
      </c>
      <c r="E1551" s="69" t="s">
        <v>2719</v>
      </c>
      <c r="F1551" s="2"/>
    </row>
    <row r="1552" spans="1:6" x14ac:dyDescent="0.3">
      <c r="A1552" s="2">
        <v>1551</v>
      </c>
      <c r="B1552" s="11" t="s">
        <v>2630</v>
      </c>
      <c r="C1552" s="41" t="s">
        <v>1340</v>
      </c>
      <c r="D1552" s="70">
        <v>100</v>
      </c>
      <c r="E1552" s="69" t="s">
        <v>2720</v>
      </c>
      <c r="F1552" s="2"/>
    </row>
    <row r="1553" spans="1:6" x14ac:dyDescent="0.3">
      <c r="A1553" s="2">
        <v>1552</v>
      </c>
      <c r="B1553" s="11" t="s">
        <v>2189</v>
      </c>
      <c r="C1553" s="41" t="s">
        <v>1340</v>
      </c>
      <c r="D1553" s="70">
        <v>2100</v>
      </c>
      <c r="E1553" s="69" t="s">
        <v>2721</v>
      </c>
      <c r="F1553" s="2"/>
    </row>
    <row r="1554" spans="1:6" x14ac:dyDescent="0.3">
      <c r="A1554" s="2">
        <v>1553</v>
      </c>
      <c r="B1554" s="11" t="s">
        <v>2325</v>
      </c>
      <c r="C1554" s="41" t="s">
        <v>1340</v>
      </c>
      <c r="D1554" s="70">
        <v>1000</v>
      </c>
      <c r="E1554" s="69" t="s">
        <v>2722</v>
      </c>
      <c r="F1554" s="2"/>
    </row>
    <row r="1555" spans="1:6" x14ac:dyDescent="0.3">
      <c r="A1555" s="2">
        <v>1554</v>
      </c>
      <c r="B1555" s="11" t="s">
        <v>2631</v>
      </c>
      <c r="C1555" s="41" t="s">
        <v>1340</v>
      </c>
      <c r="D1555" s="70">
        <v>100</v>
      </c>
      <c r="E1555" s="69" t="s">
        <v>2723</v>
      </c>
      <c r="F1555" s="2"/>
    </row>
    <row r="1556" spans="1:6" x14ac:dyDescent="0.3">
      <c r="A1556" s="2">
        <v>1555</v>
      </c>
      <c r="B1556" s="11" t="s">
        <v>1630</v>
      </c>
      <c r="C1556" s="41" t="s">
        <v>1340</v>
      </c>
      <c r="D1556" s="70">
        <v>1000</v>
      </c>
      <c r="E1556" s="69" t="s">
        <v>2723</v>
      </c>
      <c r="F1556" s="2"/>
    </row>
    <row r="1557" spans="1:6" x14ac:dyDescent="0.3">
      <c r="A1557" s="2">
        <v>1556</v>
      </c>
      <c r="B1557" s="11" t="s">
        <v>2189</v>
      </c>
      <c r="C1557" s="41" t="s">
        <v>1340</v>
      </c>
      <c r="D1557" s="70">
        <v>2000</v>
      </c>
      <c r="E1557" s="69" t="s">
        <v>2750</v>
      </c>
      <c r="F1557" s="2"/>
    </row>
    <row r="1558" spans="1:6" x14ac:dyDescent="0.3">
      <c r="A1558" s="2">
        <v>1557</v>
      </c>
      <c r="B1558" s="11" t="s">
        <v>2632</v>
      </c>
      <c r="C1558" s="41" t="s">
        <v>1340</v>
      </c>
      <c r="D1558" s="70">
        <v>7500</v>
      </c>
      <c r="E1558" s="69" t="s">
        <v>2751</v>
      </c>
      <c r="F1558" s="2"/>
    </row>
    <row r="1559" spans="1:6" x14ac:dyDescent="0.3">
      <c r="A1559" s="2">
        <v>1558</v>
      </c>
      <c r="B1559" s="11" t="s">
        <v>2633</v>
      </c>
      <c r="C1559" s="41" t="s">
        <v>1340</v>
      </c>
      <c r="D1559" s="70">
        <v>2000</v>
      </c>
      <c r="E1559" s="69" t="s">
        <v>2751</v>
      </c>
      <c r="F1559" s="2"/>
    </row>
    <row r="1560" spans="1:6" x14ac:dyDescent="0.3">
      <c r="A1560" s="2">
        <v>1559</v>
      </c>
      <c r="B1560" s="11" t="s">
        <v>2492</v>
      </c>
      <c r="C1560" s="41" t="s">
        <v>1340</v>
      </c>
      <c r="D1560" s="70">
        <v>1000</v>
      </c>
      <c r="E1560" s="69" t="s">
        <v>2752</v>
      </c>
      <c r="F1560" s="2"/>
    </row>
    <row r="1561" spans="1:6" x14ac:dyDescent="0.3">
      <c r="A1561" s="2">
        <v>1560</v>
      </c>
      <c r="B1561" s="11" t="s">
        <v>2189</v>
      </c>
      <c r="C1561" s="41" t="s">
        <v>1340</v>
      </c>
      <c r="D1561" s="70">
        <v>4000</v>
      </c>
      <c r="E1561" s="69" t="s">
        <v>2753</v>
      </c>
      <c r="F1561" s="2"/>
    </row>
    <row r="1562" spans="1:6" x14ac:dyDescent="0.3">
      <c r="A1562" s="2">
        <v>1561</v>
      </c>
      <c r="B1562" s="11" t="s">
        <v>2634</v>
      </c>
      <c r="C1562" s="41" t="s">
        <v>1340</v>
      </c>
      <c r="D1562" s="70">
        <v>500</v>
      </c>
      <c r="E1562" s="69" t="s">
        <v>2752</v>
      </c>
      <c r="F1562" s="2"/>
    </row>
    <row r="1563" spans="1:6" x14ac:dyDescent="0.3">
      <c r="A1563" s="2">
        <v>1562</v>
      </c>
      <c r="B1563" s="11" t="s">
        <v>1589</v>
      </c>
      <c r="C1563" s="41" t="s">
        <v>1340</v>
      </c>
      <c r="D1563" s="70">
        <v>300</v>
      </c>
      <c r="E1563" s="69" t="s">
        <v>2752</v>
      </c>
      <c r="F1563" s="2"/>
    </row>
    <row r="1564" spans="1:6" x14ac:dyDescent="0.3">
      <c r="A1564" s="2">
        <v>1563</v>
      </c>
      <c r="B1564" s="11" t="s">
        <v>2635</v>
      </c>
      <c r="C1564" s="41" t="s">
        <v>1340</v>
      </c>
      <c r="D1564" s="70">
        <v>300</v>
      </c>
      <c r="E1564" s="69" t="s">
        <v>2752</v>
      </c>
      <c r="F1564" s="2"/>
    </row>
    <row r="1565" spans="1:6" x14ac:dyDescent="0.3">
      <c r="A1565" s="2">
        <v>1564</v>
      </c>
      <c r="B1565" s="11" t="s">
        <v>2636</v>
      </c>
      <c r="C1565" s="41" t="s">
        <v>1340</v>
      </c>
      <c r="D1565" s="70">
        <v>300</v>
      </c>
      <c r="E1565" s="69" t="s">
        <v>2752</v>
      </c>
      <c r="F1565" s="2"/>
    </row>
    <row r="1566" spans="1:6" x14ac:dyDescent="0.3">
      <c r="A1566" s="2">
        <v>1565</v>
      </c>
      <c r="B1566" s="11" t="s">
        <v>2637</v>
      </c>
      <c r="C1566" s="41" t="s">
        <v>1340</v>
      </c>
      <c r="D1566" s="70">
        <v>500</v>
      </c>
      <c r="E1566" s="69" t="s">
        <v>2752</v>
      </c>
      <c r="F1566" s="2"/>
    </row>
    <row r="1567" spans="1:6" x14ac:dyDescent="0.3">
      <c r="A1567" s="2">
        <v>1566</v>
      </c>
      <c r="B1567" s="11" t="s">
        <v>2638</v>
      </c>
      <c r="C1567" s="41" t="s">
        <v>1340</v>
      </c>
      <c r="D1567" s="70">
        <v>2500</v>
      </c>
      <c r="E1567" s="69" t="s">
        <v>2752</v>
      </c>
      <c r="F1567" s="2"/>
    </row>
    <row r="1568" spans="1:6" x14ac:dyDescent="0.3">
      <c r="A1568" s="2">
        <v>1567</v>
      </c>
      <c r="B1568" s="11" t="s">
        <v>1678</v>
      </c>
      <c r="C1568" s="41" t="s">
        <v>1340</v>
      </c>
      <c r="D1568" s="70">
        <v>600</v>
      </c>
      <c r="E1568" s="69" t="s">
        <v>2752</v>
      </c>
      <c r="F1568" s="2"/>
    </row>
    <row r="1569" spans="1:6" x14ac:dyDescent="0.3">
      <c r="A1569" s="2">
        <v>1568</v>
      </c>
      <c r="B1569" s="11" t="s">
        <v>2189</v>
      </c>
      <c r="C1569" s="41" t="s">
        <v>1340</v>
      </c>
      <c r="D1569" s="70">
        <v>500</v>
      </c>
      <c r="E1569" s="69" t="s">
        <v>2754</v>
      </c>
      <c r="F1569" s="2"/>
    </row>
    <row r="1570" spans="1:6" x14ac:dyDescent="0.3">
      <c r="A1570" s="2">
        <v>1569</v>
      </c>
      <c r="B1570" s="11" t="s">
        <v>1910</v>
      </c>
      <c r="C1570" s="41" t="s">
        <v>1340</v>
      </c>
      <c r="D1570" s="70">
        <v>1000</v>
      </c>
      <c r="E1570" s="69" t="s">
        <v>2754</v>
      </c>
      <c r="F1570" s="2"/>
    </row>
    <row r="1571" spans="1:6" x14ac:dyDescent="0.3">
      <c r="A1571" s="2">
        <v>1570</v>
      </c>
      <c r="B1571" s="11" t="s">
        <v>2189</v>
      </c>
      <c r="C1571" s="41" t="s">
        <v>1340</v>
      </c>
      <c r="D1571" s="70">
        <v>2000</v>
      </c>
      <c r="E1571" s="69" t="s">
        <v>2754</v>
      </c>
      <c r="F1571" s="2"/>
    </row>
    <row r="1572" spans="1:6" x14ac:dyDescent="0.3">
      <c r="A1572" s="2">
        <v>1571</v>
      </c>
      <c r="B1572" s="11" t="s">
        <v>2639</v>
      </c>
      <c r="C1572" s="41" t="s">
        <v>1340</v>
      </c>
      <c r="D1572" s="70">
        <v>13820</v>
      </c>
      <c r="E1572" s="69" t="s">
        <v>2755</v>
      </c>
      <c r="F1572" s="2"/>
    </row>
    <row r="1573" spans="1:6" x14ac:dyDescent="0.3">
      <c r="A1573" s="2">
        <v>1572</v>
      </c>
      <c r="B1573" s="11" t="s">
        <v>2640</v>
      </c>
      <c r="C1573" s="41" t="s">
        <v>1340</v>
      </c>
      <c r="D1573" s="70">
        <v>5000</v>
      </c>
      <c r="E1573" s="69" t="s">
        <v>2756</v>
      </c>
      <c r="F1573" s="2"/>
    </row>
    <row r="1574" spans="1:6" x14ac:dyDescent="0.3">
      <c r="A1574" s="2">
        <v>1573</v>
      </c>
      <c r="B1574" s="11" t="s">
        <v>1181</v>
      </c>
      <c r="C1574" s="41" t="s">
        <v>1340</v>
      </c>
      <c r="D1574" s="70">
        <v>200</v>
      </c>
      <c r="E1574" s="69" t="s">
        <v>2598</v>
      </c>
      <c r="F1574" s="2"/>
    </row>
    <row r="1575" spans="1:6" x14ac:dyDescent="0.3">
      <c r="A1575" s="2">
        <v>1574</v>
      </c>
      <c r="B1575" s="11" t="s">
        <v>2641</v>
      </c>
      <c r="C1575" s="41" t="s">
        <v>1340</v>
      </c>
      <c r="D1575" s="70">
        <v>170</v>
      </c>
      <c r="E1575" s="69" t="s">
        <v>2724</v>
      </c>
      <c r="F1575" s="2"/>
    </row>
    <row r="1576" spans="1:6" x14ac:dyDescent="0.3">
      <c r="A1576" s="2">
        <v>1575</v>
      </c>
      <c r="B1576" s="1" t="s">
        <v>2642</v>
      </c>
      <c r="C1576" s="41" t="s">
        <v>1340</v>
      </c>
      <c r="D1576" s="70">
        <v>1000</v>
      </c>
      <c r="E1576" s="69" t="s">
        <v>2725</v>
      </c>
      <c r="F1576" s="2"/>
    </row>
    <row r="1577" spans="1:6" x14ac:dyDescent="0.3">
      <c r="A1577" s="2">
        <v>1576</v>
      </c>
      <c r="B1577" s="11" t="s">
        <v>1960</v>
      </c>
      <c r="C1577" s="41" t="s">
        <v>1340</v>
      </c>
      <c r="D1577" s="70">
        <v>170</v>
      </c>
      <c r="E1577" s="69" t="s">
        <v>2725</v>
      </c>
      <c r="F1577" s="2"/>
    </row>
    <row r="1578" spans="1:6" x14ac:dyDescent="0.3">
      <c r="A1578" s="2">
        <v>1577</v>
      </c>
      <c r="B1578" s="11" t="s">
        <v>2643</v>
      </c>
      <c r="C1578" s="41" t="s">
        <v>1340</v>
      </c>
      <c r="D1578" s="70">
        <v>170</v>
      </c>
      <c r="E1578" s="69" t="s">
        <v>2757</v>
      </c>
      <c r="F1578" s="2"/>
    </row>
    <row r="1579" spans="1:6" x14ac:dyDescent="0.3">
      <c r="A1579" s="2">
        <v>1578</v>
      </c>
      <c r="B1579" s="11" t="s">
        <v>2644</v>
      </c>
      <c r="C1579" s="41" t="s">
        <v>1340</v>
      </c>
      <c r="D1579" s="70">
        <v>170</v>
      </c>
      <c r="E1579" s="69" t="s">
        <v>2757</v>
      </c>
      <c r="F1579" s="2"/>
    </row>
    <row r="1580" spans="1:6" x14ac:dyDescent="0.3">
      <c r="A1580" s="2">
        <v>1579</v>
      </c>
      <c r="B1580" s="11" t="s">
        <v>2645</v>
      </c>
      <c r="C1580" s="41" t="s">
        <v>1340</v>
      </c>
      <c r="D1580" s="70">
        <v>200</v>
      </c>
      <c r="E1580" s="69" t="s">
        <v>2757</v>
      </c>
      <c r="F1580" s="2"/>
    </row>
    <row r="1581" spans="1:6" x14ac:dyDescent="0.3">
      <c r="A1581" s="2">
        <v>1580</v>
      </c>
      <c r="B1581" s="11" t="s">
        <v>2646</v>
      </c>
      <c r="C1581" s="41" t="s">
        <v>1340</v>
      </c>
      <c r="D1581" s="70">
        <v>500</v>
      </c>
      <c r="E1581" s="69" t="s">
        <v>2757</v>
      </c>
      <c r="F1581" s="2"/>
    </row>
    <row r="1582" spans="1:6" x14ac:dyDescent="0.3">
      <c r="A1582" s="2">
        <v>1581</v>
      </c>
      <c r="B1582" s="11" t="s">
        <v>2647</v>
      </c>
      <c r="C1582" s="41" t="s">
        <v>1340</v>
      </c>
      <c r="D1582" s="70">
        <v>170</v>
      </c>
      <c r="E1582" s="69" t="s">
        <v>2759</v>
      </c>
      <c r="F1582" s="2"/>
    </row>
    <row r="1583" spans="1:6" x14ac:dyDescent="0.3">
      <c r="A1583" s="2">
        <v>1582</v>
      </c>
      <c r="B1583" s="11" t="s">
        <v>2648</v>
      </c>
      <c r="C1583" s="41" t="s">
        <v>1340</v>
      </c>
      <c r="D1583" s="70">
        <v>250</v>
      </c>
      <c r="E1583" s="69" t="s">
        <v>2758</v>
      </c>
      <c r="F1583" s="2"/>
    </row>
    <row r="1584" spans="1:6" x14ac:dyDescent="0.3">
      <c r="A1584" s="2">
        <v>1583</v>
      </c>
      <c r="B1584" s="11" t="s">
        <v>2618</v>
      </c>
      <c r="C1584" s="41" t="s">
        <v>1340</v>
      </c>
      <c r="D1584" s="70">
        <v>500</v>
      </c>
      <c r="E1584" s="69" t="s">
        <v>2758</v>
      </c>
      <c r="F1584" s="2"/>
    </row>
    <row r="1585" spans="1:6" x14ac:dyDescent="0.3">
      <c r="A1585" s="2">
        <v>1584</v>
      </c>
      <c r="B1585" s="11" t="s">
        <v>2649</v>
      </c>
      <c r="C1585" s="41" t="s">
        <v>1340</v>
      </c>
      <c r="D1585" s="70">
        <v>170</v>
      </c>
      <c r="E1585" s="69" t="s">
        <v>2758</v>
      </c>
      <c r="F1585" s="2"/>
    </row>
    <row r="1586" spans="1:6" x14ac:dyDescent="0.3">
      <c r="A1586" s="2">
        <v>1585</v>
      </c>
      <c r="B1586" s="11" t="s">
        <v>2650</v>
      </c>
      <c r="C1586" s="41" t="s">
        <v>1340</v>
      </c>
      <c r="D1586" s="70">
        <v>2500</v>
      </c>
      <c r="E1586" s="69" t="s">
        <v>2760</v>
      </c>
      <c r="F1586" s="2"/>
    </row>
    <row r="1587" spans="1:6" x14ac:dyDescent="0.3">
      <c r="A1587" s="2">
        <v>1586</v>
      </c>
      <c r="B1587" s="11" t="s">
        <v>2651</v>
      </c>
      <c r="C1587" s="41" t="s">
        <v>1340</v>
      </c>
      <c r="D1587" s="70">
        <v>200</v>
      </c>
      <c r="E1587" s="69" t="s">
        <v>2761</v>
      </c>
      <c r="F1587" s="2"/>
    </row>
    <row r="1588" spans="1:6" x14ac:dyDescent="0.3">
      <c r="A1588" s="2">
        <v>1587</v>
      </c>
      <c r="B1588" s="11" t="s">
        <v>2652</v>
      </c>
      <c r="C1588" s="41" t="s">
        <v>1340</v>
      </c>
      <c r="D1588" s="70">
        <v>200</v>
      </c>
      <c r="E1588" s="69" t="s">
        <v>2762</v>
      </c>
      <c r="F1588" s="2"/>
    </row>
    <row r="1589" spans="1:6" x14ac:dyDescent="0.3">
      <c r="A1589" s="2">
        <v>1588</v>
      </c>
      <c r="B1589" s="11" t="s">
        <v>2667</v>
      </c>
      <c r="C1589" s="41" t="s">
        <v>1340</v>
      </c>
      <c r="D1589" s="70">
        <f>170+170</f>
        <v>340</v>
      </c>
      <c r="E1589" s="69" t="s">
        <v>2763</v>
      </c>
      <c r="F1589" s="2"/>
    </row>
    <row r="1590" spans="1:6" x14ac:dyDescent="0.3">
      <c r="A1590" s="2">
        <v>1589</v>
      </c>
      <c r="B1590" s="11" t="s">
        <v>2653</v>
      </c>
      <c r="C1590" s="41" t="s">
        <v>1340</v>
      </c>
      <c r="D1590" s="70">
        <v>400</v>
      </c>
      <c r="E1590" s="69" t="s">
        <v>2763</v>
      </c>
      <c r="F1590" s="2"/>
    </row>
    <row r="1591" spans="1:6" x14ac:dyDescent="0.3">
      <c r="A1591" s="2">
        <v>1590</v>
      </c>
      <c r="B1591" s="11" t="s">
        <v>1859</v>
      </c>
      <c r="C1591" s="41" t="s">
        <v>1340</v>
      </c>
      <c r="D1591" s="70">
        <v>200</v>
      </c>
      <c r="E1591" s="69" t="s">
        <v>2763</v>
      </c>
      <c r="F1591" s="2"/>
    </row>
    <row r="1592" spans="1:6" x14ac:dyDescent="0.3">
      <c r="A1592" s="2">
        <v>1591</v>
      </c>
      <c r="B1592" s="11" t="s">
        <v>1356</v>
      </c>
      <c r="C1592" s="41" t="s">
        <v>1340</v>
      </c>
      <c r="D1592" s="70">
        <v>1830</v>
      </c>
      <c r="E1592" s="69" t="s">
        <v>2763</v>
      </c>
      <c r="F1592" s="2"/>
    </row>
    <row r="1593" spans="1:6" x14ac:dyDescent="0.3">
      <c r="A1593" s="2">
        <v>1592</v>
      </c>
      <c r="B1593" s="11" t="s">
        <v>2654</v>
      </c>
      <c r="C1593" s="41" t="s">
        <v>1340</v>
      </c>
      <c r="D1593" s="70">
        <v>100</v>
      </c>
      <c r="E1593" s="69" t="s">
        <v>2764</v>
      </c>
      <c r="F1593" s="2"/>
    </row>
    <row r="1594" spans="1:6" x14ac:dyDescent="0.3">
      <c r="A1594" s="2">
        <v>1593</v>
      </c>
      <c r="B1594" s="11" t="s">
        <v>2655</v>
      </c>
      <c r="C1594" s="41" t="s">
        <v>1340</v>
      </c>
      <c r="D1594" s="70">
        <v>200</v>
      </c>
      <c r="E1594" s="69" t="s">
        <v>2764</v>
      </c>
      <c r="F1594" s="2"/>
    </row>
    <row r="1595" spans="1:6" x14ac:dyDescent="0.3">
      <c r="A1595" s="2">
        <v>1594</v>
      </c>
      <c r="B1595" s="11" t="s">
        <v>2656</v>
      </c>
      <c r="C1595" s="41" t="s">
        <v>1340</v>
      </c>
      <c r="D1595" s="70">
        <v>300</v>
      </c>
      <c r="E1595" s="69" t="s">
        <v>2764</v>
      </c>
      <c r="F1595" s="2"/>
    </row>
    <row r="1596" spans="1:6" x14ac:dyDescent="0.3">
      <c r="A1596" s="2">
        <v>1595</v>
      </c>
      <c r="B1596" s="11" t="s">
        <v>2657</v>
      </c>
      <c r="C1596" s="41" t="s">
        <v>1340</v>
      </c>
      <c r="D1596" s="70">
        <v>100</v>
      </c>
      <c r="E1596" s="69" t="s">
        <v>2764</v>
      </c>
      <c r="F1596" s="2"/>
    </row>
    <row r="1597" spans="1:6" x14ac:dyDescent="0.3">
      <c r="A1597" s="2">
        <v>1596</v>
      </c>
      <c r="B1597" s="11" t="s">
        <v>2658</v>
      </c>
      <c r="C1597" s="41" t="s">
        <v>1340</v>
      </c>
      <c r="D1597" s="70">
        <v>100</v>
      </c>
      <c r="E1597" s="69" t="s">
        <v>2764</v>
      </c>
      <c r="F1597" s="2"/>
    </row>
    <row r="1598" spans="1:6" x14ac:dyDescent="0.3">
      <c r="A1598" s="2">
        <v>1597</v>
      </c>
      <c r="B1598" s="11" t="s">
        <v>2112</v>
      </c>
      <c r="C1598" s="41" t="s">
        <v>1340</v>
      </c>
      <c r="D1598" s="70">
        <v>300</v>
      </c>
      <c r="E1598" s="69" t="s">
        <v>2594</v>
      </c>
      <c r="F1598" s="2"/>
    </row>
    <row r="1599" spans="1:6" x14ac:dyDescent="0.3">
      <c r="A1599" s="2">
        <v>1598</v>
      </c>
      <c r="B1599" s="11" t="s">
        <v>2659</v>
      </c>
      <c r="C1599" s="41" t="s">
        <v>1340</v>
      </c>
      <c r="D1599" s="70">
        <v>140</v>
      </c>
      <c r="E1599" s="69" t="s">
        <v>2594</v>
      </c>
      <c r="F1599" s="2"/>
    </row>
    <row r="1600" spans="1:6" x14ac:dyDescent="0.3">
      <c r="A1600" s="2">
        <v>1599</v>
      </c>
      <c r="B1600" s="11" t="s">
        <v>2660</v>
      </c>
      <c r="C1600" s="41" t="s">
        <v>1340</v>
      </c>
      <c r="D1600" s="70">
        <v>260</v>
      </c>
      <c r="E1600" s="69" t="s">
        <v>2594</v>
      </c>
      <c r="F1600" s="2"/>
    </row>
    <row r="1601" spans="1:7" x14ac:dyDescent="0.3">
      <c r="A1601" s="2">
        <v>1600</v>
      </c>
      <c r="B1601" s="11" t="s">
        <v>1626</v>
      </c>
      <c r="C1601" s="41" t="s">
        <v>1340</v>
      </c>
      <c r="D1601" s="70">
        <v>2000</v>
      </c>
      <c r="E1601" s="69" t="s">
        <v>2765</v>
      </c>
      <c r="F1601" s="2"/>
    </row>
    <row r="1602" spans="1:7" x14ac:dyDescent="0.3">
      <c r="A1602" s="2">
        <v>1601</v>
      </c>
      <c r="B1602" s="11" t="s">
        <v>2661</v>
      </c>
      <c r="C1602" s="41" t="s">
        <v>1340</v>
      </c>
      <c r="D1602" s="70">
        <v>170</v>
      </c>
      <c r="E1602" s="69" t="s">
        <v>2765</v>
      </c>
      <c r="F1602" s="2"/>
    </row>
    <row r="1603" spans="1:7" x14ac:dyDescent="0.3">
      <c r="A1603" s="2">
        <v>1602</v>
      </c>
      <c r="B1603" s="11" t="s">
        <v>2353</v>
      </c>
      <c r="C1603" s="41" t="s">
        <v>1340</v>
      </c>
      <c r="D1603" s="70">
        <v>150</v>
      </c>
      <c r="E1603" s="69" t="s">
        <v>2766</v>
      </c>
      <c r="F1603" s="2"/>
    </row>
    <row r="1604" spans="1:7" x14ac:dyDescent="0.3">
      <c r="A1604" s="2">
        <v>1603</v>
      </c>
      <c r="B1604" s="11" t="s">
        <v>2662</v>
      </c>
      <c r="C1604" s="41" t="s">
        <v>1340</v>
      </c>
      <c r="D1604" s="70">
        <v>850</v>
      </c>
      <c r="E1604" s="69" t="s">
        <v>2766</v>
      </c>
      <c r="F1604" s="2"/>
    </row>
    <row r="1605" spans="1:7" x14ac:dyDescent="0.3">
      <c r="A1605" s="2">
        <v>1604</v>
      </c>
      <c r="B1605" s="11" t="s">
        <v>2663</v>
      </c>
      <c r="C1605" s="41" t="s">
        <v>1340</v>
      </c>
      <c r="D1605" s="70">
        <v>10000</v>
      </c>
      <c r="E1605" s="69" t="s">
        <v>2726</v>
      </c>
      <c r="F1605" s="2"/>
    </row>
    <row r="1606" spans="1:7" x14ac:dyDescent="0.3">
      <c r="A1606" s="2">
        <v>1605</v>
      </c>
      <c r="B1606" s="11" t="s">
        <v>2328</v>
      </c>
      <c r="C1606" s="41" t="s">
        <v>1340</v>
      </c>
      <c r="D1606" s="70">
        <v>600</v>
      </c>
      <c r="E1606" s="69" t="s">
        <v>2727</v>
      </c>
      <c r="F1606" s="2"/>
    </row>
    <row r="1607" spans="1:7" x14ac:dyDescent="0.3">
      <c r="A1607" s="2">
        <v>1606</v>
      </c>
      <c r="B1607" s="11" t="s">
        <v>2664</v>
      </c>
      <c r="C1607" s="41" t="s">
        <v>1340</v>
      </c>
      <c r="D1607" s="70">
        <v>182</v>
      </c>
      <c r="E1607" s="69" t="s">
        <v>2728</v>
      </c>
      <c r="F1607" s="2"/>
    </row>
    <row r="1608" spans="1:7" x14ac:dyDescent="0.3">
      <c r="A1608" s="2">
        <v>1607</v>
      </c>
      <c r="B1608" s="11" t="s">
        <v>1960</v>
      </c>
      <c r="C1608" s="41" t="s">
        <v>1340</v>
      </c>
      <c r="D1608" s="70">
        <v>130</v>
      </c>
      <c r="E1608" s="69" t="s">
        <v>2729</v>
      </c>
      <c r="F1608" s="2"/>
    </row>
    <row r="1609" spans="1:7" x14ac:dyDescent="0.3">
      <c r="A1609" s="2">
        <v>1608</v>
      </c>
      <c r="B1609" s="11" t="s">
        <v>1668</v>
      </c>
      <c r="C1609" s="41" t="s">
        <v>1340</v>
      </c>
      <c r="D1609" s="70">
        <v>1000</v>
      </c>
      <c r="E1609" s="69" t="s">
        <v>2730</v>
      </c>
      <c r="F1609" s="2"/>
    </row>
    <row r="1610" spans="1:7" x14ac:dyDescent="0.3">
      <c r="A1610" s="2">
        <v>1609</v>
      </c>
      <c r="B1610" s="11" t="s">
        <v>2665</v>
      </c>
      <c r="C1610" s="41" t="s">
        <v>1340</v>
      </c>
      <c r="D1610" s="70">
        <v>65</v>
      </c>
      <c r="E1610" s="69" t="s">
        <v>2730</v>
      </c>
      <c r="F1610" s="2"/>
    </row>
    <row r="1611" spans="1:7" x14ac:dyDescent="0.3">
      <c r="A1611" s="2">
        <v>1610</v>
      </c>
      <c r="B1611" s="11" t="s">
        <v>2664</v>
      </c>
      <c r="C1611" s="41" t="s">
        <v>1340</v>
      </c>
      <c r="D1611" s="70">
        <v>1000</v>
      </c>
      <c r="E1611" s="69" t="s">
        <v>2730</v>
      </c>
      <c r="F1611" s="2"/>
    </row>
    <row r="1612" spans="1:7" x14ac:dyDescent="0.3">
      <c r="A1612" s="2">
        <v>1611</v>
      </c>
      <c r="B1612" s="11" t="s">
        <v>2664</v>
      </c>
      <c r="C1612" s="41" t="s">
        <v>1340</v>
      </c>
      <c r="D1612" s="70">
        <v>650</v>
      </c>
      <c r="E1612" s="69" t="s">
        <v>2730</v>
      </c>
      <c r="F1612" s="2"/>
      <c r="G1612" s="1">
        <f>1120728-1104329</f>
        <v>16399</v>
      </c>
    </row>
    <row r="1613" spans="1:7" x14ac:dyDescent="0.3">
      <c r="A1613" s="2">
        <v>1612</v>
      </c>
      <c r="B1613" s="11" t="s">
        <v>2666</v>
      </c>
      <c r="C1613" s="41" t="s">
        <v>1340</v>
      </c>
      <c r="D1613" s="70">
        <v>64</v>
      </c>
      <c r="E1613" s="69" t="s">
        <v>2730</v>
      </c>
      <c r="F1613" s="2"/>
    </row>
    <row r="1614" spans="1:7" x14ac:dyDescent="0.3">
      <c r="A1614" s="2">
        <v>1613</v>
      </c>
      <c r="B1614" s="11" t="s">
        <v>2017</v>
      </c>
      <c r="C1614" s="41" t="s">
        <v>1340</v>
      </c>
      <c r="D1614" s="70">
        <v>650</v>
      </c>
      <c r="E1614" s="69" t="s">
        <v>2730</v>
      </c>
      <c r="F1614" s="2"/>
    </row>
    <row r="1615" spans="1:7" x14ac:dyDescent="0.3">
      <c r="A1615" s="2">
        <v>1614</v>
      </c>
      <c r="B1615" s="11" t="s">
        <v>2668</v>
      </c>
      <c r="C1615" s="41" t="s">
        <v>1340</v>
      </c>
      <c r="D1615" s="70">
        <v>100</v>
      </c>
      <c r="E1615" s="69" t="s">
        <v>2730</v>
      </c>
      <c r="F1615" s="2"/>
    </row>
    <row r="1616" spans="1:7" x14ac:dyDescent="0.3">
      <c r="A1616" s="2">
        <v>1615</v>
      </c>
      <c r="B1616" s="1" t="s">
        <v>2669</v>
      </c>
      <c r="C1616" s="41" t="s">
        <v>1340</v>
      </c>
      <c r="D1616" s="70">
        <v>65</v>
      </c>
      <c r="E1616" s="69" t="s">
        <v>2730</v>
      </c>
      <c r="F1616" s="2"/>
    </row>
    <row r="1617" spans="1:6" x14ac:dyDescent="0.3">
      <c r="A1617" s="2">
        <v>1616</v>
      </c>
      <c r="B1617" s="1" t="s">
        <v>2664</v>
      </c>
      <c r="C1617" s="41" t="s">
        <v>1340</v>
      </c>
      <c r="D1617" s="70">
        <v>65</v>
      </c>
      <c r="E1617" s="69" t="s">
        <v>2730</v>
      </c>
      <c r="F1617" s="2"/>
    </row>
    <row r="1618" spans="1:6" x14ac:dyDescent="0.3">
      <c r="A1618" s="2">
        <v>1617</v>
      </c>
      <c r="B1618" s="1" t="s">
        <v>2670</v>
      </c>
      <c r="C1618" s="41" t="s">
        <v>1340</v>
      </c>
      <c r="D1618" s="70">
        <v>1300</v>
      </c>
      <c r="E1618" s="69" t="s">
        <v>2730</v>
      </c>
      <c r="F1618" s="2"/>
    </row>
    <row r="1619" spans="1:6" x14ac:dyDescent="0.3">
      <c r="A1619" s="2">
        <v>1618</v>
      </c>
      <c r="B1619" s="1" t="s">
        <v>2671</v>
      </c>
      <c r="C1619" s="41" t="s">
        <v>1340</v>
      </c>
      <c r="D1619" s="70">
        <v>200</v>
      </c>
      <c r="E1619" s="69" t="s">
        <v>2730</v>
      </c>
      <c r="F1619" s="2"/>
    </row>
    <row r="1620" spans="1:6" x14ac:dyDescent="0.3">
      <c r="A1620" s="2">
        <v>1619</v>
      </c>
      <c r="B1620" s="1" t="s">
        <v>2672</v>
      </c>
      <c r="C1620" s="41" t="s">
        <v>1340</v>
      </c>
      <c r="D1620" s="70">
        <v>65</v>
      </c>
      <c r="E1620" s="69" t="s">
        <v>2730</v>
      </c>
      <c r="F1620" s="2"/>
    </row>
    <row r="1621" spans="1:6" x14ac:dyDescent="0.3">
      <c r="A1621" s="2">
        <v>1620</v>
      </c>
      <c r="B1621" s="1" t="s">
        <v>2673</v>
      </c>
      <c r="C1621" s="41" t="s">
        <v>1340</v>
      </c>
      <c r="D1621" s="70">
        <v>650</v>
      </c>
      <c r="E1621" s="69" t="s">
        <v>2730</v>
      </c>
      <c r="F1621" s="2"/>
    </row>
    <row r="1622" spans="1:6" x14ac:dyDescent="0.3">
      <c r="A1622" s="2">
        <v>1621</v>
      </c>
      <c r="B1622" s="1" t="s">
        <v>2674</v>
      </c>
      <c r="C1622" s="41" t="s">
        <v>1340</v>
      </c>
      <c r="D1622" s="70">
        <v>65</v>
      </c>
      <c r="E1622" s="69" t="s">
        <v>2730</v>
      </c>
      <c r="F1622" s="2"/>
    </row>
    <row r="1623" spans="1:6" x14ac:dyDescent="0.3">
      <c r="A1623" s="2">
        <v>1622</v>
      </c>
      <c r="B1623" s="1" t="s">
        <v>2675</v>
      </c>
      <c r="C1623" s="41" t="s">
        <v>1340</v>
      </c>
      <c r="D1623" s="70">
        <v>100</v>
      </c>
      <c r="E1623" s="69" t="s">
        <v>2730</v>
      </c>
      <c r="F1623" s="2"/>
    </row>
    <row r="1624" spans="1:6" x14ac:dyDescent="0.3">
      <c r="A1624" s="2">
        <v>1623</v>
      </c>
      <c r="B1624" s="1" t="s">
        <v>2676</v>
      </c>
      <c r="C1624" s="41" t="s">
        <v>1340</v>
      </c>
      <c r="D1624" s="70">
        <v>500</v>
      </c>
      <c r="E1624" s="69" t="s">
        <v>2730</v>
      </c>
      <c r="F1624" s="2"/>
    </row>
    <row r="1625" spans="1:6" x14ac:dyDescent="0.3">
      <c r="A1625" s="2">
        <v>1624</v>
      </c>
      <c r="B1625" s="1" t="s">
        <v>2677</v>
      </c>
      <c r="C1625" s="41" t="s">
        <v>1340</v>
      </c>
      <c r="D1625" s="70">
        <v>65</v>
      </c>
      <c r="E1625" s="69" t="s">
        <v>2730</v>
      </c>
      <c r="F1625" s="2"/>
    </row>
    <row r="1626" spans="1:6" x14ac:dyDescent="0.3">
      <c r="A1626" s="2">
        <v>1625</v>
      </c>
      <c r="B1626" s="1" t="s">
        <v>2678</v>
      </c>
      <c r="C1626" s="41" t="s">
        <v>1340</v>
      </c>
      <c r="D1626" s="70">
        <v>100</v>
      </c>
      <c r="E1626" s="69" t="s">
        <v>2730</v>
      </c>
      <c r="F1626" s="2"/>
    </row>
    <row r="1627" spans="1:6" x14ac:dyDescent="0.3">
      <c r="A1627" s="2">
        <v>1626</v>
      </c>
      <c r="B1627" s="1" t="s">
        <v>2679</v>
      </c>
      <c r="C1627" s="41" t="s">
        <v>1340</v>
      </c>
      <c r="D1627" s="70">
        <v>200</v>
      </c>
      <c r="E1627" s="69" t="s">
        <v>2730</v>
      </c>
      <c r="F1627" s="2"/>
    </row>
    <row r="1628" spans="1:6" x14ac:dyDescent="0.3">
      <c r="A1628" s="2">
        <v>1627</v>
      </c>
      <c r="B1628" s="1" t="s">
        <v>2680</v>
      </c>
      <c r="C1628" s="41" t="s">
        <v>1340</v>
      </c>
      <c r="D1628" s="70">
        <v>100</v>
      </c>
      <c r="E1628" s="69" t="s">
        <v>2730</v>
      </c>
      <c r="F1628" s="2"/>
    </row>
    <row r="1629" spans="1:6" x14ac:dyDescent="0.3">
      <c r="A1629" s="2">
        <v>1628</v>
      </c>
      <c r="B1629" s="1" t="s">
        <v>2681</v>
      </c>
      <c r="C1629" s="41" t="s">
        <v>1340</v>
      </c>
      <c r="D1629" s="70">
        <v>200</v>
      </c>
      <c r="E1629" s="3" t="s">
        <v>2731</v>
      </c>
      <c r="F1629" s="2"/>
    </row>
    <row r="1630" spans="1:6" x14ac:dyDescent="0.3">
      <c r="A1630" s="2">
        <v>1629</v>
      </c>
      <c r="B1630" s="1" t="s">
        <v>2682</v>
      </c>
      <c r="C1630" s="41" t="s">
        <v>1340</v>
      </c>
      <c r="D1630" s="70">
        <v>1000</v>
      </c>
      <c r="E1630" s="3" t="s">
        <v>2731</v>
      </c>
      <c r="F1630" s="2"/>
    </row>
    <row r="1631" spans="1:6" x14ac:dyDescent="0.3">
      <c r="A1631" s="2">
        <v>1630</v>
      </c>
      <c r="B1631" s="1" t="s">
        <v>2683</v>
      </c>
      <c r="C1631" s="41" t="s">
        <v>1340</v>
      </c>
      <c r="D1631" s="70">
        <v>500</v>
      </c>
      <c r="E1631" s="3" t="s">
        <v>2731</v>
      </c>
      <c r="F1631" s="2"/>
    </row>
    <row r="1632" spans="1:6" x14ac:dyDescent="0.3">
      <c r="A1632" s="2">
        <v>1631</v>
      </c>
      <c r="B1632" s="1" t="s">
        <v>2684</v>
      </c>
      <c r="C1632" s="41" t="s">
        <v>1340</v>
      </c>
      <c r="D1632" s="70">
        <v>100</v>
      </c>
      <c r="E1632" s="3" t="s">
        <v>2731</v>
      </c>
      <c r="F1632" s="2"/>
    </row>
    <row r="1633" spans="1:6" x14ac:dyDescent="0.3">
      <c r="A1633" s="2">
        <v>1632</v>
      </c>
      <c r="B1633" s="1" t="s">
        <v>1981</v>
      </c>
      <c r="C1633" s="41" t="s">
        <v>1340</v>
      </c>
      <c r="D1633" s="70">
        <v>65</v>
      </c>
      <c r="E1633" s="3" t="s">
        <v>2731</v>
      </c>
      <c r="F1633" s="2"/>
    </row>
    <row r="1634" spans="1:6" x14ac:dyDescent="0.3">
      <c r="A1634" s="2">
        <v>1633</v>
      </c>
      <c r="B1634" s="1" t="s">
        <v>2685</v>
      </c>
      <c r="C1634" s="41" t="s">
        <v>1340</v>
      </c>
      <c r="D1634" s="70">
        <v>130</v>
      </c>
      <c r="E1634" s="3" t="s">
        <v>2732</v>
      </c>
      <c r="F1634" s="2"/>
    </row>
    <row r="1635" spans="1:6" x14ac:dyDescent="0.3">
      <c r="A1635" s="2">
        <v>1634</v>
      </c>
      <c r="B1635" s="1" t="s">
        <v>2686</v>
      </c>
      <c r="C1635" s="41" t="s">
        <v>1340</v>
      </c>
      <c r="D1635" s="70">
        <v>65</v>
      </c>
      <c r="E1635" s="3" t="s">
        <v>2732</v>
      </c>
      <c r="F1635" s="2"/>
    </row>
    <row r="1636" spans="1:6" x14ac:dyDescent="0.3">
      <c r="A1636" s="2">
        <v>1635</v>
      </c>
      <c r="B1636" s="1" t="s">
        <v>2687</v>
      </c>
      <c r="C1636" s="41" t="s">
        <v>1340</v>
      </c>
      <c r="D1636" s="70">
        <v>200</v>
      </c>
      <c r="E1636" s="3" t="s">
        <v>2732</v>
      </c>
      <c r="F1636" s="2"/>
    </row>
    <row r="1637" spans="1:6" x14ac:dyDescent="0.3">
      <c r="A1637" s="2">
        <v>1636</v>
      </c>
      <c r="B1637" s="1" t="s">
        <v>2688</v>
      </c>
      <c r="C1637" s="41" t="s">
        <v>1340</v>
      </c>
      <c r="D1637" s="70">
        <v>65</v>
      </c>
      <c r="E1637" s="3" t="s">
        <v>2732</v>
      </c>
      <c r="F1637" s="2"/>
    </row>
    <row r="1638" spans="1:6" x14ac:dyDescent="0.3">
      <c r="A1638" s="2">
        <v>1637</v>
      </c>
      <c r="B1638" s="1" t="s">
        <v>2689</v>
      </c>
      <c r="C1638" s="41" t="s">
        <v>1340</v>
      </c>
      <c r="D1638" s="70">
        <v>65</v>
      </c>
      <c r="E1638" s="3" t="s">
        <v>2732</v>
      </c>
      <c r="F1638" s="2"/>
    </row>
    <row r="1639" spans="1:6" x14ac:dyDescent="0.3">
      <c r="A1639" s="2">
        <v>1638</v>
      </c>
      <c r="B1639" s="1" t="s">
        <v>2690</v>
      </c>
      <c r="C1639" s="41" t="s">
        <v>1340</v>
      </c>
      <c r="D1639" s="70">
        <v>70</v>
      </c>
      <c r="E1639" s="3" t="s">
        <v>2732</v>
      </c>
      <c r="F1639" s="2"/>
    </row>
    <row r="1640" spans="1:6" x14ac:dyDescent="0.3">
      <c r="A1640" s="2">
        <v>1639</v>
      </c>
      <c r="B1640" s="1" t="s">
        <v>1966</v>
      </c>
      <c r="C1640" s="41" t="s">
        <v>1340</v>
      </c>
      <c r="D1640" s="70">
        <v>630</v>
      </c>
      <c r="E1640" s="3" t="s">
        <v>2733</v>
      </c>
      <c r="F1640" s="2"/>
    </row>
    <row r="1641" spans="1:6" x14ac:dyDescent="0.3">
      <c r="A1641" s="2">
        <v>1640</v>
      </c>
      <c r="B1641" s="1" t="s">
        <v>1143</v>
      </c>
      <c r="C1641" s="41" t="s">
        <v>1340</v>
      </c>
      <c r="D1641" s="70">
        <v>65</v>
      </c>
      <c r="E1641" s="3" t="s">
        <v>2734</v>
      </c>
      <c r="F1641" s="2"/>
    </row>
    <row r="1642" spans="1:6" x14ac:dyDescent="0.3">
      <c r="A1642" s="2">
        <v>1641</v>
      </c>
      <c r="B1642" s="1" t="s">
        <v>2691</v>
      </c>
      <c r="C1642" s="41" t="s">
        <v>1340</v>
      </c>
      <c r="D1642" s="70">
        <v>65</v>
      </c>
      <c r="E1642" s="3" t="s">
        <v>2734</v>
      </c>
      <c r="F1642" s="2"/>
    </row>
    <row r="1643" spans="1:6" x14ac:dyDescent="0.3">
      <c r="A1643" s="2">
        <v>1642</v>
      </c>
      <c r="B1643" s="1" t="s">
        <v>2664</v>
      </c>
      <c r="C1643" s="41" t="s">
        <v>1340</v>
      </c>
      <c r="D1643" s="70">
        <v>196</v>
      </c>
      <c r="E1643" s="3" t="s">
        <v>2735</v>
      </c>
      <c r="F1643" s="2"/>
    </row>
    <row r="1644" spans="1:6" x14ac:dyDescent="0.3">
      <c r="A1644" s="2">
        <v>1643</v>
      </c>
      <c r="B1644" s="1" t="s">
        <v>2692</v>
      </c>
      <c r="C1644" s="41" t="s">
        <v>1340</v>
      </c>
      <c r="D1644" s="70">
        <v>65</v>
      </c>
      <c r="E1644" s="3" t="s">
        <v>2736</v>
      </c>
      <c r="F1644" s="2"/>
    </row>
    <row r="1645" spans="1:6" x14ac:dyDescent="0.3">
      <c r="A1645" s="2">
        <v>1644</v>
      </c>
      <c r="B1645" s="1" t="s">
        <v>2693</v>
      </c>
      <c r="C1645" s="41" t="s">
        <v>1340</v>
      </c>
      <c r="D1645" s="70">
        <v>650</v>
      </c>
      <c r="E1645" s="3" t="s">
        <v>2736</v>
      </c>
      <c r="F1645" s="2"/>
    </row>
    <row r="1646" spans="1:6" x14ac:dyDescent="0.3">
      <c r="A1646" s="2">
        <v>1645</v>
      </c>
      <c r="B1646" s="1" t="s">
        <v>2024</v>
      </c>
      <c r="C1646" s="41" t="s">
        <v>1340</v>
      </c>
      <c r="D1646" s="70">
        <v>390</v>
      </c>
      <c r="E1646" s="69" t="s">
        <v>2767</v>
      </c>
      <c r="F1646" s="2"/>
    </row>
    <row r="1647" spans="1:6" x14ac:dyDescent="0.3">
      <c r="A1647" s="2">
        <v>1646</v>
      </c>
      <c r="B1647" s="1" t="s">
        <v>2669</v>
      </c>
      <c r="C1647" s="41" t="s">
        <v>1340</v>
      </c>
      <c r="D1647" s="70">
        <v>65</v>
      </c>
      <c r="E1647" s="69" t="s">
        <v>2768</v>
      </c>
      <c r="F1647" s="2"/>
    </row>
    <row r="1648" spans="1:6" x14ac:dyDescent="0.3">
      <c r="A1648" s="2">
        <v>1647</v>
      </c>
      <c r="B1648" s="1" t="s">
        <v>2694</v>
      </c>
      <c r="C1648" s="41" t="s">
        <v>1340</v>
      </c>
      <c r="D1648" s="70">
        <v>130</v>
      </c>
      <c r="E1648" s="69" t="s">
        <v>2768</v>
      </c>
      <c r="F1648" s="2"/>
    </row>
    <row r="1649" spans="1:6" x14ac:dyDescent="0.3">
      <c r="A1649" s="2">
        <v>1648</v>
      </c>
      <c r="B1649" s="1" t="s">
        <v>2695</v>
      </c>
      <c r="C1649" s="41" t="s">
        <v>1340</v>
      </c>
      <c r="D1649" s="70">
        <v>130</v>
      </c>
      <c r="E1649" s="69" t="s">
        <v>2769</v>
      </c>
      <c r="F1649" s="2"/>
    </row>
    <row r="1650" spans="1:6" x14ac:dyDescent="0.3">
      <c r="A1650" s="2">
        <v>1649</v>
      </c>
      <c r="B1650" s="1" t="s">
        <v>2696</v>
      </c>
      <c r="C1650" s="41" t="s">
        <v>1340</v>
      </c>
      <c r="D1650" s="70">
        <v>200</v>
      </c>
      <c r="E1650" s="69" t="s">
        <v>2769</v>
      </c>
      <c r="F1650" s="2"/>
    </row>
    <row r="1651" spans="1:6" x14ac:dyDescent="0.3">
      <c r="A1651" s="2">
        <v>1650</v>
      </c>
      <c r="B1651" s="1" t="s">
        <v>2697</v>
      </c>
      <c r="C1651" s="41" t="s">
        <v>1340</v>
      </c>
      <c r="D1651" s="70">
        <v>65</v>
      </c>
      <c r="E1651" s="69" t="s">
        <v>2769</v>
      </c>
      <c r="F1651" s="2"/>
    </row>
    <row r="1652" spans="1:6" x14ac:dyDescent="0.3">
      <c r="A1652" s="2">
        <v>1651</v>
      </c>
      <c r="B1652" s="1" t="s">
        <v>2698</v>
      </c>
      <c r="C1652" s="41" t="s">
        <v>1340</v>
      </c>
      <c r="D1652" s="70">
        <v>100</v>
      </c>
      <c r="E1652" s="69" t="s">
        <v>2770</v>
      </c>
      <c r="F1652" s="2"/>
    </row>
    <row r="1653" spans="1:6" x14ac:dyDescent="0.3">
      <c r="A1653" s="2">
        <v>1652</v>
      </c>
      <c r="B1653" s="1" t="s">
        <v>2699</v>
      </c>
      <c r="C1653" s="41" t="s">
        <v>1340</v>
      </c>
      <c r="D1653" s="70">
        <v>650</v>
      </c>
      <c r="E1653" s="69" t="s">
        <v>2770</v>
      </c>
      <c r="F1653" s="2"/>
    </row>
    <row r="1654" spans="1:6" x14ac:dyDescent="0.3">
      <c r="A1654" s="2">
        <v>1653</v>
      </c>
      <c r="B1654" s="1" t="s">
        <v>2700</v>
      </c>
      <c r="C1654" s="41" t="s">
        <v>1340</v>
      </c>
      <c r="D1654" s="70">
        <v>100</v>
      </c>
      <c r="E1654" s="69" t="s">
        <v>2770</v>
      </c>
      <c r="F1654" s="2"/>
    </row>
    <row r="1655" spans="1:6" x14ac:dyDescent="0.3">
      <c r="A1655" s="2">
        <v>1654</v>
      </c>
      <c r="B1655" s="1" t="s">
        <v>2701</v>
      </c>
      <c r="C1655" s="41" t="s">
        <v>1340</v>
      </c>
      <c r="D1655" s="70">
        <v>100</v>
      </c>
      <c r="E1655" s="69" t="s">
        <v>2770</v>
      </c>
      <c r="F1655" s="2"/>
    </row>
    <row r="1656" spans="1:6" x14ac:dyDescent="0.3">
      <c r="A1656" s="2">
        <v>1655</v>
      </c>
      <c r="B1656" s="1" t="s">
        <v>2702</v>
      </c>
      <c r="C1656" s="41" t="s">
        <v>1340</v>
      </c>
      <c r="D1656" s="70">
        <v>300</v>
      </c>
      <c r="E1656" s="69" t="s">
        <v>2770</v>
      </c>
      <c r="F1656" s="2"/>
    </row>
    <row r="1657" spans="1:6" x14ac:dyDescent="0.3">
      <c r="A1657" s="2">
        <v>1656</v>
      </c>
      <c r="B1657" s="1" t="s">
        <v>2703</v>
      </c>
      <c r="C1657" s="41" t="s">
        <v>1340</v>
      </c>
      <c r="D1657" s="70">
        <v>500</v>
      </c>
      <c r="E1657" s="69" t="s">
        <v>2770</v>
      </c>
      <c r="F1657" s="2"/>
    </row>
    <row r="1658" spans="1:6" x14ac:dyDescent="0.3">
      <c r="A1658" s="2">
        <v>1657</v>
      </c>
      <c r="B1658" s="1" t="s">
        <v>2704</v>
      </c>
      <c r="C1658" s="41" t="s">
        <v>1340</v>
      </c>
      <c r="D1658" s="70">
        <v>65</v>
      </c>
      <c r="E1658" s="69" t="s">
        <v>2770</v>
      </c>
      <c r="F1658" s="2"/>
    </row>
    <row r="1659" spans="1:6" x14ac:dyDescent="0.3">
      <c r="A1659" s="2">
        <v>1658</v>
      </c>
      <c r="B1659" s="1" t="s">
        <v>1633</v>
      </c>
      <c r="C1659" s="41" t="s">
        <v>1340</v>
      </c>
      <c r="D1659" s="70">
        <v>10000</v>
      </c>
      <c r="E1659" s="69" t="s">
        <v>2771</v>
      </c>
      <c r="F1659" s="2"/>
    </row>
    <row r="1660" spans="1:6" x14ac:dyDescent="0.3">
      <c r="A1660" s="2">
        <v>1659</v>
      </c>
      <c r="B1660" s="1" t="s">
        <v>2603</v>
      </c>
      <c r="C1660" s="41" t="s">
        <v>1340</v>
      </c>
      <c r="D1660" s="70">
        <v>2500</v>
      </c>
      <c r="E1660" s="69" t="s">
        <v>2737</v>
      </c>
      <c r="F1660" s="2"/>
    </row>
    <row r="1661" spans="1:6" x14ac:dyDescent="0.3">
      <c r="A1661" s="2">
        <v>1660</v>
      </c>
      <c r="B1661" s="1" t="s">
        <v>2705</v>
      </c>
      <c r="C1661" s="41" t="s">
        <v>1340</v>
      </c>
      <c r="D1661" s="70">
        <v>600</v>
      </c>
      <c r="E1661" s="69" t="s">
        <v>2772</v>
      </c>
      <c r="F1661" s="2"/>
    </row>
    <row r="1662" spans="1:6" x14ac:dyDescent="0.3">
      <c r="A1662" s="2">
        <v>1661</v>
      </c>
      <c r="B1662" s="1" t="s">
        <v>2706</v>
      </c>
      <c r="C1662" s="41" t="s">
        <v>1340</v>
      </c>
      <c r="D1662" s="70">
        <v>200</v>
      </c>
      <c r="E1662" s="3" t="s">
        <v>2773</v>
      </c>
      <c r="F1662" s="2"/>
    </row>
    <row r="1663" spans="1:6" x14ac:dyDescent="0.3">
      <c r="A1663" s="2">
        <v>1662</v>
      </c>
      <c r="B1663" s="1" t="s">
        <v>2572</v>
      </c>
      <c r="C1663" s="41" t="s">
        <v>1340</v>
      </c>
      <c r="D1663" s="70">
        <v>300</v>
      </c>
      <c r="E1663" s="3" t="s">
        <v>2773</v>
      </c>
      <c r="F1663" s="2"/>
    </row>
    <row r="1664" spans="1:6" x14ac:dyDescent="0.3">
      <c r="A1664" s="2">
        <v>1663</v>
      </c>
      <c r="B1664" s="1" t="s">
        <v>2185</v>
      </c>
      <c r="C1664" s="41" t="s">
        <v>1340</v>
      </c>
      <c r="D1664" s="70">
        <v>100</v>
      </c>
      <c r="E1664" s="3" t="s">
        <v>2774</v>
      </c>
      <c r="F1664" s="2"/>
    </row>
    <row r="1665" spans="1:6" x14ac:dyDescent="0.3">
      <c r="A1665" s="2">
        <v>1664</v>
      </c>
      <c r="B1665" s="1" t="s">
        <v>2715</v>
      </c>
      <c r="C1665" s="41" t="s">
        <v>1340</v>
      </c>
      <c r="D1665" s="70">
        <v>200</v>
      </c>
      <c r="E1665" s="3" t="s">
        <v>2774</v>
      </c>
      <c r="F1665" s="2"/>
    </row>
    <row r="1666" spans="1:6" x14ac:dyDescent="0.3">
      <c r="A1666" s="2">
        <v>1665</v>
      </c>
      <c r="B1666" s="1" t="s">
        <v>2665</v>
      </c>
      <c r="C1666" s="41" t="s">
        <v>1340</v>
      </c>
      <c r="D1666" s="70">
        <v>40</v>
      </c>
      <c r="E1666" s="3" t="s">
        <v>2774</v>
      </c>
      <c r="F1666" s="2"/>
    </row>
    <row r="1667" spans="1:6" x14ac:dyDescent="0.3">
      <c r="A1667" s="2">
        <v>1666</v>
      </c>
      <c r="B1667" s="1" t="s">
        <v>2707</v>
      </c>
      <c r="C1667" s="41" t="s">
        <v>1340</v>
      </c>
      <c r="D1667" s="70">
        <v>1000</v>
      </c>
      <c r="E1667" s="3" t="s">
        <v>2774</v>
      </c>
      <c r="F1667" s="2"/>
    </row>
    <row r="1668" spans="1:6" x14ac:dyDescent="0.3">
      <c r="A1668" s="2">
        <v>1667</v>
      </c>
      <c r="B1668" s="1" t="s">
        <v>2708</v>
      </c>
      <c r="C1668" s="41" t="s">
        <v>1340</v>
      </c>
      <c r="D1668" s="70">
        <v>40</v>
      </c>
      <c r="E1668" s="3" t="s">
        <v>2774</v>
      </c>
      <c r="F1668" s="2"/>
    </row>
    <row r="1669" spans="1:6" x14ac:dyDescent="0.3">
      <c r="A1669" s="2">
        <v>1668</v>
      </c>
      <c r="B1669" s="1" t="s">
        <v>2709</v>
      </c>
      <c r="C1669" s="41" t="s">
        <v>1340</v>
      </c>
      <c r="D1669" s="70">
        <v>1000</v>
      </c>
      <c r="E1669" s="3" t="s">
        <v>2774</v>
      </c>
      <c r="F1669" s="2"/>
    </row>
    <row r="1670" spans="1:6" x14ac:dyDescent="0.3">
      <c r="A1670" s="2">
        <v>1669</v>
      </c>
      <c r="B1670" s="1" t="s">
        <v>2710</v>
      </c>
      <c r="C1670" s="41" t="s">
        <v>1340</v>
      </c>
      <c r="D1670" s="70">
        <v>1000</v>
      </c>
      <c r="E1670" s="3" t="s">
        <v>2774</v>
      </c>
      <c r="F1670" s="2"/>
    </row>
    <row r="1671" spans="1:6" x14ac:dyDescent="0.3">
      <c r="A1671" s="2">
        <v>1670</v>
      </c>
      <c r="B1671" s="1" t="s">
        <v>2711</v>
      </c>
      <c r="C1671" s="41" t="s">
        <v>1340</v>
      </c>
      <c r="D1671" s="70">
        <v>40</v>
      </c>
      <c r="E1671" s="3" t="s">
        <v>2774</v>
      </c>
      <c r="F1671" s="2"/>
    </row>
    <row r="1672" spans="1:6" x14ac:dyDescent="0.3">
      <c r="A1672" s="2">
        <v>1671</v>
      </c>
      <c r="B1672" s="1" t="s">
        <v>2285</v>
      </c>
      <c r="C1672" s="41" t="s">
        <v>1340</v>
      </c>
      <c r="D1672" s="70">
        <v>1200</v>
      </c>
      <c r="E1672" s="3" t="s">
        <v>2774</v>
      </c>
      <c r="F1672" s="2"/>
    </row>
    <row r="1673" spans="1:6" x14ac:dyDescent="0.3">
      <c r="A1673" s="2">
        <v>1672</v>
      </c>
      <c r="B1673" s="1" t="s">
        <v>2712</v>
      </c>
      <c r="C1673" s="41" t="s">
        <v>1340</v>
      </c>
      <c r="D1673" s="70">
        <v>4000</v>
      </c>
      <c r="E1673" s="3" t="s">
        <v>2775</v>
      </c>
      <c r="F1673" s="2"/>
    </row>
    <row r="1674" spans="1:6" x14ac:dyDescent="0.3">
      <c r="A1674" s="2">
        <v>1673</v>
      </c>
      <c r="B1674" s="1" t="s">
        <v>2713</v>
      </c>
      <c r="C1674" s="41" t="s">
        <v>1340</v>
      </c>
      <c r="D1674" s="70">
        <v>120</v>
      </c>
      <c r="E1674" s="3" t="s">
        <v>2775</v>
      </c>
      <c r="F1674" s="2"/>
    </row>
    <row r="1675" spans="1:6" x14ac:dyDescent="0.3">
      <c r="A1675" s="2">
        <v>1674</v>
      </c>
      <c r="B1675" s="1" t="s">
        <v>2714</v>
      </c>
      <c r="C1675" s="41" t="s">
        <v>1340</v>
      </c>
      <c r="D1675" s="70">
        <v>500</v>
      </c>
      <c r="E1675" s="69" t="s">
        <v>2776</v>
      </c>
      <c r="F1675" s="2"/>
    </row>
    <row r="1676" spans="1:6" x14ac:dyDescent="0.3">
      <c r="A1676" s="2">
        <v>1675</v>
      </c>
      <c r="B1676" s="1" t="s">
        <v>1356</v>
      </c>
      <c r="C1676" s="41" t="s">
        <v>1340</v>
      </c>
      <c r="D1676" s="70">
        <v>5000</v>
      </c>
      <c r="E1676" s="69" t="s">
        <v>2777</v>
      </c>
      <c r="F1676" s="2"/>
    </row>
    <row r="1677" spans="1:6" x14ac:dyDescent="0.3">
      <c r="A1677" s="2">
        <v>1676</v>
      </c>
      <c r="B1677" s="11" t="s">
        <v>2780</v>
      </c>
      <c r="C1677" s="41" t="s">
        <v>1340</v>
      </c>
      <c r="D1677" s="76">
        <v>10000</v>
      </c>
      <c r="E1677" s="75" t="s">
        <v>2922</v>
      </c>
      <c r="F1677" s="3"/>
    </row>
    <row r="1678" spans="1:6" x14ac:dyDescent="0.3">
      <c r="A1678" s="2">
        <v>1677</v>
      </c>
      <c r="B1678" s="11" t="s">
        <v>2781</v>
      </c>
      <c r="C1678" s="41" t="s">
        <v>1340</v>
      </c>
      <c r="D1678" s="76">
        <v>5000</v>
      </c>
      <c r="E1678" s="11" t="s">
        <v>2923</v>
      </c>
      <c r="F1678" s="3"/>
    </row>
    <row r="1679" spans="1:6" x14ac:dyDescent="0.3">
      <c r="A1679" s="2">
        <v>1678</v>
      </c>
      <c r="B1679" s="11" t="s">
        <v>2780</v>
      </c>
      <c r="C1679" s="41" t="s">
        <v>1340</v>
      </c>
      <c r="D1679" s="76">
        <v>10000</v>
      </c>
      <c r="E1679" s="11" t="s">
        <v>2924</v>
      </c>
      <c r="F1679" s="3"/>
    </row>
    <row r="1680" spans="1:6" x14ac:dyDescent="0.3">
      <c r="A1680" s="2">
        <v>1679</v>
      </c>
      <c r="B1680" s="11" t="s">
        <v>2782</v>
      </c>
      <c r="C1680" s="41" t="s">
        <v>1340</v>
      </c>
      <c r="D1680" s="76">
        <v>1000</v>
      </c>
      <c r="E1680" s="11" t="s">
        <v>2925</v>
      </c>
      <c r="F1680" s="3"/>
    </row>
    <row r="1681" spans="1:6" x14ac:dyDescent="0.3">
      <c r="A1681" s="2">
        <v>1680</v>
      </c>
      <c r="B1681" s="11" t="s">
        <v>2783</v>
      </c>
      <c r="C1681" s="41" t="s">
        <v>1340</v>
      </c>
      <c r="D1681" s="76">
        <v>2500</v>
      </c>
      <c r="E1681" s="11" t="s">
        <v>2926</v>
      </c>
      <c r="F1681" s="3"/>
    </row>
    <row r="1682" spans="1:6" x14ac:dyDescent="0.3">
      <c r="A1682" s="2">
        <v>1681</v>
      </c>
      <c r="B1682" s="11" t="s">
        <v>2780</v>
      </c>
      <c r="C1682" s="41" t="s">
        <v>1340</v>
      </c>
      <c r="D1682" s="76">
        <v>10000</v>
      </c>
      <c r="E1682" s="11" t="s">
        <v>2927</v>
      </c>
      <c r="F1682" s="3"/>
    </row>
    <row r="1683" spans="1:6" x14ac:dyDescent="0.3">
      <c r="A1683" s="2">
        <v>1682</v>
      </c>
      <c r="B1683" s="11" t="s">
        <v>1910</v>
      </c>
      <c r="C1683" s="41" t="s">
        <v>1340</v>
      </c>
      <c r="D1683" s="76">
        <v>1000</v>
      </c>
      <c r="E1683" s="11" t="s">
        <v>2928</v>
      </c>
      <c r="F1683" s="3"/>
    </row>
    <row r="1684" spans="1:6" x14ac:dyDescent="0.3">
      <c r="A1684" s="2">
        <v>1683</v>
      </c>
      <c r="B1684" s="11" t="s">
        <v>1271</v>
      </c>
      <c r="C1684" s="41" t="s">
        <v>1340</v>
      </c>
      <c r="D1684" s="76">
        <v>1000</v>
      </c>
      <c r="E1684" s="11" t="s">
        <v>2929</v>
      </c>
      <c r="F1684" s="3"/>
    </row>
    <row r="1685" spans="1:6" x14ac:dyDescent="0.3">
      <c r="A1685" s="2">
        <v>1684</v>
      </c>
      <c r="B1685" s="11" t="s">
        <v>1846</v>
      </c>
      <c r="C1685" s="41" t="s">
        <v>1340</v>
      </c>
      <c r="D1685" s="76">
        <v>2000</v>
      </c>
      <c r="E1685" s="11" t="s">
        <v>2929</v>
      </c>
      <c r="F1685" s="3"/>
    </row>
    <row r="1686" spans="1:6" x14ac:dyDescent="0.3">
      <c r="A1686" s="2">
        <v>1685</v>
      </c>
      <c r="B1686" s="11" t="s">
        <v>2784</v>
      </c>
      <c r="C1686" s="41" t="s">
        <v>1340</v>
      </c>
      <c r="D1686" s="76">
        <v>500</v>
      </c>
      <c r="E1686" s="11" t="s">
        <v>2930</v>
      </c>
      <c r="F1686" s="3"/>
    </row>
    <row r="1687" spans="1:6" x14ac:dyDescent="0.3">
      <c r="A1687" s="2">
        <v>1686</v>
      </c>
      <c r="B1687" s="11" t="s">
        <v>2785</v>
      </c>
      <c r="C1687" s="41" t="s">
        <v>1340</v>
      </c>
      <c r="D1687" s="76">
        <v>1000</v>
      </c>
      <c r="E1687" s="11" t="s">
        <v>2931</v>
      </c>
      <c r="F1687" s="3"/>
    </row>
    <row r="1688" spans="1:6" x14ac:dyDescent="0.3">
      <c r="A1688" s="2">
        <v>1687</v>
      </c>
      <c r="B1688" s="11" t="s">
        <v>2786</v>
      </c>
      <c r="C1688" s="41" t="s">
        <v>1340</v>
      </c>
      <c r="D1688" s="76">
        <v>500</v>
      </c>
      <c r="E1688" s="11" t="s">
        <v>2932</v>
      </c>
      <c r="F1688" s="3"/>
    </row>
    <row r="1689" spans="1:6" x14ac:dyDescent="0.3">
      <c r="A1689" s="2">
        <v>1688</v>
      </c>
      <c r="B1689" s="11" t="s">
        <v>1964</v>
      </c>
      <c r="C1689" s="41" t="s">
        <v>1340</v>
      </c>
      <c r="D1689" s="76">
        <v>1050</v>
      </c>
      <c r="E1689" s="11" t="s">
        <v>2932</v>
      </c>
      <c r="F1689" s="3"/>
    </row>
    <row r="1690" spans="1:6" x14ac:dyDescent="0.3">
      <c r="A1690" s="2">
        <v>1689</v>
      </c>
      <c r="B1690" s="11" t="s">
        <v>2185</v>
      </c>
      <c r="C1690" s="41" t="s">
        <v>1340</v>
      </c>
      <c r="D1690" s="76">
        <v>200</v>
      </c>
      <c r="E1690" s="11" t="s">
        <v>2932</v>
      </c>
      <c r="F1690" s="3"/>
    </row>
    <row r="1691" spans="1:6" x14ac:dyDescent="0.3">
      <c r="A1691" s="2">
        <v>1690</v>
      </c>
      <c r="B1691" s="11" t="s">
        <v>1991</v>
      </c>
      <c r="C1691" s="41" t="s">
        <v>1340</v>
      </c>
      <c r="D1691" s="76">
        <v>300</v>
      </c>
      <c r="E1691" s="11" t="s">
        <v>2932</v>
      </c>
      <c r="F1691" s="3"/>
    </row>
    <row r="1692" spans="1:6" x14ac:dyDescent="0.3">
      <c r="A1692" s="2">
        <v>1691</v>
      </c>
      <c r="B1692" s="11" t="s">
        <v>2112</v>
      </c>
      <c r="C1692" s="41" t="s">
        <v>1340</v>
      </c>
      <c r="D1692" s="76">
        <v>200</v>
      </c>
      <c r="E1692" s="11" t="s">
        <v>2932</v>
      </c>
      <c r="F1692" s="3"/>
    </row>
    <row r="1693" spans="1:6" x14ac:dyDescent="0.3">
      <c r="A1693" s="2">
        <v>1692</v>
      </c>
      <c r="B1693" s="11" t="s">
        <v>2787</v>
      </c>
      <c r="C1693" s="41" t="s">
        <v>1340</v>
      </c>
      <c r="D1693" s="76">
        <v>175</v>
      </c>
      <c r="E1693" s="11" t="s">
        <v>2932</v>
      </c>
      <c r="F1693" s="3"/>
    </row>
    <row r="1694" spans="1:6" x14ac:dyDescent="0.3">
      <c r="A1694" s="2">
        <v>1693</v>
      </c>
      <c r="B1694" s="11" t="s">
        <v>2788</v>
      </c>
      <c r="C1694" s="41" t="s">
        <v>1340</v>
      </c>
      <c r="D1694" s="76">
        <v>1000</v>
      </c>
      <c r="E1694" s="11" t="s">
        <v>2932</v>
      </c>
      <c r="F1694" s="3"/>
    </row>
    <row r="1695" spans="1:6" x14ac:dyDescent="0.3">
      <c r="A1695" s="2">
        <v>1694</v>
      </c>
      <c r="B1695" s="11" t="s">
        <v>2789</v>
      </c>
      <c r="C1695" s="41" t="s">
        <v>1340</v>
      </c>
      <c r="D1695" s="76">
        <v>1000</v>
      </c>
      <c r="E1695" s="11" t="s">
        <v>2932</v>
      </c>
      <c r="F1695" s="3"/>
    </row>
    <row r="1696" spans="1:6" x14ac:dyDescent="0.3">
      <c r="A1696" s="2">
        <v>1695</v>
      </c>
      <c r="B1696" s="11" t="s">
        <v>2790</v>
      </c>
      <c r="C1696" s="41" t="s">
        <v>1340</v>
      </c>
      <c r="D1696" s="76">
        <v>350</v>
      </c>
      <c r="E1696" s="11" t="s">
        <v>2932</v>
      </c>
      <c r="F1696" s="3"/>
    </row>
    <row r="1697" spans="1:6" x14ac:dyDescent="0.3">
      <c r="A1697" s="2">
        <v>1696</v>
      </c>
      <c r="B1697" s="11" t="s">
        <v>1411</v>
      </c>
      <c r="C1697" s="41" t="s">
        <v>1340</v>
      </c>
      <c r="D1697" s="76">
        <v>300</v>
      </c>
      <c r="E1697" s="11" t="s">
        <v>2932</v>
      </c>
      <c r="F1697" s="3"/>
    </row>
    <row r="1698" spans="1:6" x14ac:dyDescent="0.3">
      <c r="A1698" s="2">
        <v>1697</v>
      </c>
      <c r="B1698" s="11" t="s">
        <v>2791</v>
      </c>
      <c r="C1698" s="41" t="s">
        <v>1340</v>
      </c>
      <c r="D1698" s="76">
        <v>2500</v>
      </c>
      <c r="E1698" s="11" t="s">
        <v>2933</v>
      </c>
      <c r="F1698" s="3"/>
    </row>
    <row r="1699" spans="1:6" x14ac:dyDescent="0.3">
      <c r="A1699" s="2">
        <v>1698</v>
      </c>
      <c r="B1699" s="11" t="s">
        <v>2792</v>
      </c>
      <c r="C1699" s="41" t="s">
        <v>1340</v>
      </c>
      <c r="D1699" s="76">
        <v>350</v>
      </c>
      <c r="E1699" s="11" t="s">
        <v>2933</v>
      </c>
      <c r="F1699" s="3"/>
    </row>
    <row r="1700" spans="1:6" x14ac:dyDescent="0.3">
      <c r="A1700" s="2">
        <v>1699</v>
      </c>
      <c r="B1700" s="11" t="s">
        <v>2694</v>
      </c>
      <c r="C1700" s="41" t="s">
        <v>1340</v>
      </c>
      <c r="D1700" s="76">
        <v>100</v>
      </c>
      <c r="E1700" s="11" t="s">
        <v>2934</v>
      </c>
      <c r="F1700" s="3"/>
    </row>
    <row r="1701" spans="1:6" x14ac:dyDescent="0.3">
      <c r="A1701" s="2">
        <v>1700</v>
      </c>
      <c r="B1701" s="11" t="s">
        <v>2793</v>
      </c>
      <c r="C1701" s="41" t="s">
        <v>1340</v>
      </c>
      <c r="D1701" s="76">
        <v>40</v>
      </c>
      <c r="E1701" s="11" t="s">
        <v>2935</v>
      </c>
      <c r="F1701" s="3"/>
    </row>
    <row r="1702" spans="1:6" x14ac:dyDescent="0.3">
      <c r="A1702" s="2">
        <v>1701</v>
      </c>
      <c r="B1702" s="11" t="s">
        <v>2794</v>
      </c>
      <c r="C1702" s="41" t="s">
        <v>1340</v>
      </c>
      <c r="D1702" s="76">
        <v>200</v>
      </c>
      <c r="E1702" s="11" t="s">
        <v>2935</v>
      </c>
      <c r="F1702" s="3"/>
    </row>
    <row r="1703" spans="1:6" x14ac:dyDescent="0.3">
      <c r="A1703" s="2">
        <v>1702</v>
      </c>
      <c r="B1703" s="11" t="s">
        <v>2795</v>
      </c>
      <c r="C1703" s="41" t="s">
        <v>1340</v>
      </c>
      <c r="D1703" s="76">
        <v>40</v>
      </c>
      <c r="E1703" s="11" t="s">
        <v>2936</v>
      </c>
      <c r="F1703" s="3"/>
    </row>
    <row r="1704" spans="1:6" x14ac:dyDescent="0.3">
      <c r="A1704" s="2">
        <v>1703</v>
      </c>
      <c r="B1704" s="11" t="s">
        <v>2796</v>
      </c>
      <c r="C1704" s="41" t="s">
        <v>1340</v>
      </c>
      <c r="D1704" s="76">
        <v>100</v>
      </c>
      <c r="E1704" s="11" t="s">
        <v>2936</v>
      </c>
      <c r="F1704" s="3"/>
    </row>
    <row r="1705" spans="1:6" x14ac:dyDescent="0.3">
      <c r="A1705" s="2">
        <v>1704</v>
      </c>
      <c r="B1705" s="11" t="s">
        <v>2797</v>
      </c>
      <c r="C1705" s="41" t="s">
        <v>1340</v>
      </c>
      <c r="D1705" s="76">
        <v>200</v>
      </c>
      <c r="E1705" s="11" t="s">
        <v>2936</v>
      </c>
      <c r="F1705" s="3"/>
    </row>
    <row r="1706" spans="1:6" x14ac:dyDescent="0.3">
      <c r="A1706" s="2">
        <v>1705</v>
      </c>
      <c r="B1706" s="11" t="s">
        <v>2798</v>
      </c>
      <c r="C1706" s="41" t="s">
        <v>1340</v>
      </c>
      <c r="D1706" s="76">
        <v>40</v>
      </c>
      <c r="E1706" s="11" t="s">
        <v>2936</v>
      </c>
      <c r="F1706" s="3"/>
    </row>
    <row r="1707" spans="1:6" x14ac:dyDescent="0.3">
      <c r="A1707" s="2">
        <v>1706</v>
      </c>
      <c r="B1707" s="11" t="s">
        <v>2799</v>
      </c>
      <c r="C1707" s="41" t="s">
        <v>1340</v>
      </c>
      <c r="D1707" s="76">
        <v>350</v>
      </c>
      <c r="E1707" s="11" t="s">
        <v>2936</v>
      </c>
      <c r="F1707" s="3"/>
    </row>
    <row r="1708" spans="1:6" x14ac:dyDescent="0.3">
      <c r="A1708" s="2">
        <v>1707</v>
      </c>
      <c r="B1708" s="11" t="s">
        <v>2293</v>
      </c>
      <c r="C1708" s="41" t="s">
        <v>1340</v>
      </c>
      <c r="D1708" s="76">
        <v>350</v>
      </c>
      <c r="E1708" s="11" t="s">
        <v>2936</v>
      </c>
      <c r="F1708" s="3"/>
    </row>
    <row r="1709" spans="1:6" x14ac:dyDescent="0.3">
      <c r="A1709" s="2">
        <v>1708</v>
      </c>
      <c r="B1709" s="11" t="s">
        <v>2800</v>
      </c>
      <c r="C1709" s="41" t="s">
        <v>1340</v>
      </c>
      <c r="D1709" s="76">
        <v>100</v>
      </c>
      <c r="E1709" s="11" t="s">
        <v>2936</v>
      </c>
      <c r="F1709" s="3"/>
    </row>
    <row r="1710" spans="1:6" x14ac:dyDescent="0.3">
      <c r="A1710" s="2">
        <v>1709</v>
      </c>
      <c r="B1710" s="11" t="s">
        <v>2801</v>
      </c>
      <c r="C1710" s="41" t="s">
        <v>1340</v>
      </c>
      <c r="D1710" s="76">
        <v>400</v>
      </c>
      <c r="E1710" s="11" t="s">
        <v>2936</v>
      </c>
      <c r="F1710" s="3"/>
    </row>
    <row r="1711" spans="1:6" x14ac:dyDescent="0.3">
      <c r="A1711" s="2">
        <v>1710</v>
      </c>
      <c r="B1711" s="11" t="s">
        <v>2802</v>
      </c>
      <c r="C1711" s="41" t="s">
        <v>1340</v>
      </c>
      <c r="D1711" s="76">
        <v>400</v>
      </c>
      <c r="E1711" s="11" t="s">
        <v>2937</v>
      </c>
      <c r="F1711" s="3"/>
    </row>
    <row r="1712" spans="1:6" x14ac:dyDescent="0.3">
      <c r="A1712" s="2">
        <v>1711</v>
      </c>
      <c r="B1712" s="11" t="s">
        <v>2803</v>
      </c>
      <c r="C1712" s="41" t="s">
        <v>1340</v>
      </c>
      <c r="D1712" s="76">
        <v>250</v>
      </c>
      <c r="E1712" s="11" t="s">
        <v>2937</v>
      </c>
      <c r="F1712" s="3"/>
    </row>
    <row r="1713" spans="1:6" x14ac:dyDescent="0.3">
      <c r="A1713" s="2">
        <v>1712</v>
      </c>
      <c r="B1713" s="11" t="s">
        <v>2804</v>
      </c>
      <c r="C1713" s="41" t="s">
        <v>1340</v>
      </c>
      <c r="D1713" s="76">
        <v>200</v>
      </c>
      <c r="E1713" s="11" t="s">
        <v>2937</v>
      </c>
      <c r="F1713" s="3"/>
    </row>
    <row r="1714" spans="1:6" x14ac:dyDescent="0.3">
      <c r="A1714" s="2">
        <v>1713</v>
      </c>
      <c r="B1714" s="11" t="s">
        <v>2805</v>
      </c>
      <c r="C1714" s="41" t="s">
        <v>1340</v>
      </c>
      <c r="D1714" s="76">
        <v>5000</v>
      </c>
      <c r="E1714" s="11" t="s">
        <v>2937</v>
      </c>
      <c r="F1714" s="3"/>
    </row>
    <row r="1715" spans="1:6" x14ac:dyDescent="0.3">
      <c r="A1715" s="2">
        <v>1714</v>
      </c>
      <c r="B1715" s="11" t="s">
        <v>1135</v>
      </c>
      <c r="C1715" s="41" t="s">
        <v>1340</v>
      </c>
      <c r="D1715" s="76">
        <v>1750</v>
      </c>
      <c r="E1715" s="11" t="s">
        <v>2937</v>
      </c>
      <c r="F1715" s="3"/>
    </row>
    <row r="1716" spans="1:6" x14ac:dyDescent="0.3">
      <c r="A1716" s="2">
        <v>1715</v>
      </c>
      <c r="B1716" s="11" t="s">
        <v>2806</v>
      </c>
      <c r="C1716" s="41" t="s">
        <v>1340</v>
      </c>
      <c r="D1716" s="76">
        <v>500</v>
      </c>
      <c r="E1716" s="11" t="s">
        <v>2937</v>
      </c>
      <c r="F1716" s="3"/>
    </row>
    <row r="1717" spans="1:6" x14ac:dyDescent="0.3">
      <c r="A1717" s="2">
        <v>1716</v>
      </c>
      <c r="B1717" s="11" t="s">
        <v>2807</v>
      </c>
      <c r="C1717" s="41" t="s">
        <v>1340</v>
      </c>
      <c r="D1717" s="76">
        <v>40</v>
      </c>
      <c r="E1717" s="11" t="s">
        <v>2937</v>
      </c>
      <c r="F1717" s="3"/>
    </row>
    <row r="1718" spans="1:6" x14ac:dyDescent="0.3">
      <c r="A1718" s="2">
        <v>1717</v>
      </c>
      <c r="B1718" s="11" t="s">
        <v>2129</v>
      </c>
      <c r="C1718" s="41" t="s">
        <v>1340</v>
      </c>
      <c r="D1718" s="76">
        <v>500</v>
      </c>
      <c r="E1718" s="11" t="s">
        <v>2937</v>
      </c>
      <c r="F1718" s="3"/>
    </row>
    <row r="1719" spans="1:6" x14ac:dyDescent="0.3">
      <c r="A1719" s="2">
        <v>1718</v>
      </c>
      <c r="B1719" s="11" t="s">
        <v>2808</v>
      </c>
      <c r="C1719" s="41" t="s">
        <v>1340</v>
      </c>
      <c r="D1719" s="76">
        <v>400</v>
      </c>
      <c r="E1719" s="11" t="s">
        <v>2937</v>
      </c>
      <c r="F1719" s="3"/>
    </row>
    <row r="1720" spans="1:6" x14ac:dyDescent="0.3">
      <c r="A1720" s="2">
        <v>1719</v>
      </c>
      <c r="B1720" s="11" t="s">
        <v>2809</v>
      </c>
      <c r="C1720" s="41" t="s">
        <v>1340</v>
      </c>
      <c r="D1720" s="76">
        <v>500</v>
      </c>
      <c r="E1720" s="11" t="s">
        <v>2937</v>
      </c>
      <c r="F1720" s="3"/>
    </row>
    <row r="1721" spans="1:6" x14ac:dyDescent="0.3">
      <c r="A1721" s="2">
        <v>1720</v>
      </c>
      <c r="B1721" s="11" t="s">
        <v>2810</v>
      </c>
      <c r="C1721" s="41" t="s">
        <v>1340</v>
      </c>
      <c r="D1721" s="76">
        <v>40</v>
      </c>
      <c r="E1721" s="11" t="s">
        <v>2937</v>
      </c>
      <c r="F1721" s="3"/>
    </row>
    <row r="1722" spans="1:6" x14ac:dyDescent="0.3">
      <c r="A1722" s="2">
        <v>1721</v>
      </c>
      <c r="B1722" s="11" t="s">
        <v>2811</v>
      </c>
      <c r="C1722" s="41" t="s">
        <v>1340</v>
      </c>
      <c r="D1722" s="76">
        <v>100</v>
      </c>
      <c r="E1722" s="11" t="s">
        <v>2937</v>
      </c>
      <c r="F1722" s="3"/>
    </row>
    <row r="1723" spans="1:6" x14ac:dyDescent="0.3">
      <c r="A1723" s="2">
        <v>1722</v>
      </c>
      <c r="B1723" s="11" t="s">
        <v>2078</v>
      </c>
      <c r="C1723" s="41" t="s">
        <v>1340</v>
      </c>
      <c r="D1723" s="76">
        <v>500</v>
      </c>
      <c r="E1723" s="11" t="s">
        <v>2937</v>
      </c>
      <c r="F1723" s="3"/>
    </row>
    <row r="1724" spans="1:6" x14ac:dyDescent="0.3">
      <c r="A1724" s="2">
        <v>1723</v>
      </c>
      <c r="B1724" s="11" t="s">
        <v>2812</v>
      </c>
      <c r="C1724" s="41" t="s">
        <v>1340</v>
      </c>
      <c r="D1724" s="76">
        <v>40</v>
      </c>
      <c r="E1724" s="11" t="s">
        <v>2937</v>
      </c>
      <c r="F1724" s="3"/>
    </row>
    <row r="1725" spans="1:6" x14ac:dyDescent="0.3">
      <c r="A1725" s="2">
        <v>1724</v>
      </c>
      <c r="B1725" s="11" t="s">
        <v>2813</v>
      </c>
      <c r="C1725" s="41" t="s">
        <v>1340</v>
      </c>
      <c r="D1725" s="76">
        <v>40</v>
      </c>
      <c r="E1725" s="11" t="s">
        <v>2938</v>
      </c>
      <c r="F1725" s="3"/>
    </row>
    <row r="1726" spans="1:6" x14ac:dyDescent="0.3">
      <c r="A1726" s="2">
        <v>1725</v>
      </c>
      <c r="B1726" s="11" t="s">
        <v>2814</v>
      </c>
      <c r="C1726" s="41" t="s">
        <v>1340</v>
      </c>
      <c r="D1726" s="76">
        <v>200</v>
      </c>
      <c r="E1726" s="11" t="s">
        <v>2938</v>
      </c>
      <c r="F1726" s="3"/>
    </row>
    <row r="1727" spans="1:6" x14ac:dyDescent="0.3">
      <c r="A1727" s="2">
        <v>1726</v>
      </c>
      <c r="B1727" s="11" t="s">
        <v>2815</v>
      </c>
      <c r="C1727" s="41" t="s">
        <v>1340</v>
      </c>
      <c r="D1727" s="76">
        <v>50</v>
      </c>
      <c r="E1727" s="11" t="s">
        <v>2938</v>
      </c>
      <c r="F1727" s="3"/>
    </row>
    <row r="1728" spans="1:6" x14ac:dyDescent="0.3">
      <c r="A1728" s="2">
        <v>1727</v>
      </c>
      <c r="B1728" s="11" t="s">
        <v>2816</v>
      </c>
      <c r="C1728" s="41" t="s">
        <v>1340</v>
      </c>
      <c r="D1728" s="76">
        <v>500</v>
      </c>
      <c r="E1728" s="11" t="s">
        <v>2938</v>
      </c>
      <c r="F1728" s="3"/>
    </row>
    <row r="1729" spans="1:6" x14ac:dyDescent="0.3">
      <c r="A1729" s="2">
        <v>1728</v>
      </c>
      <c r="B1729" s="11" t="s">
        <v>2817</v>
      </c>
      <c r="C1729" s="41" t="s">
        <v>1340</v>
      </c>
      <c r="D1729" s="76">
        <v>35</v>
      </c>
      <c r="E1729" s="11" t="s">
        <v>2938</v>
      </c>
      <c r="F1729" s="3"/>
    </row>
    <row r="1730" spans="1:6" x14ac:dyDescent="0.3">
      <c r="A1730" s="2">
        <v>1729</v>
      </c>
      <c r="B1730" s="11" t="s">
        <v>2818</v>
      </c>
      <c r="C1730" s="41" t="s">
        <v>1340</v>
      </c>
      <c r="D1730" s="76">
        <v>40</v>
      </c>
      <c r="E1730" s="11" t="s">
        <v>2938</v>
      </c>
      <c r="F1730" s="3"/>
    </row>
    <row r="1731" spans="1:6" x14ac:dyDescent="0.3">
      <c r="A1731" s="2">
        <v>1730</v>
      </c>
      <c r="B1731" s="11" t="s">
        <v>2819</v>
      </c>
      <c r="C1731" s="41" t="s">
        <v>1340</v>
      </c>
      <c r="D1731" s="76">
        <v>100</v>
      </c>
      <c r="E1731" s="11" t="s">
        <v>2938</v>
      </c>
      <c r="F1731" s="3"/>
    </row>
    <row r="1732" spans="1:6" x14ac:dyDescent="0.3">
      <c r="A1732" s="2">
        <v>1731</v>
      </c>
      <c r="B1732" s="11" t="s">
        <v>2820</v>
      </c>
      <c r="C1732" s="41" t="s">
        <v>1340</v>
      </c>
      <c r="D1732" s="76">
        <v>100</v>
      </c>
      <c r="E1732" s="11" t="s">
        <v>2938</v>
      </c>
      <c r="F1732" s="3"/>
    </row>
    <row r="1733" spans="1:6" x14ac:dyDescent="0.3">
      <c r="A1733" s="2">
        <v>1732</v>
      </c>
      <c r="B1733" s="11" t="s">
        <v>2358</v>
      </c>
      <c r="C1733" s="41" t="s">
        <v>1340</v>
      </c>
      <c r="D1733" s="76">
        <v>200</v>
      </c>
      <c r="E1733" s="11" t="s">
        <v>2938</v>
      </c>
      <c r="F1733" s="3"/>
    </row>
    <row r="1734" spans="1:6" x14ac:dyDescent="0.3">
      <c r="A1734" s="2">
        <v>1733</v>
      </c>
      <c r="B1734" s="11" t="s">
        <v>2821</v>
      </c>
      <c r="C1734" s="41" t="s">
        <v>1340</v>
      </c>
      <c r="D1734" s="76">
        <v>100</v>
      </c>
      <c r="E1734" s="11" t="s">
        <v>2938</v>
      </c>
      <c r="F1734" s="3"/>
    </row>
    <row r="1735" spans="1:6" x14ac:dyDescent="0.3">
      <c r="A1735" s="2">
        <v>1734</v>
      </c>
      <c r="B1735" s="11" t="s">
        <v>2822</v>
      </c>
      <c r="C1735" s="41" t="s">
        <v>1340</v>
      </c>
      <c r="D1735" s="76">
        <v>200</v>
      </c>
      <c r="E1735" s="11" t="s">
        <v>2938</v>
      </c>
      <c r="F1735" s="3"/>
    </row>
    <row r="1736" spans="1:6" x14ac:dyDescent="0.3">
      <c r="A1736" s="2">
        <v>1735</v>
      </c>
      <c r="B1736" s="11" t="s">
        <v>2823</v>
      </c>
      <c r="C1736" s="41" t="s">
        <v>1340</v>
      </c>
      <c r="D1736" s="76">
        <v>1000</v>
      </c>
      <c r="E1736" s="11" t="s">
        <v>2938</v>
      </c>
      <c r="F1736" s="3"/>
    </row>
    <row r="1737" spans="1:6" x14ac:dyDescent="0.3">
      <c r="A1737" s="2">
        <v>1736</v>
      </c>
      <c r="B1737" s="11" t="s">
        <v>2824</v>
      </c>
      <c r="C1737" s="41" t="s">
        <v>1340</v>
      </c>
      <c r="D1737" s="76">
        <v>500</v>
      </c>
      <c r="E1737" s="11" t="s">
        <v>2938</v>
      </c>
      <c r="F1737" s="3"/>
    </row>
    <row r="1738" spans="1:6" x14ac:dyDescent="0.3">
      <c r="A1738" s="2">
        <v>1737</v>
      </c>
      <c r="B1738" s="11" t="s">
        <v>2825</v>
      </c>
      <c r="C1738" s="41" t="s">
        <v>1340</v>
      </c>
      <c r="D1738" s="76">
        <v>40</v>
      </c>
      <c r="E1738" s="11" t="s">
        <v>2938</v>
      </c>
      <c r="F1738" s="3"/>
    </row>
    <row r="1739" spans="1:6" x14ac:dyDescent="0.3">
      <c r="A1739" s="2">
        <v>1738</v>
      </c>
      <c r="B1739" s="11" t="s">
        <v>2826</v>
      </c>
      <c r="C1739" s="41" t="s">
        <v>1340</v>
      </c>
      <c r="D1739" s="76">
        <v>10000</v>
      </c>
      <c r="E1739" s="11" t="s">
        <v>2938</v>
      </c>
      <c r="F1739" s="3"/>
    </row>
    <row r="1740" spans="1:6" x14ac:dyDescent="0.3">
      <c r="A1740" s="2">
        <v>1739</v>
      </c>
      <c r="B1740" s="11" t="s">
        <v>2658</v>
      </c>
      <c r="C1740" s="41" t="s">
        <v>1340</v>
      </c>
      <c r="D1740" s="76">
        <v>100</v>
      </c>
      <c r="E1740" s="11" t="s">
        <v>2938</v>
      </c>
      <c r="F1740" s="3"/>
    </row>
    <row r="1741" spans="1:6" x14ac:dyDescent="0.3">
      <c r="A1741" s="2">
        <v>1740</v>
      </c>
      <c r="B1741" s="11" t="s">
        <v>2827</v>
      </c>
      <c r="C1741" s="41" t="s">
        <v>1340</v>
      </c>
      <c r="D1741" s="76">
        <v>100</v>
      </c>
      <c r="E1741" s="11" t="s">
        <v>2938</v>
      </c>
      <c r="F1741" s="3"/>
    </row>
    <row r="1742" spans="1:6" x14ac:dyDescent="0.3">
      <c r="A1742" s="2">
        <v>1741</v>
      </c>
      <c r="B1742" s="11" t="s">
        <v>2654</v>
      </c>
      <c r="C1742" s="41" t="s">
        <v>1340</v>
      </c>
      <c r="D1742" s="76">
        <v>100</v>
      </c>
      <c r="E1742" s="11" t="s">
        <v>2938</v>
      </c>
      <c r="F1742" s="3"/>
    </row>
    <row r="1743" spans="1:6" x14ac:dyDescent="0.3">
      <c r="A1743" s="2">
        <v>1742</v>
      </c>
      <c r="B1743" s="11" t="s">
        <v>2828</v>
      </c>
      <c r="C1743" s="41" t="s">
        <v>1340</v>
      </c>
      <c r="D1743" s="76">
        <v>1000</v>
      </c>
      <c r="E1743" s="11" t="s">
        <v>2938</v>
      </c>
      <c r="F1743" s="3"/>
    </row>
    <row r="1744" spans="1:6" x14ac:dyDescent="0.3">
      <c r="A1744" s="2">
        <v>1743</v>
      </c>
      <c r="B1744" s="11" t="s">
        <v>2829</v>
      </c>
      <c r="C1744" s="41" t="s">
        <v>1340</v>
      </c>
      <c r="D1744" s="76">
        <v>50</v>
      </c>
      <c r="E1744" s="11" t="s">
        <v>2938</v>
      </c>
      <c r="F1744" s="3"/>
    </row>
    <row r="1745" spans="1:6" x14ac:dyDescent="0.3">
      <c r="A1745" s="2">
        <v>1744</v>
      </c>
      <c r="B1745" s="11" t="s">
        <v>2830</v>
      </c>
      <c r="C1745" s="41" t="s">
        <v>1340</v>
      </c>
      <c r="D1745" s="76">
        <v>100</v>
      </c>
      <c r="E1745" s="11" t="s">
        <v>2938</v>
      </c>
      <c r="F1745" s="3"/>
    </row>
    <row r="1746" spans="1:6" x14ac:dyDescent="0.3">
      <c r="A1746" s="2">
        <v>1745</v>
      </c>
      <c r="B1746" s="11" t="s">
        <v>2831</v>
      </c>
      <c r="C1746" s="41" t="s">
        <v>1340</v>
      </c>
      <c r="D1746" s="76">
        <v>40</v>
      </c>
      <c r="E1746" s="11" t="s">
        <v>2938</v>
      </c>
      <c r="F1746" s="3"/>
    </row>
    <row r="1747" spans="1:6" x14ac:dyDescent="0.3">
      <c r="A1747" s="2">
        <v>1746</v>
      </c>
      <c r="B1747" s="11" t="s">
        <v>2832</v>
      </c>
      <c r="C1747" s="41" t="s">
        <v>1340</v>
      </c>
      <c r="D1747" s="76">
        <v>2000</v>
      </c>
      <c r="E1747" s="11" t="s">
        <v>2938</v>
      </c>
      <c r="F1747" s="3"/>
    </row>
    <row r="1748" spans="1:6" x14ac:dyDescent="0.3">
      <c r="A1748" s="2">
        <v>1747</v>
      </c>
      <c r="B1748" s="11" t="s">
        <v>2833</v>
      </c>
      <c r="C1748" s="41" t="s">
        <v>1340</v>
      </c>
      <c r="D1748" s="76">
        <v>400</v>
      </c>
      <c r="E1748" s="11" t="s">
        <v>2938</v>
      </c>
      <c r="F1748" s="3"/>
    </row>
    <row r="1749" spans="1:6" x14ac:dyDescent="0.3">
      <c r="A1749" s="2">
        <v>1748</v>
      </c>
      <c r="B1749" s="11" t="s">
        <v>2834</v>
      </c>
      <c r="C1749" s="41" t="s">
        <v>1340</v>
      </c>
      <c r="D1749" s="76">
        <v>1000</v>
      </c>
      <c r="E1749" s="11" t="s">
        <v>2938</v>
      </c>
      <c r="F1749" s="3"/>
    </row>
    <row r="1750" spans="1:6" x14ac:dyDescent="0.3">
      <c r="A1750" s="2">
        <v>1749</v>
      </c>
      <c r="B1750" s="11" t="s">
        <v>2835</v>
      </c>
      <c r="C1750" s="41" t="s">
        <v>1340</v>
      </c>
      <c r="D1750" s="76">
        <v>2000</v>
      </c>
      <c r="E1750" s="11" t="s">
        <v>2938</v>
      </c>
      <c r="F1750" s="3"/>
    </row>
    <row r="1751" spans="1:6" x14ac:dyDescent="0.3">
      <c r="A1751" s="2">
        <v>1750</v>
      </c>
      <c r="B1751" s="11" t="s">
        <v>2836</v>
      </c>
      <c r="C1751" s="41" t="s">
        <v>1340</v>
      </c>
      <c r="D1751" s="76">
        <v>500</v>
      </c>
      <c r="E1751" s="11" t="s">
        <v>2938</v>
      </c>
      <c r="F1751" s="3"/>
    </row>
    <row r="1752" spans="1:6" x14ac:dyDescent="0.3">
      <c r="A1752" s="2">
        <v>1751</v>
      </c>
      <c r="B1752" s="11" t="s">
        <v>2837</v>
      </c>
      <c r="C1752" s="41" t="s">
        <v>1340</v>
      </c>
      <c r="D1752" s="76">
        <v>40</v>
      </c>
      <c r="E1752" s="11" t="s">
        <v>2938</v>
      </c>
      <c r="F1752" s="3"/>
    </row>
    <row r="1753" spans="1:6" x14ac:dyDescent="0.3">
      <c r="A1753" s="2">
        <v>1752</v>
      </c>
      <c r="B1753" s="11" t="s">
        <v>2678</v>
      </c>
      <c r="C1753" s="41" t="s">
        <v>1340</v>
      </c>
      <c r="D1753" s="76">
        <v>120</v>
      </c>
      <c r="E1753" s="11" t="s">
        <v>2938</v>
      </c>
      <c r="F1753" s="3"/>
    </row>
    <row r="1754" spans="1:6" x14ac:dyDescent="0.3">
      <c r="A1754" s="2">
        <v>1753</v>
      </c>
      <c r="B1754" s="11" t="s">
        <v>2838</v>
      </c>
      <c r="C1754" s="41" t="s">
        <v>1340</v>
      </c>
      <c r="D1754" s="76">
        <v>1000</v>
      </c>
      <c r="E1754" s="11" t="s">
        <v>2938</v>
      </c>
      <c r="F1754" s="3"/>
    </row>
    <row r="1755" spans="1:6" x14ac:dyDescent="0.3">
      <c r="A1755" s="2">
        <v>1754</v>
      </c>
      <c r="B1755" s="11" t="s">
        <v>2839</v>
      </c>
      <c r="C1755" s="41" t="s">
        <v>1340</v>
      </c>
      <c r="D1755" s="76">
        <v>40</v>
      </c>
      <c r="E1755" s="11" t="s">
        <v>2938</v>
      </c>
      <c r="F1755" s="3"/>
    </row>
    <row r="1756" spans="1:6" x14ac:dyDescent="0.3">
      <c r="A1756" s="2">
        <v>1755</v>
      </c>
      <c r="B1756" s="11" t="s">
        <v>2815</v>
      </c>
      <c r="C1756" s="41" t="s">
        <v>1340</v>
      </c>
      <c r="D1756" s="76">
        <v>1000</v>
      </c>
      <c r="E1756" s="11" t="s">
        <v>2938</v>
      </c>
      <c r="F1756" s="3"/>
    </row>
    <row r="1757" spans="1:6" x14ac:dyDescent="0.3">
      <c r="A1757" s="2">
        <v>1756</v>
      </c>
      <c r="B1757" s="11" t="s">
        <v>2840</v>
      </c>
      <c r="C1757" s="41" t="s">
        <v>1340</v>
      </c>
      <c r="D1757" s="76">
        <v>150</v>
      </c>
      <c r="E1757" s="11" t="s">
        <v>2938</v>
      </c>
      <c r="F1757" s="3"/>
    </row>
    <row r="1758" spans="1:6" x14ac:dyDescent="0.3">
      <c r="A1758" s="2">
        <v>1757</v>
      </c>
      <c r="B1758" s="11" t="s">
        <v>2841</v>
      </c>
      <c r="C1758" s="41" t="s">
        <v>1340</v>
      </c>
      <c r="D1758" s="76">
        <v>40</v>
      </c>
      <c r="E1758" s="11" t="s">
        <v>2938</v>
      </c>
      <c r="F1758" s="3"/>
    </row>
    <row r="1759" spans="1:6" x14ac:dyDescent="0.3">
      <c r="A1759" s="2">
        <v>1758</v>
      </c>
      <c r="B1759" s="11" t="s">
        <v>2842</v>
      </c>
      <c r="C1759" s="41" t="s">
        <v>1340</v>
      </c>
      <c r="D1759" s="76">
        <v>480</v>
      </c>
      <c r="E1759" s="11" t="s">
        <v>2938</v>
      </c>
      <c r="F1759" s="3"/>
    </row>
    <row r="1760" spans="1:6" x14ac:dyDescent="0.3">
      <c r="A1760" s="2">
        <v>1759</v>
      </c>
      <c r="B1760" s="11" t="s">
        <v>2843</v>
      </c>
      <c r="C1760" s="41" t="s">
        <v>1340</v>
      </c>
      <c r="D1760" s="76">
        <v>100</v>
      </c>
      <c r="E1760" s="11" t="s">
        <v>2938</v>
      </c>
      <c r="F1760" s="3"/>
    </row>
    <row r="1761" spans="1:6" x14ac:dyDescent="0.3">
      <c r="A1761" s="2">
        <v>1760</v>
      </c>
      <c r="B1761" s="11" t="s">
        <v>2844</v>
      </c>
      <c r="C1761" s="41" t="s">
        <v>1340</v>
      </c>
      <c r="D1761" s="76">
        <v>40</v>
      </c>
      <c r="E1761" s="11" t="s">
        <v>2938</v>
      </c>
      <c r="F1761" s="3"/>
    </row>
    <row r="1762" spans="1:6" x14ac:dyDescent="0.3">
      <c r="A1762" s="2">
        <v>1761</v>
      </c>
      <c r="B1762" s="11" t="s">
        <v>2845</v>
      </c>
      <c r="C1762" s="41" t="s">
        <v>1340</v>
      </c>
      <c r="D1762" s="76">
        <v>40</v>
      </c>
      <c r="E1762" s="11" t="s">
        <v>2938</v>
      </c>
      <c r="F1762" s="3"/>
    </row>
    <row r="1763" spans="1:6" x14ac:dyDescent="0.3">
      <c r="A1763" s="2">
        <v>1762</v>
      </c>
      <c r="B1763" s="11" t="s">
        <v>2846</v>
      </c>
      <c r="C1763" s="41" t="s">
        <v>1340</v>
      </c>
      <c r="D1763" s="76">
        <v>100</v>
      </c>
      <c r="E1763" s="11" t="s">
        <v>2938</v>
      </c>
      <c r="F1763" s="3"/>
    </row>
    <row r="1764" spans="1:6" x14ac:dyDescent="0.3">
      <c r="A1764" s="2">
        <v>1763</v>
      </c>
      <c r="B1764" s="11" t="s">
        <v>2847</v>
      </c>
      <c r="C1764" s="41" t="s">
        <v>1340</v>
      </c>
      <c r="D1764" s="76">
        <v>100</v>
      </c>
      <c r="E1764" s="11" t="s">
        <v>2938</v>
      </c>
      <c r="F1764" s="3"/>
    </row>
    <row r="1765" spans="1:6" x14ac:dyDescent="0.3">
      <c r="A1765" s="2">
        <v>1764</v>
      </c>
      <c r="B1765" s="11" t="s">
        <v>2848</v>
      </c>
      <c r="C1765" s="41" t="s">
        <v>1340</v>
      </c>
      <c r="D1765" s="76">
        <v>1000</v>
      </c>
      <c r="E1765" s="11" t="s">
        <v>2938</v>
      </c>
      <c r="F1765" s="3"/>
    </row>
    <row r="1766" spans="1:6" x14ac:dyDescent="0.3">
      <c r="A1766" s="2">
        <v>1765</v>
      </c>
      <c r="B1766" s="11" t="s">
        <v>2849</v>
      </c>
      <c r="C1766" s="41" t="s">
        <v>1340</v>
      </c>
      <c r="D1766" s="76">
        <v>400</v>
      </c>
      <c r="E1766" s="11" t="s">
        <v>2938</v>
      </c>
      <c r="F1766" s="3"/>
    </row>
    <row r="1767" spans="1:6" x14ac:dyDescent="0.3">
      <c r="A1767" s="2">
        <v>1766</v>
      </c>
      <c r="B1767" s="11" t="s">
        <v>2850</v>
      </c>
      <c r="C1767" s="41" t="s">
        <v>1340</v>
      </c>
      <c r="D1767" s="76">
        <v>40</v>
      </c>
      <c r="E1767" s="11" t="s">
        <v>2938</v>
      </c>
      <c r="F1767" s="3"/>
    </row>
    <row r="1768" spans="1:6" x14ac:dyDescent="0.3">
      <c r="A1768" s="2">
        <v>1767</v>
      </c>
      <c r="B1768" s="11" t="s">
        <v>2851</v>
      </c>
      <c r="C1768" s="41" t="s">
        <v>1340</v>
      </c>
      <c r="D1768" s="76">
        <v>40</v>
      </c>
      <c r="E1768" s="11" t="s">
        <v>2938</v>
      </c>
      <c r="F1768" s="3"/>
    </row>
    <row r="1769" spans="1:6" x14ac:dyDescent="0.3">
      <c r="A1769" s="2">
        <v>1768</v>
      </c>
      <c r="B1769" s="11" t="s">
        <v>2852</v>
      </c>
      <c r="C1769" s="41" t="s">
        <v>1340</v>
      </c>
      <c r="D1769" s="76">
        <v>501</v>
      </c>
      <c r="E1769" s="11" t="s">
        <v>2938</v>
      </c>
      <c r="F1769" s="3"/>
    </row>
    <row r="1770" spans="1:6" x14ac:dyDescent="0.3">
      <c r="A1770" s="2">
        <v>1769</v>
      </c>
      <c r="B1770" s="11" t="s">
        <v>2853</v>
      </c>
      <c r="C1770" s="41" t="s">
        <v>1340</v>
      </c>
      <c r="D1770" s="76">
        <v>1000</v>
      </c>
      <c r="E1770" s="11" t="s">
        <v>2938</v>
      </c>
      <c r="F1770" s="3"/>
    </row>
    <row r="1771" spans="1:6" x14ac:dyDescent="0.3">
      <c r="A1771" s="2">
        <v>1770</v>
      </c>
      <c r="B1771" s="11" t="s">
        <v>2854</v>
      </c>
      <c r="C1771" s="41" t="s">
        <v>1340</v>
      </c>
      <c r="D1771" s="76">
        <v>100</v>
      </c>
      <c r="E1771" s="11" t="s">
        <v>2938</v>
      </c>
      <c r="F1771" s="3"/>
    </row>
    <row r="1772" spans="1:6" x14ac:dyDescent="0.3">
      <c r="A1772" s="2">
        <v>1771</v>
      </c>
      <c r="B1772" s="11" t="s">
        <v>2855</v>
      </c>
      <c r="C1772" s="41" t="s">
        <v>1340</v>
      </c>
      <c r="D1772" s="76">
        <v>200</v>
      </c>
      <c r="E1772" s="11" t="s">
        <v>2938</v>
      </c>
      <c r="F1772" s="3"/>
    </row>
    <row r="1773" spans="1:6" x14ac:dyDescent="0.3">
      <c r="A1773" s="2">
        <v>1772</v>
      </c>
      <c r="B1773" s="11" t="s">
        <v>2856</v>
      </c>
      <c r="C1773" s="41" t="s">
        <v>1340</v>
      </c>
      <c r="D1773" s="76">
        <v>500</v>
      </c>
      <c r="E1773" s="11" t="s">
        <v>2938</v>
      </c>
      <c r="F1773" s="3"/>
    </row>
    <row r="1774" spans="1:6" x14ac:dyDescent="0.3">
      <c r="A1774" s="2">
        <v>1773</v>
      </c>
      <c r="B1774" s="11" t="s">
        <v>2857</v>
      </c>
      <c r="C1774" s="41" t="s">
        <v>1340</v>
      </c>
      <c r="D1774" s="76">
        <v>40</v>
      </c>
      <c r="E1774" s="11" t="s">
        <v>2938</v>
      </c>
      <c r="F1774" s="3"/>
    </row>
    <row r="1775" spans="1:6" x14ac:dyDescent="0.3">
      <c r="A1775" s="2">
        <v>1774</v>
      </c>
      <c r="B1775" s="11" t="s">
        <v>2858</v>
      </c>
      <c r="C1775" s="41" t="s">
        <v>1340</v>
      </c>
      <c r="D1775" s="76">
        <v>40</v>
      </c>
      <c r="E1775" s="11" t="s">
        <v>2938</v>
      </c>
      <c r="F1775" s="3"/>
    </row>
    <row r="1776" spans="1:6" x14ac:dyDescent="0.3">
      <c r="A1776" s="2">
        <v>1775</v>
      </c>
      <c r="B1776" s="11" t="s">
        <v>2859</v>
      </c>
      <c r="C1776" s="41" t="s">
        <v>1340</v>
      </c>
      <c r="D1776" s="76">
        <v>500</v>
      </c>
      <c r="E1776" s="11" t="s">
        <v>2938</v>
      </c>
      <c r="F1776" s="3"/>
    </row>
    <row r="1777" spans="1:6" x14ac:dyDescent="0.3">
      <c r="A1777" s="2">
        <v>1776</v>
      </c>
      <c r="B1777" s="11" t="s">
        <v>2860</v>
      </c>
      <c r="C1777" s="41" t="s">
        <v>1340</v>
      </c>
      <c r="D1777" s="76">
        <v>400</v>
      </c>
      <c r="E1777" s="11" t="s">
        <v>2938</v>
      </c>
      <c r="F1777" s="3"/>
    </row>
    <row r="1778" spans="1:6" x14ac:dyDescent="0.3">
      <c r="A1778" s="2">
        <v>1777</v>
      </c>
      <c r="B1778" s="11" t="s">
        <v>1969</v>
      </c>
      <c r="C1778" s="41" t="s">
        <v>1340</v>
      </c>
      <c r="D1778" s="76">
        <v>400</v>
      </c>
      <c r="E1778" s="11" t="s">
        <v>2938</v>
      </c>
      <c r="F1778" s="3"/>
    </row>
    <row r="1779" spans="1:6" x14ac:dyDescent="0.3">
      <c r="A1779" s="2">
        <v>1778</v>
      </c>
      <c r="B1779" s="11" t="s">
        <v>2861</v>
      </c>
      <c r="C1779" s="41" t="s">
        <v>1340</v>
      </c>
      <c r="D1779" s="76">
        <v>1000</v>
      </c>
      <c r="E1779" s="11" t="s">
        <v>2938</v>
      </c>
      <c r="F1779" s="3"/>
    </row>
    <row r="1780" spans="1:6" x14ac:dyDescent="0.3">
      <c r="A1780" s="2">
        <v>1779</v>
      </c>
      <c r="B1780" s="11" t="s">
        <v>2862</v>
      </c>
      <c r="C1780" s="41" t="s">
        <v>1340</v>
      </c>
      <c r="D1780" s="76">
        <v>500</v>
      </c>
      <c r="E1780" s="11" t="s">
        <v>2939</v>
      </c>
      <c r="F1780" s="3"/>
    </row>
    <row r="1781" spans="1:6" x14ac:dyDescent="0.3">
      <c r="A1781" s="2">
        <v>1780</v>
      </c>
      <c r="B1781" s="11" t="s">
        <v>2863</v>
      </c>
      <c r="C1781" s="41" t="s">
        <v>1340</v>
      </c>
      <c r="D1781" s="76">
        <v>40</v>
      </c>
      <c r="E1781" s="11" t="s">
        <v>2939</v>
      </c>
      <c r="F1781" s="3"/>
    </row>
    <row r="1782" spans="1:6" x14ac:dyDescent="0.3">
      <c r="A1782" s="2">
        <v>1781</v>
      </c>
      <c r="B1782" s="11" t="s">
        <v>2864</v>
      </c>
      <c r="C1782" s="41" t="s">
        <v>1340</v>
      </c>
      <c r="D1782" s="76">
        <v>4000</v>
      </c>
      <c r="E1782" s="11" t="s">
        <v>2939</v>
      </c>
      <c r="F1782" s="3"/>
    </row>
    <row r="1783" spans="1:6" x14ac:dyDescent="0.3">
      <c r="A1783" s="2">
        <v>1782</v>
      </c>
      <c r="B1783" s="11" t="s">
        <v>2865</v>
      </c>
      <c r="C1783" s="41" t="s">
        <v>1340</v>
      </c>
      <c r="D1783" s="76">
        <v>200</v>
      </c>
      <c r="E1783" s="11" t="s">
        <v>2939</v>
      </c>
      <c r="F1783" s="3"/>
    </row>
    <row r="1784" spans="1:6" x14ac:dyDescent="0.3">
      <c r="A1784" s="2">
        <v>1783</v>
      </c>
      <c r="B1784" s="11" t="s">
        <v>2866</v>
      </c>
      <c r="C1784" s="41" t="s">
        <v>1340</v>
      </c>
      <c r="D1784" s="76">
        <v>2000</v>
      </c>
      <c r="E1784" s="11" t="s">
        <v>2939</v>
      </c>
      <c r="F1784" s="3"/>
    </row>
    <row r="1785" spans="1:6" x14ac:dyDescent="0.3">
      <c r="A1785" s="2">
        <v>1784</v>
      </c>
      <c r="B1785" s="11" t="s">
        <v>1269</v>
      </c>
      <c r="C1785" s="41" t="s">
        <v>1340</v>
      </c>
      <c r="D1785" s="76">
        <v>1000</v>
      </c>
      <c r="E1785" s="11" t="s">
        <v>2939</v>
      </c>
      <c r="F1785" s="3"/>
    </row>
    <row r="1786" spans="1:6" x14ac:dyDescent="0.3">
      <c r="A1786" s="2">
        <v>1785</v>
      </c>
      <c r="B1786" s="11" t="s">
        <v>2867</v>
      </c>
      <c r="C1786" s="41" t="s">
        <v>1340</v>
      </c>
      <c r="D1786" s="76">
        <v>40</v>
      </c>
      <c r="E1786" s="11" t="s">
        <v>2939</v>
      </c>
      <c r="F1786" s="3"/>
    </row>
    <row r="1787" spans="1:6" x14ac:dyDescent="0.3">
      <c r="A1787" s="2">
        <v>1786</v>
      </c>
      <c r="B1787" s="11" t="s">
        <v>2868</v>
      </c>
      <c r="C1787" s="41" t="s">
        <v>1340</v>
      </c>
      <c r="D1787" s="76">
        <v>50</v>
      </c>
      <c r="E1787" s="11" t="s">
        <v>2939</v>
      </c>
      <c r="F1787" s="3"/>
    </row>
    <row r="1788" spans="1:6" x14ac:dyDescent="0.3">
      <c r="A1788" s="2">
        <v>1787</v>
      </c>
      <c r="B1788" s="11" t="s">
        <v>2869</v>
      </c>
      <c r="C1788" s="41" t="s">
        <v>1340</v>
      </c>
      <c r="D1788" s="76">
        <v>500</v>
      </c>
      <c r="E1788" s="11" t="s">
        <v>2939</v>
      </c>
      <c r="F1788" s="3"/>
    </row>
    <row r="1789" spans="1:6" x14ac:dyDescent="0.3">
      <c r="A1789" s="2">
        <v>1788</v>
      </c>
      <c r="B1789" s="11" t="s">
        <v>2870</v>
      </c>
      <c r="C1789" s="41" t="s">
        <v>1340</v>
      </c>
      <c r="D1789" s="76">
        <v>2000</v>
      </c>
      <c r="E1789" s="11" t="s">
        <v>2939</v>
      </c>
      <c r="F1789" s="3"/>
    </row>
    <row r="1790" spans="1:6" x14ac:dyDescent="0.3">
      <c r="A1790" s="2">
        <v>1789</v>
      </c>
      <c r="B1790" s="11" t="s">
        <v>2871</v>
      </c>
      <c r="C1790" s="41" t="s">
        <v>1340</v>
      </c>
      <c r="D1790" s="76">
        <v>1000</v>
      </c>
      <c r="E1790" s="11" t="s">
        <v>2939</v>
      </c>
      <c r="F1790" s="3"/>
    </row>
    <row r="1791" spans="1:6" x14ac:dyDescent="0.3">
      <c r="A1791" s="2">
        <v>1790</v>
      </c>
      <c r="B1791" s="11" t="s">
        <v>2872</v>
      </c>
      <c r="C1791" s="41" t="s">
        <v>1340</v>
      </c>
      <c r="D1791" s="76">
        <v>40</v>
      </c>
      <c r="E1791" s="11" t="s">
        <v>2939</v>
      </c>
      <c r="F1791" s="3"/>
    </row>
    <row r="1792" spans="1:6" x14ac:dyDescent="0.3">
      <c r="A1792" s="2">
        <v>1791</v>
      </c>
      <c r="B1792" s="11" t="s">
        <v>2638</v>
      </c>
      <c r="C1792" s="41" t="s">
        <v>1340</v>
      </c>
      <c r="D1792" s="76">
        <v>2500</v>
      </c>
      <c r="E1792" s="11" t="s">
        <v>2939</v>
      </c>
      <c r="F1792" s="3"/>
    </row>
    <row r="1793" spans="1:6" x14ac:dyDescent="0.3">
      <c r="A1793" s="2">
        <v>1792</v>
      </c>
      <c r="B1793" s="11" t="s">
        <v>2873</v>
      </c>
      <c r="C1793" s="41" t="s">
        <v>1340</v>
      </c>
      <c r="D1793" s="76">
        <v>1000</v>
      </c>
      <c r="E1793" s="11" t="s">
        <v>2940</v>
      </c>
      <c r="F1793" s="3"/>
    </row>
    <row r="1794" spans="1:6" x14ac:dyDescent="0.3">
      <c r="A1794" s="2">
        <v>1793</v>
      </c>
      <c r="B1794" s="11" t="s">
        <v>2793</v>
      </c>
      <c r="C1794" s="41" t="s">
        <v>1340</v>
      </c>
      <c r="D1794" s="76">
        <v>790</v>
      </c>
      <c r="E1794" s="11" t="s">
        <v>2940</v>
      </c>
      <c r="F1794" s="3"/>
    </row>
    <row r="1795" spans="1:6" x14ac:dyDescent="0.3">
      <c r="A1795" s="2">
        <v>1794</v>
      </c>
      <c r="B1795" s="11" t="s">
        <v>2025</v>
      </c>
      <c r="C1795" s="41" t="s">
        <v>1340</v>
      </c>
      <c r="D1795" s="76">
        <v>600</v>
      </c>
      <c r="E1795" s="11" t="s">
        <v>2940</v>
      </c>
      <c r="F1795" s="3"/>
    </row>
    <row r="1796" spans="1:6" x14ac:dyDescent="0.3">
      <c r="A1796" s="2">
        <v>1795</v>
      </c>
      <c r="B1796" s="11" t="s">
        <v>1106</v>
      </c>
      <c r="C1796" s="41" t="s">
        <v>1340</v>
      </c>
      <c r="D1796" s="76">
        <v>4000</v>
      </c>
      <c r="E1796" s="11" t="s">
        <v>2940</v>
      </c>
      <c r="F1796" s="3"/>
    </row>
    <row r="1797" spans="1:6" x14ac:dyDescent="0.3">
      <c r="A1797" s="2">
        <v>1796</v>
      </c>
      <c r="B1797" s="11" t="s">
        <v>2675</v>
      </c>
      <c r="C1797" s="41" t="s">
        <v>1340</v>
      </c>
      <c r="D1797" s="76">
        <v>2500</v>
      </c>
      <c r="E1797" s="11" t="s">
        <v>2940</v>
      </c>
      <c r="F1797" s="3"/>
    </row>
    <row r="1798" spans="1:6" x14ac:dyDescent="0.3">
      <c r="A1798" s="2">
        <v>1797</v>
      </c>
      <c r="B1798" s="11" t="s">
        <v>2874</v>
      </c>
      <c r="C1798" s="41" t="s">
        <v>1340</v>
      </c>
      <c r="D1798" s="76">
        <v>1500</v>
      </c>
      <c r="E1798" s="11" t="s">
        <v>2940</v>
      </c>
      <c r="F1798" s="3"/>
    </row>
    <row r="1799" spans="1:6" x14ac:dyDescent="0.3">
      <c r="A1799" s="2">
        <v>1798</v>
      </c>
      <c r="B1799" s="11" t="s">
        <v>2875</v>
      </c>
      <c r="C1799" s="41" t="s">
        <v>1340</v>
      </c>
      <c r="D1799" s="76">
        <v>400</v>
      </c>
      <c r="E1799" s="11" t="s">
        <v>2940</v>
      </c>
      <c r="F1799" s="3"/>
    </row>
    <row r="1800" spans="1:6" x14ac:dyDescent="0.3">
      <c r="A1800" s="2">
        <v>1799</v>
      </c>
      <c r="B1800" s="11" t="s">
        <v>2876</v>
      </c>
      <c r="C1800" s="41" t="s">
        <v>1340</v>
      </c>
      <c r="D1800" s="76">
        <v>100</v>
      </c>
      <c r="E1800" s="11" t="s">
        <v>2940</v>
      </c>
      <c r="F1800" s="3"/>
    </row>
    <row r="1801" spans="1:6" x14ac:dyDescent="0.3">
      <c r="A1801" s="2">
        <v>1800</v>
      </c>
      <c r="B1801" s="11" t="s">
        <v>2877</v>
      </c>
      <c r="C1801" s="41" t="s">
        <v>1340</v>
      </c>
      <c r="D1801" s="76">
        <v>40</v>
      </c>
      <c r="E1801" s="11" t="s">
        <v>2940</v>
      </c>
      <c r="F1801" s="3"/>
    </row>
    <row r="1802" spans="1:6" x14ac:dyDescent="0.3">
      <c r="A1802" s="2">
        <v>1801</v>
      </c>
      <c r="B1802" s="11" t="s">
        <v>2878</v>
      </c>
      <c r="C1802" s="41" t="s">
        <v>1340</v>
      </c>
      <c r="D1802" s="76">
        <v>1000</v>
      </c>
      <c r="E1802" s="11" t="s">
        <v>2940</v>
      </c>
      <c r="F1802" s="3"/>
    </row>
    <row r="1803" spans="1:6" x14ac:dyDescent="0.3">
      <c r="A1803" s="2">
        <v>1802</v>
      </c>
      <c r="B1803" s="11" t="s">
        <v>2879</v>
      </c>
      <c r="C1803" s="41" t="s">
        <v>1340</v>
      </c>
      <c r="D1803" s="76">
        <v>501</v>
      </c>
      <c r="E1803" s="11" t="s">
        <v>2940</v>
      </c>
      <c r="F1803" s="3"/>
    </row>
    <row r="1804" spans="1:6" x14ac:dyDescent="0.3">
      <c r="A1804" s="2">
        <v>1803</v>
      </c>
      <c r="B1804" s="11" t="s">
        <v>2880</v>
      </c>
      <c r="C1804" s="41" t="s">
        <v>1340</v>
      </c>
      <c r="D1804" s="76">
        <v>3000</v>
      </c>
      <c r="E1804" s="11" t="s">
        <v>2941</v>
      </c>
      <c r="F1804" s="3"/>
    </row>
    <row r="1805" spans="1:6" x14ac:dyDescent="0.3">
      <c r="A1805" s="2">
        <v>1804</v>
      </c>
      <c r="B1805" s="11" t="s">
        <v>2881</v>
      </c>
      <c r="C1805" s="41" t="s">
        <v>1340</v>
      </c>
      <c r="D1805" s="76">
        <v>400</v>
      </c>
      <c r="E1805" s="11" t="s">
        <v>2941</v>
      </c>
      <c r="F1805" s="3"/>
    </row>
    <row r="1806" spans="1:6" x14ac:dyDescent="0.3">
      <c r="A1806" s="2">
        <v>1805</v>
      </c>
      <c r="B1806" s="11" t="s">
        <v>2882</v>
      </c>
      <c r="C1806" s="41" t="s">
        <v>1340</v>
      </c>
      <c r="D1806" s="76">
        <v>80</v>
      </c>
      <c r="E1806" s="11" t="s">
        <v>2941</v>
      </c>
      <c r="F1806" s="3"/>
    </row>
    <row r="1807" spans="1:6" x14ac:dyDescent="0.3">
      <c r="A1807" s="2">
        <v>1806</v>
      </c>
      <c r="B1807" s="11" t="s">
        <v>2883</v>
      </c>
      <c r="C1807" s="41" t="s">
        <v>1340</v>
      </c>
      <c r="D1807" s="76">
        <v>2000</v>
      </c>
      <c r="E1807" s="11" t="s">
        <v>2941</v>
      </c>
      <c r="F1807" s="3"/>
    </row>
    <row r="1808" spans="1:6" x14ac:dyDescent="0.3">
      <c r="A1808" s="2">
        <v>1807</v>
      </c>
      <c r="B1808" s="11" t="s">
        <v>2884</v>
      </c>
      <c r="C1808" s="41" t="s">
        <v>1340</v>
      </c>
      <c r="D1808" s="76">
        <v>1000</v>
      </c>
      <c r="E1808" s="11" t="s">
        <v>2941</v>
      </c>
      <c r="F1808" s="3"/>
    </row>
    <row r="1809" spans="1:6" x14ac:dyDescent="0.3">
      <c r="A1809" s="2">
        <v>1808</v>
      </c>
      <c r="B1809" s="11" t="s">
        <v>2885</v>
      </c>
      <c r="C1809" s="41" t="s">
        <v>1340</v>
      </c>
      <c r="D1809" s="76">
        <v>80</v>
      </c>
      <c r="E1809" s="11" t="s">
        <v>2941</v>
      </c>
      <c r="F1809" s="3"/>
    </row>
    <row r="1810" spans="1:6" x14ac:dyDescent="0.3">
      <c r="A1810" s="2">
        <v>1809</v>
      </c>
      <c r="B1810" s="11" t="s">
        <v>2140</v>
      </c>
      <c r="C1810" s="41" t="s">
        <v>1340</v>
      </c>
      <c r="D1810" s="76">
        <v>2000</v>
      </c>
      <c r="E1810" s="11" t="s">
        <v>2941</v>
      </c>
      <c r="F1810" s="3"/>
    </row>
    <row r="1811" spans="1:6" x14ac:dyDescent="0.3">
      <c r="A1811" s="2">
        <v>1810</v>
      </c>
      <c r="B1811" s="11" t="s">
        <v>2886</v>
      </c>
      <c r="C1811" s="41" t="s">
        <v>1340</v>
      </c>
      <c r="D1811" s="76">
        <v>10000</v>
      </c>
      <c r="E1811" s="11" t="s">
        <v>2940</v>
      </c>
      <c r="F1811" s="3"/>
    </row>
    <row r="1812" spans="1:6" x14ac:dyDescent="0.3">
      <c r="A1812" s="2">
        <v>1811</v>
      </c>
      <c r="B1812" s="11" t="s">
        <v>2887</v>
      </c>
      <c r="C1812" s="41" t="s">
        <v>1340</v>
      </c>
      <c r="D1812" s="76">
        <v>800</v>
      </c>
      <c r="E1812" s="11" t="s">
        <v>2941</v>
      </c>
      <c r="F1812" s="3"/>
    </row>
    <row r="1813" spans="1:6" x14ac:dyDescent="0.3">
      <c r="A1813" s="2">
        <v>1812</v>
      </c>
      <c r="B1813" s="11" t="s">
        <v>2887</v>
      </c>
      <c r="C1813" s="41" t="s">
        <v>1340</v>
      </c>
      <c r="D1813" s="76">
        <v>400</v>
      </c>
      <c r="E1813" s="11" t="s">
        <v>2941</v>
      </c>
      <c r="F1813" s="3"/>
    </row>
    <row r="1814" spans="1:6" x14ac:dyDescent="0.3">
      <c r="A1814" s="2">
        <v>1813</v>
      </c>
      <c r="B1814" s="11" t="s">
        <v>2888</v>
      </c>
      <c r="C1814" s="41" t="s">
        <v>1340</v>
      </c>
      <c r="D1814" s="76">
        <v>968</v>
      </c>
      <c r="E1814" s="11" t="s">
        <v>2941</v>
      </c>
      <c r="F1814" s="3"/>
    </row>
    <row r="1815" spans="1:6" x14ac:dyDescent="0.3">
      <c r="A1815" s="2">
        <v>1814</v>
      </c>
      <c r="B1815" s="11" t="s">
        <v>2889</v>
      </c>
      <c r="C1815" s="41" t="s">
        <v>1340</v>
      </c>
      <c r="D1815" s="76">
        <v>40</v>
      </c>
      <c r="E1815" s="11" t="s">
        <v>2941</v>
      </c>
      <c r="F1815" s="3"/>
    </row>
    <row r="1816" spans="1:6" x14ac:dyDescent="0.3">
      <c r="A1816" s="2">
        <v>1815</v>
      </c>
      <c r="B1816" s="11" t="s">
        <v>2890</v>
      </c>
      <c r="C1816" s="41" t="s">
        <v>1340</v>
      </c>
      <c r="D1816" s="76">
        <v>40</v>
      </c>
      <c r="E1816" s="11" t="s">
        <v>2941</v>
      </c>
      <c r="F1816" s="3"/>
    </row>
    <row r="1817" spans="1:6" x14ac:dyDescent="0.3">
      <c r="A1817" s="2">
        <v>1816</v>
      </c>
      <c r="B1817" s="11" t="s">
        <v>2891</v>
      </c>
      <c r="C1817" s="41" t="s">
        <v>1340</v>
      </c>
      <c r="D1817" s="76">
        <v>400</v>
      </c>
      <c r="E1817" s="11" t="s">
        <v>2941</v>
      </c>
      <c r="F1817" s="3"/>
    </row>
    <row r="1818" spans="1:6" x14ac:dyDescent="0.3">
      <c r="A1818" s="2">
        <v>1817</v>
      </c>
      <c r="B1818" s="11" t="s">
        <v>2892</v>
      </c>
      <c r="C1818" s="41" t="s">
        <v>1340</v>
      </c>
      <c r="D1818" s="76">
        <v>120</v>
      </c>
      <c r="E1818" s="11" t="s">
        <v>2942</v>
      </c>
      <c r="F1818" s="3"/>
    </row>
    <row r="1819" spans="1:6" x14ac:dyDescent="0.3">
      <c r="A1819" s="2">
        <v>1818</v>
      </c>
      <c r="B1819" s="11" t="s">
        <v>2893</v>
      </c>
      <c r="C1819" s="41" t="s">
        <v>1340</v>
      </c>
      <c r="D1819" s="76">
        <v>2000</v>
      </c>
      <c r="E1819" s="11" t="s">
        <v>2942</v>
      </c>
      <c r="F1819" s="3"/>
    </row>
    <row r="1820" spans="1:6" x14ac:dyDescent="0.3">
      <c r="A1820" s="2">
        <v>1819</v>
      </c>
      <c r="B1820" s="11" t="s">
        <v>2894</v>
      </c>
      <c r="C1820" s="41" t="s">
        <v>1340</v>
      </c>
      <c r="D1820" s="76">
        <v>500</v>
      </c>
      <c r="E1820" s="11" t="s">
        <v>2942</v>
      </c>
      <c r="F1820" s="3"/>
    </row>
    <row r="1821" spans="1:6" x14ac:dyDescent="0.3">
      <c r="A1821" s="2">
        <v>1820</v>
      </c>
      <c r="B1821" s="11" t="s">
        <v>1626</v>
      </c>
      <c r="C1821" s="41" t="s">
        <v>1340</v>
      </c>
      <c r="D1821" s="76">
        <v>100</v>
      </c>
      <c r="E1821" s="11" t="s">
        <v>2942</v>
      </c>
      <c r="F1821" s="3"/>
    </row>
    <row r="1822" spans="1:6" x14ac:dyDescent="0.3">
      <c r="A1822" s="2">
        <v>1821</v>
      </c>
      <c r="B1822" s="11" t="s">
        <v>2789</v>
      </c>
      <c r="C1822" s="41" t="s">
        <v>1340</v>
      </c>
      <c r="D1822" s="76">
        <v>40</v>
      </c>
      <c r="E1822" s="11" t="s">
        <v>2943</v>
      </c>
      <c r="F1822" s="3"/>
    </row>
    <row r="1823" spans="1:6" x14ac:dyDescent="0.3">
      <c r="A1823" s="2">
        <v>1822</v>
      </c>
      <c r="B1823" s="11" t="s">
        <v>2895</v>
      </c>
      <c r="C1823" s="41" t="s">
        <v>1340</v>
      </c>
      <c r="D1823" s="76">
        <v>120</v>
      </c>
      <c r="E1823" s="11" t="s">
        <v>2943</v>
      </c>
      <c r="F1823" s="3"/>
    </row>
    <row r="1824" spans="1:6" x14ac:dyDescent="0.3">
      <c r="A1824" s="2">
        <v>1823</v>
      </c>
      <c r="B1824" s="11" t="s">
        <v>2896</v>
      </c>
      <c r="C1824" s="41" t="s">
        <v>1340</v>
      </c>
      <c r="D1824" s="76">
        <v>500</v>
      </c>
      <c r="E1824" s="11" t="s">
        <v>2943</v>
      </c>
      <c r="F1824" s="3"/>
    </row>
    <row r="1825" spans="1:6" x14ac:dyDescent="0.3">
      <c r="A1825" s="2">
        <v>1824</v>
      </c>
      <c r="B1825" s="11" t="s">
        <v>2897</v>
      </c>
      <c r="C1825" s="41" t="s">
        <v>1340</v>
      </c>
      <c r="D1825" s="76">
        <v>200</v>
      </c>
      <c r="E1825" s="11" t="s">
        <v>2943</v>
      </c>
      <c r="F1825" s="3"/>
    </row>
    <row r="1826" spans="1:6" x14ac:dyDescent="0.3">
      <c r="A1826" s="2">
        <v>1825</v>
      </c>
      <c r="B1826" s="11" t="s">
        <v>2898</v>
      </c>
      <c r="C1826" s="41" t="s">
        <v>1340</v>
      </c>
      <c r="D1826" s="76">
        <v>500</v>
      </c>
      <c r="E1826" s="11" t="s">
        <v>2943</v>
      </c>
      <c r="F1826" s="3"/>
    </row>
    <row r="1827" spans="1:6" x14ac:dyDescent="0.3">
      <c r="A1827" s="2">
        <v>1826</v>
      </c>
      <c r="B1827" s="11" t="s">
        <v>2899</v>
      </c>
      <c r="C1827" s="41" t="s">
        <v>1340</v>
      </c>
      <c r="D1827" s="76">
        <v>600</v>
      </c>
      <c r="E1827" s="11" t="s">
        <v>2943</v>
      </c>
      <c r="F1827" s="3"/>
    </row>
    <row r="1828" spans="1:6" x14ac:dyDescent="0.3">
      <c r="A1828" s="2">
        <v>1827</v>
      </c>
      <c r="B1828" s="11" t="s">
        <v>2900</v>
      </c>
      <c r="C1828" s="41" t="s">
        <v>1340</v>
      </c>
      <c r="D1828" s="76">
        <v>500</v>
      </c>
      <c r="E1828" s="11" t="s">
        <v>2944</v>
      </c>
      <c r="F1828" s="3"/>
    </row>
    <row r="1829" spans="1:6" x14ac:dyDescent="0.3">
      <c r="A1829" s="2">
        <v>1828</v>
      </c>
      <c r="B1829" s="11" t="s">
        <v>2901</v>
      </c>
      <c r="C1829" s="41" t="s">
        <v>1340</v>
      </c>
      <c r="D1829" s="76">
        <v>200</v>
      </c>
      <c r="E1829" s="11" t="s">
        <v>2944</v>
      </c>
      <c r="F1829" s="3"/>
    </row>
    <row r="1830" spans="1:6" x14ac:dyDescent="0.3">
      <c r="A1830" s="2">
        <v>1829</v>
      </c>
      <c r="B1830" s="11" t="s">
        <v>1353</v>
      </c>
      <c r="C1830" s="41" t="s">
        <v>1340</v>
      </c>
      <c r="D1830" s="76">
        <v>500</v>
      </c>
      <c r="E1830" s="11" t="s">
        <v>2945</v>
      </c>
      <c r="F1830" s="3"/>
    </row>
    <row r="1831" spans="1:6" x14ac:dyDescent="0.3">
      <c r="A1831" s="2">
        <v>1830</v>
      </c>
      <c r="B1831" s="11" t="s">
        <v>1703</v>
      </c>
      <c r="C1831" s="41" t="s">
        <v>1340</v>
      </c>
      <c r="D1831" s="76">
        <v>300</v>
      </c>
      <c r="E1831" s="11" t="s">
        <v>2945</v>
      </c>
      <c r="F1831" s="3"/>
    </row>
    <row r="1832" spans="1:6" x14ac:dyDescent="0.3">
      <c r="A1832" s="2">
        <v>1831</v>
      </c>
      <c r="B1832" s="11" t="s">
        <v>2902</v>
      </c>
      <c r="C1832" s="41" t="s">
        <v>1340</v>
      </c>
      <c r="D1832" s="76">
        <v>440</v>
      </c>
      <c r="E1832" s="11" t="s">
        <v>2945</v>
      </c>
      <c r="F1832" s="3"/>
    </row>
    <row r="1833" spans="1:6" x14ac:dyDescent="0.3">
      <c r="A1833" s="2">
        <v>1832</v>
      </c>
      <c r="B1833" s="11" t="s">
        <v>2179</v>
      </c>
      <c r="C1833" s="41" t="s">
        <v>1340</v>
      </c>
      <c r="D1833" s="76">
        <v>1000</v>
      </c>
      <c r="E1833" s="11" t="s">
        <v>2945</v>
      </c>
      <c r="F1833" s="3"/>
    </row>
    <row r="1834" spans="1:6" x14ac:dyDescent="0.3">
      <c r="A1834" s="2">
        <v>1833</v>
      </c>
      <c r="B1834" s="11" t="s">
        <v>1259</v>
      </c>
      <c r="C1834" s="41" t="s">
        <v>1340</v>
      </c>
      <c r="D1834" s="76">
        <v>1000</v>
      </c>
      <c r="E1834" s="11" t="s">
        <v>2945</v>
      </c>
      <c r="F1834" s="3"/>
    </row>
    <row r="1835" spans="1:6" x14ac:dyDescent="0.3">
      <c r="A1835" s="2">
        <v>1834</v>
      </c>
      <c r="B1835" s="11" t="s">
        <v>2903</v>
      </c>
      <c r="C1835" s="41" t="s">
        <v>1340</v>
      </c>
      <c r="D1835" s="76">
        <v>500</v>
      </c>
      <c r="E1835" s="11" t="s">
        <v>2945</v>
      </c>
      <c r="F1835" s="3"/>
    </row>
    <row r="1836" spans="1:6" x14ac:dyDescent="0.3">
      <c r="A1836" s="2">
        <v>1835</v>
      </c>
      <c r="B1836" s="11" t="s">
        <v>2904</v>
      </c>
      <c r="C1836" s="41" t="s">
        <v>1340</v>
      </c>
      <c r="D1836" s="76">
        <v>1000</v>
      </c>
      <c r="E1836" s="11" t="s">
        <v>2945</v>
      </c>
      <c r="F1836" s="3"/>
    </row>
    <row r="1837" spans="1:6" x14ac:dyDescent="0.3">
      <c r="A1837" s="2">
        <v>1836</v>
      </c>
      <c r="B1837" s="11" t="s">
        <v>2905</v>
      </c>
      <c r="C1837" s="41" t="s">
        <v>1340</v>
      </c>
      <c r="D1837" s="76">
        <v>500</v>
      </c>
      <c r="E1837" s="11" t="s">
        <v>2946</v>
      </c>
      <c r="F1837" s="3"/>
    </row>
    <row r="1838" spans="1:6" x14ac:dyDescent="0.3">
      <c r="A1838" s="2">
        <v>1837</v>
      </c>
      <c r="B1838" s="11" t="s">
        <v>2906</v>
      </c>
      <c r="C1838" s="41" t="s">
        <v>1340</v>
      </c>
      <c r="D1838" s="76">
        <v>100</v>
      </c>
      <c r="E1838" s="11" t="s">
        <v>2946</v>
      </c>
      <c r="F1838" s="3"/>
    </row>
    <row r="1839" spans="1:6" x14ac:dyDescent="0.3">
      <c r="A1839" s="2">
        <v>1838</v>
      </c>
      <c r="B1839" s="11" t="s">
        <v>2907</v>
      </c>
      <c r="C1839" s="41" t="s">
        <v>1340</v>
      </c>
      <c r="D1839" s="76">
        <v>400</v>
      </c>
      <c r="E1839" s="11" t="s">
        <v>2946</v>
      </c>
      <c r="F1839" s="3"/>
    </row>
    <row r="1840" spans="1:6" x14ac:dyDescent="0.3">
      <c r="A1840" s="2">
        <v>1839</v>
      </c>
      <c r="B1840" s="11" t="s">
        <v>2908</v>
      </c>
      <c r="C1840" s="41" t="s">
        <v>1340</v>
      </c>
      <c r="D1840" s="76">
        <v>200</v>
      </c>
      <c r="E1840" s="11" t="s">
        <v>2946</v>
      </c>
      <c r="F1840" s="3"/>
    </row>
    <row r="1841" spans="1:6" x14ac:dyDescent="0.3">
      <c r="A1841" s="2">
        <v>1840</v>
      </c>
      <c r="B1841" s="11" t="s">
        <v>1649</v>
      </c>
      <c r="C1841" s="41" t="s">
        <v>1340</v>
      </c>
      <c r="D1841" s="76">
        <v>500</v>
      </c>
      <c r="E1841" s="11" t="s">
        <v>2946</v>
      </c>
      <c r="F1841" s="3"/>
    </row>
    <row r="1842" spans="1:6" x14ac:dyDescent="0.3">
      <c r="A1842" s="2">
        <v>1841</v>
      </c>
      <c r="B1842" s="11" t="s">
        <v>2909</v>
      </c>
      <c r="C1842" s="41" t="s">
        <v>1340</v>
      </c>
      <c r="D1842" s="76">
        <v>350</v>
      </c>
      <c r="E1842" s="11" t="s">
        <v>2947</v>
      </c>
      <c r="F1842" s="3"/>
    </row>
    <row r="1843" spans="1:6" x14ac:dyDescent="0.3">
      <c r="A1843" s="2">
        <v>1842</v>
      </c>
      <c r="B1843" s="11" t="s">
        <v>2659</v>
      </c>
      <c r="C1843" s="41" t="s">
        <v>1340</v>
      </c>
      <c r="D1843" s="76">
        <v>540</v>
      </c>
      <c r="E1843" s="11" t="s">
        <v>2947</v>
      </c>
      <c r="F1843" s="3"/>
    </row>
    <row r="1844" spans="1:6" x14ac:dyDescent="0.3">
      <c r="A1844" s="2">
        <v>1843</v>
      </c>
      <c r="B1844" s="11" t="s">
        <v>2910</v>
      </c>
      <c r="C1844" s="41" t="s">
        <v>1340</v>
      </c>
      <c r="D1844" s="76">
        <v>1500</v>
      </c>
      <c r="E1844" s="11" t="s">
        <v>2947</v>
      </c>
      <c r="F1844" s="3"/>
    </row>
    <row r="1845" spans="1:6" x14ac:dyDescent="0.3">
      <c r="A1845" s="2">
        <v>1844</v>
      </c>
      <c r="B1845" s="11" t="s">
        <v>1991</v>
      </c>
      <c r="C1845" s="41" t="s">
        <v>1340</v>
      </c>
      <c r="D1845" s="76">
        <v>1000</v>
      </c>
      <c r="E1845" s="11" t="s">
        <v>2947</v>
      </c>
      <c r="F1845" s="3"/>
    </row>
    <row r="1846" spans="1:6" x14ac:dyDescent="0.3">
      <c r="A1846" s="2">
        <v>1845</v>
      </c>
      <c r="B1846" s="11" t="s">
        <v>2911</v>
      </c>
      <c r="C1846" s="41" t="s">
        <v>1340</v>
      </c>
      <c r="D1846" s="76">
        <v>200</v>
      </c>
      <c r="E1846" s="11" t="s">
        <v>2947</v>
      </c>
      <c r="F1846" s="3"/>
    </row>
    <row r="1847" spans="1:6" x14ac:dyDescent="0.3">
      <c r="A1847" s="2">
        <v>1846</v>
      </c>
      <c r="B1847" s="11" t="s">
        <v>2912</v>
      </c>
      <c r="C1847" s="41" t="s">
        <v>1340</v>
      </c>
      <c r="D1847" s="76">
        <v>500</v>
      </c>
      <c r="E1847" s="11" t="s">
        <v>2948</v>
      </c>
      <c r="F1847" s="3"/>
    </row>
    <row r="1848" spans="1:6" x14ac:dyDescent="0.3">
      <c r="A1848" s="2">
        <v>1847</v>
      </c>
      <c r="B1848" s="11" t="s">
        <v>2913</v>
      </c>
      <c r="C1848" s="41" t="s">
        <v>1340</v>
      </c>
      <c r="D1848" s="76">
        <v>500</v>
      </c>
      <c r="E1848" s="11" t="s">
        <v>2948</v>
      </c>
      <c r="F1848" s="3"/>
    </row>
    <row r="1849" spans="1:6" x14ac:dyDescent="0.3">
      <c r="A1849" s="2">
        <v>1848</v>
      </c>
      <c r="B1849" s="11" t="s">
        <v>2914</v>
      </c>
      <c r="C1849" s="41" t="s">
        <v>1340</v>
      </c>
      <c r="D1849" s="76">
        <v>4000</v>
      </c>
      <c r="E1849" s="11" t="s">
        <v>2949</v>
      </c>
      <c r="F1849" s="3"/>
    </row>
    <row r="1850" spans="1:6" x14ac:dyDescent="0.3">
      <c r="A1850" s="2">
        <v>1849</v>
      </c>
      <c r="B1850" s="11" t="s">
        <v>1483</v>
      </c>
      <c r="C1850" s="41" t="s">
        <v>1340</v>
      </c>
      <c r="D1850" s="76">
        <v>500</v>
      </c>
      <c r="E1850" s="11" t="s">
        <v>2949</v>
      </c>
      <c r="F1850" s="3"/>
    </row>
    <row r="1851" spans="1:6" x14ac:dyDescent="0.3">
      <c r="A1851" s="2">
        <v>1850</v>
      </c>
      <c r="B1851" s="11" t="s">
        <v>2909</v>
      </c>
      <c r="C1851" s="41" t="s">
        <v>1340</v>
      </c>
      <c r="D1851" s="76">
        <v>500</v>
      </c>
      <c r="E1851" s="11" t="s">
        <v>2950</v>
      </c>
      <c r="F1851" s="3"/>
    </row>
    <row r="1852" spans="1:6" x14ac:dyDescent="0.3">
      <c r="A1852" s="2">
        <v>1851</v>
      </c>
      <c r="B1852" s="11" t="s">
        <v>2915</v>
      </c>
      <c r="C1852" s="41" t="s">
        <v>1340</v>
      </c>
      <c r="D1852" s="76">
        <v>40</v>
      </c>
      <c r="E1852" s="11" t="s">
        <v>2950</v>
      </c>
      <c r="F1852" s="3"/>
    </row>
    <row r="1853" spans="1:6" x14ac:dyDescent="0.3">
      <c r="A1853" s="2">
        <v>1852</v>
      </c>
      <c r="B1853" s="11" t="s">
        <v>2916</v>
      </c>
      <c r="C1853" s="41" t="s">
        <v>1340</v>
      </c>
      <c r="D1853" s="76">
        <v>400</v>
      </c>
      <c r="E1853" s="11" t="s">
        <v>2950</v>
      </c>
      <c r="F1853" s="3"/>
    </row>
    <row r="1854" spans="1:6" x14ac:dyDescent="0.3">
      <c r="A1854" s="2">
        <v>1853</v>
      </c>
      <c r="B1854" s="11" t="s">
        <v>2917</v>
      </c>
      <c r="C1854" s="41" t="s">
        <v>1340</v>
      </c>
      <c r="D1854" s="76">
        <v>500</v>
      </c>
      <c r="E1854" s="11" t="s">
        <v>2950</v>
      </c>
      <c r="F1854" s="3"/>
    </row>
    <row r="1855" spans="1:6" x14ac:dyDescent="0.3">
      <c r="A1855" s="2">
        <v>1854</v>
      </c>
      <c r="B1855" s="11" t="s">
        <v>2918</v>
      </c>
      <c r="C1855" s="41" t="s">
        <v>1340</v>
      </c>
      <c r="D1855" s="76">
        <v>40</v>
      </c>
      <c r="E1855" s="11" t="s">
        <v>2950</v>
      </c>
      <c r="F1855" s="3"/>
    </row>
    <row r="1856" spans="1:6" x14ac:dyDescent="0.3">
      <c r="A1856" s="2">
        <v>1855</v>
      </c>
      <c r="B1856" s="11" t="s">
        <v>2919</v>
      </c>
      <c r="C1856" s="41" t="s">
        <v>1340</v>
      </c>
      <c r="D1856" s="76">
        <v>120</v>
      </c>
      <c r="E1856" s="11" t="s">
        <v>2950</v>
      </c>
      <c r="F1856" s="3"/>
    </row>
    <row r="1857" spans="1:6" x14ac:dyDescent="0.3">
      <c r="A1857" s="2">
        <v>1856</v>
      </c>
      <c r="B1857" s="11" t="s">
        <v>2920</v>
      </c>
      <c r="C1857" s="41" t="s">
        <v>1340</v>
      </c>
      <c r="D1857" s="76">
        <v>12412</v>
      </c>
      <c r="E1857" s="11" t="s">
        <v>2950</v>
      </c>
      <c r="F1857" s="3"/>
    </row>
    <row r="1858" spans="1:6" x14ac:dyDescent="0.3">
      <c r="A1858" s="2">
        <v>1857</v>
      </c>
      <c r="B1858" s="11" t="s">
        <v>2921</v>
      </c>
      <c r="C1858" s="41" t="s">
        <v>1340</v>
      </c>
      <c r="D1858" s="76">
        <v>100</v>
      </c>
      <c r="E1858" s="11" t="s">
        <v>2950</v>
      </c>
      <c r="F1858" s="3"/>
    </row>
    <row r="1859" spans="1:6" x14ac:dyDescent="0.3">
      <c r="A1859" s="2">
        <v>1858</v>
      </c>
      <c r="B1859" s="11" t="s">
        <v>2694</v>
      </c>
      <c r="C1859" s="41" t="s">
        <v>1340</v>
      </c>
      <c r="D1859" s="76">
        <v>200</v>
      </c>
      <c r="E1859" s="11" t="s">
        <v>2951</v>
      </c>
      <c r="F1859" s="3"/>
    </row>
    <row r="1860" spans="1:6" x14ac:dyDescent="0.3">
      <c r="A1860" s="2">
        <v>1859</v>
      </c>
      <c r="B1860" s="11"/>
      <c r="C1860" s="41" t="s">
        <v>1340</v>
      </c>
      <c r="D1860" s="61"/>
      <c r="F1860" s="3"/>
    </row>
    <row r="1861" spans="1:6" x14ac:dyDescent="0.3">
      <c r="A1861" s="2">
        <v>1860</v>
      </c>
      <c r="B1861" s="11"/>
      <c r="C1861" s="41" t="s">
        <v>1340</v>
      </c>
      <c r="D1861" s="61"/>
      <c r="F1861" s="3"/>
    </row>
    <row r="1862" spans="1:6" x14ac:dyDescent="0.3">
      <c r="A1862" s="2">
        <v>1861</v>
      </c>
      <c r="B1862" s="11"/>
      <c r="C1862" s="41" t="s">
        <v>1340</v>
      </c>
      <c r="D1862" s="61"/>
      <c r="F1862" s="3"/>
    </row>
    <row r="1863" spans="1:6" x14ac:dyDescent="0.3">
      <c r="A1863" s="2">
        <v>1862</v>
      </c>
      <c r="B1863" s="11"/>
      <c r="C1863" s="41" t="s">
        <v>1340</v>
      </c>
      <c r="D1863" s="61"/>
      <c r="F1863" s="3"/>
    </row>
    <row r="1864" spans="1:6" x14ac:dyDescent="0.3">
      <c r="A1864" s="2">
        <v>1863</v>
      </c>
      <c r="B1864" s="11"/>
      <c r="C1864" s="41" t="s">
        <v>1340</v>
      </c>
      <c r="D1864" s="61"/>
      <c r="F1864" s="3"/>
    </row>
    <row r="1865" spans="1:6" x14ac:dyDescent="0.3">
      <c r="A1865" s="2">
        <v>1864</v>
      </c>
      <c r="B1865" s="11"/>
      <c r="C1865" s="41" t="s">
        <v>1340</v>
      </c>
      <c r="D1865" s="61"/>
      <c r="F1865" s="3"/>
    </row>
    <row r="1866" spans="1:6" x14ac:dyDescent="0.3">
      <c r="A1866" s="2">
        <v>1865</v>
      </c>
      <c r="B1866" s="11"/>
      <c r="C1866" s="41" t="s">
        <v>1340</v>
      </c>
      <c r="D1866" s="61"/>
      <c r="F1866" s="3"/>
    </row>
    <row r="1867" spans="1:6" x14ac:dyDescent="0.3">
      <c r="A1867" s="2">
        <v>1866</v>
      </c>
      <c r="B1867" s="11"/>
      <c r="C1867" s="41" t="s">
        <v>1340</v>
      </c>
      <c r="D1867" s="61"/>
      <c r="F1867" s="3"/>
    </row>
    <row r="1868" spans="1:6" x14ac:dyDescent="0.3">
      <c r="A1868" s="2">
        <v>1867</v>
      </c>
      <c r="B1868" s="11"/>
      <c r="C1868" s="41" t="s">
        <v>1340</v>
      </c>
      <c r="D1868" s="61"/>
      <c r="F1868" s="3"/>
    </row>
    <row r="1869" spans="1:6" x14ac:dyDescent="0.3">
      <c r="A1869" s="2">
        <v>1868</v>
      </c>
      <c r="B1869" s="11"/>
      <c r="C1869" s="41" t="s">
        <v>1340</v>
      </c>
      <c r="D1869" s="61"/>
      <c r="F1869" s="3"/>
    </row>
    <row r="1870" spans="1:6" x14ac:dyDescent="0.3">
      <c r="A1870" s="2">
        <v>1869</v>
      </c>
      <c r="B1870" s="11"/>
      <c r="C1870" s="41" t="s">
        <v>1340</v>
      </c>
      <c r="D1870" s="61"/>
      <c r="F1870" s="3"/>
    </row>
    <row r="1871" spans="1:6" x14ac:dyDescent="0.3">
      <c r="A1871" s="2">
        <v>1870</v>
      </c>
      <c r="B1871" s="11"/>
      <c r="C1871" s="41" t="s">
        <v>1340</v>
      </c>
      <c r="D1871" s="61"/>
      <c r="F1871" s="3"/>
    </row>
    <row r="1872" spans="1:6" x14ac:dyDescent="0.3">
      <c r="A1872" s="2">
        <v>1871</v>
      </c>
      <c r="B1872" s="11"/>
      <c r="C1872" s="41" t="s">
        <v>1340</v>
      </c>
      <c r="D1872" s="61"/>
      <c r="F1872" s="3"/>
    </row>
    <row r="1873" spans="1:6" x14ac:dyDescent="0.3">
      <c r="A1873" s="2">
        <v>1872</v>
      </c>
      <c r="B1873" s="11"/>
      <c r="C1873" s="41" t="s">
        <v>1340</v>
      </c>
      <c r="D1873" s="61"/>
      <c r="F1873" s="3"/>
    </row>
    <row r="1874" spans="1:6" x14ac:dyDescent="0.3">
      <c r="A1874" s="2">
        <v>1873</v>
      </c>
      <c r="B1874" s="11"/>
      <c r="C1874" s="41" t="s">
        <v>1340</v>
      </c>
      <c r="D1874" s="61"/>
      <c r="F1874" s="3"/>
    </row>
    <row r="1875" spans="1:6" x14ac:dyDescent="0.3">
      <c r="A1875" s="2">
        <v>1874</v>
      </c>
      <c r="B1875" s="11"/>
      <c r="C1875" s="41" t="s">
        <v>1340</v>
      </c>
      <c r="D1875" s="61"/>
      <c r="F1875" s="3"/>
    </row>
    <row r="1876" spans="1:6" x14ac:dyDescent="0.3">
      <c r="A1876" s="2">
        <v>1875</v>
      </c>
      <c r="B1876" s="11"/>
      <c r="C1876" s="41" t="s">
        <v>1340</v>
      </c>
      <c r="D1876" s="61"/>
      <c r="F1876" s="3"/>
    </row>
    <row r="1877" spans="1:6" x14ac:dyDescent="0.3">
      <c r="A1877" s="2">
        <v>1876</v>
      </c>
      <c r="B1877" s="11"/>
      <c r="C1877" s="41" t="s">
        <v>1340</v>
      </c>
      <c r="D1877" s="61"/>
      <c r="F1877" s="3"/>
    </row>
    <row r="1878" spans="1:6" x14ac:dyDescent="0.3">
      <c r="A1878" s="2">
        <v>1877</v>
      </c>
      <c r="B1878" s="11"/>
      <c r="C1878" s="41" t="s">
        <v>1340</v>
      </c>
      <c r="D1878" s="61"/>
      <c r="F1878" s="3"/>
    </row>
    <row r="1879" spans="1:6" x14ac:dyDescent="0.3">
      <c r="A1879" s="2">
        <v>1878</v>
      </c>
      <c r="B1879" s="11"/>
      <c r="C1879" s="41" t="s">
        <v>1340</v>
      </c>
      <c r="D1879" s="61"/>
      <c r="F1879" s="3"/>
    </row>
    <row r="1880" spans="1:6" x14ac:dyDescent="0.3">
      <c r="A1880" s="2">
        <v>1879</v>
      </c>
      <c r="B1880" s="11"/>
      <c r="C1880" s="41" t="s">
        <v>1340</v>
      </c>
      <c r="D1880" s="61"/>
      <c r="F1880" s="3"/>
    </row>
    <row r="1881" spans="1:6" x14ac:dyDescent="0.3">
      <c r="A1881" s="2">
        <v>1880</v>
      </c>
      <c r="B1881" s="11"/>
      <c r="C1881" s="41" t="s">
        <v>1340</v>
      </c>
      <c r="D1881" s="61"/>
      <c r="F1881" s="3"/>
    </row>
    <row r="1882" spans="1:6" x14ac:dyDescent="0.3">
      <c r="A1882" s="2">
        <v>1881</v>
      </c>
      <c r="B1882" s="11"/>
      <c r="C1882" s="41" t="s">
        <v>1340</v>
      </c>
      <c r="D1882" s="61"/>
      <c r="F1882" s="3"/>
    </row>
    <row r="1883" spans="1:6" x14ac:dyDescent="0.3">
      <c r="A1883" s="2">
        <v>1882</v>
      </c>
      <c r="B1883" s="11"/>
      <c r="C1883" s="41" t="s">
        <v>1340</v>
      </c>
      <c r="D1883" s="61"/>
      <c r="F1883" s="3"/>
    </row>
    <row r="1884" spans="1:6" x14ac:dyDescent="0.3">
      <c r="A1884" s="2">
        <v>1883</v>
      </c>
      <c r="B1884" s="11"/>
      <c r="C1884" s="41" t="s">
        <v>1340</v>
      </c>
      <c r="D1884" s="61"/>
      <c r="F1884" s="3"/>
    </row>
    <row r="1885" spans="1:6" x14ac:dyDescent="0.3">
      <c r="A1885" s="2">
        <v>1884</v>
      </c>
      <c r="B1885" s="11"/>
      <c r="C1885" s="41" t="s">
        <v>1340</v>
      </c>
      <c r="D1885" s="61"/>
      <c r="F1885" s="3"/>
    </row>
    <row r="1886" spans="1:6" x14ac:dyDescent="0.3">
      <c r="A1886" s="2">
        <v>1885</v>
      </c>
      <c r="B1886" s="11"/>
      <c r="C1886" s="41" t="s">
        <v>1340</v>
      </c>
      <c r="D1886" s="61"/>
      <c r="F1886" s="3"/>
    </row>
    <row r="1887" spans="1:6" x14ac:dyDescent="0.3">
      <c r="A1887" s="2">
        <v>1886</v>
      </c>
      <c r="B1887" s="11"/>
      <c r="C1887" s="41" t="s">
        <v>1340</v>
      </c>
      <c r="D1887" s="61"/>
      <c r="F1887" s="3"/>
    </row>
    <row r="1888" spans="1:6" x14ac:dyDescent="0.3">
      <c r="A1888" s="2">
        <v>1887</v>
      </c>
      <c r="B1888" s="11"/>
      <c r="C1888" s="41" t="s">
        <v>1340</v>
      </c>
      <c r="D1888" s="61"/>
      <c r="F1888" s="3"/>
    </row>
    <row r="1889" spans="1:6" x14ac:dyDescent="0.3">
      <c r="A1889" s="2">
        <v>1888</v>
      </c>
      <c r="B1889" s="11"/>
      <c r="C1889" s="41" t="s">
        <v>1340</v>
      </c>
      <c r="D1889" s="61"/>
      <c r="F1889" s="3"/>
    </row>
    <row r="1890" spans="1:6" x14ac:dyDescent="0.3">
      <c r="A1890" s="2">
        <v>1889</v>
      </c>
      <c r="B1890" s="11"/>
      <c r="C1890" s="41" t="s">
        <v>1340</v>
      </c>
      <c r="D1890" s="61"/>
      <c r="F1890" s="3"/>
    </row>
    <row r="1891" spans="1:6" x14ac:dyDescent="0.3">
      <c r="A1891" s="2">
        <v>1890</v>
      </c>
      <c r="B1891" s="11"/>
      <c r="C1891" s="41" t="s">
        <v>1340</v>
      </c>
      <c r="D1891" s="61"/>
      <c r="F1891" s="3"/>
    </row>
    <row r="1892" spans="1:6" x14ac:dyDescent="0.3">
      <c r="A1892" s="2">
        <v>1891</v>
      </c>
      <c r="B1892" s="11"/>
      <c r="C1892" s="41" t="s">
        <v>1340</v>
      </c>
      <c r="D1892" s="61"/>
      <c r="F1892" s="3"/>
    </row>
    <row r="1893" spans="1:6" x14ac:dyDescent="0.3">
      <c r="A1893" s="2">
        <v>1892</v>
      </c>
      <c r="B1893" s="11"/>
      <c r="C1893" s="41" t="s">
        <v>1340</v>
      </c>
      <c r="D1893" s="61"/>
      <c r="F1893" s="3"/>
    </row>
    <row r="1894" spans="1:6" x14ac:dyDescent="0.3">
      <c r="A1894" s="2">
        <v>1893</v>
      </c>
      <c r="B1894" s="11"/>
      <c r="C1894" s="41" t="s">
        <v>1340</v>
      </c>
      <c r="D1894" s="61"/>
      <c r="F1894" s="3"/>
    </row>
    <row r="1895" spans="1:6" x14ac:dyDescent="0.3">
      <c r="A1895" s="2">
        <v>1894</v>
      </c>
      <c r="B1895" s="11"/>
      <c r="C1895" s="41" t="s">
        <v>1340</v>
      </c>
      <c r="D1895" s="61"/>
      <c r="F1895" s="3"/>
    </row>
    <row r="1896" spans="1:6" x14ac:dyDescent="0.3">
      <c r="A1896" s="2">
        <v>1895</v>
      </c>
      <c r="C1896" s="41" t="s">
        <v>1340</v>
      </c>
      <c r="F1896" s="2"/>
    </row>
    <row r="1897" spans="1:6" x14ac:dyDescent="0.3">
      <c r="A1897" s="2">
        <v>1896</v>
      </c>
      <c r="C1897" s="41" t="s">
        <v>1340</v>
      </c>
      <c r="F1897" s="2"/>
    </row>
    <row r="1898" spans="1:6" x14ac:dyDescent="0.3">
      <c r="A1898" s="2">
        <v>1897</v>
      </c>
      <c r="C1898" s="41" t="s">
        <v>1340</v>
      </c>
      <c r="F1898" s="2"/>
    </row>
    <row r="1899" spans="1:6" x14ac:dyDescent="0.3">
      <c r="A1899" s="2">
        <v>1898</v>
      </c>
      <c r="C1899" s="41" t="s">
        <v>1340</v>
      </c>
      <c r="F1899" s="2"/>
    </row>
    <row r="1900" spans="1:6" x14ac:dyDescent="0.3">
      <c r="A1900" s="2">
        <v>1899</v>
      </c>
      <c r="C1900" s="41" t="s">
        <v>1340</v>
      </c>
      <c r="F1900" s="2"/>
    </row>
    <row r="1901" spans="1:6" x14ac:dyDescent="0.3">
      <c r="A1901" s="2">
        <v>1900</v>
      </c>
      <c r="C1901" s="41" t="s">
        <v>1340</v>
      </c>
      <c r="F1901" s="2"/>
    </row>
    <row r="1902" spans="1:6" x14ac:dyDescent="0.3">
      <c r="A1902" s="2">
        <v>1901</v>
      </c>
      <c r="C1902" s="41" t="s">
        <v>1340</v>
      </c>
      <c r="F1902" s="2"/>
    </row>
    <row r="1903" spans="1:6" x14ac:dyDescent="0.3">
      <c r="A1903" s="2">
        <v>1902</v>
      </c>
      <c r="C1903" s="41" t="s">
        <v>1340</v>
      </c>
      <c r="F1903" s="2"/>
    </row>
    <row r="1904" spans="1:6" x14ac:dyDescent="0.3">
      <c r="A1904" s="2">
        <v>1903</v>
      </c>
      <c r="C1904" s="41" t="s">
        <v>1340</v>
      </c>
      <c r="F1904" s="2"/>
    </row>
    <row r="1905" spans="1:6" x14ac:dyDescent="0.3">
      <c r="A1905" s="2">
        <v>1904</v>
      </c>
      <c r="C1905" s="41" t="s">
        <v>1340</v>
      </c>
      <c r="F1905" s="2"/>
    </row>
    <row r="1906" spans="1:6" x14ac:dyDescent="0.3">
      <c r="A1906" s="2">
        <v>1905</v>
      </c>
      <c r="C1906" s="41" t="s">
        <v>1340</v>
      </c>
      <c r="F1906" s="2"/>
    </row>
    <row r="1907" spans="1:6" x14ac:dyDescent="0.3">
      <c r="A1907" s="2">
        <v>1906</v>
      </c>
      <c r="C1907" s="41" t="s">
        <v>1340</v>
      </c>
      <c r="F1907" s="2"/>
    </row>
    <row r="1908" spans="1:6" x14ac:dyDescent="0.3">
      <c r="A1908" s="2">
        <v>1907</v>
      </c>
      <c r="C1908" s="41" t="s">
        <v>1340</v>
      </c>
      <c r="F1908" s="2"/>
    </row>
    <row r="1909" spans="1:6" x14ac:dyDescent="0.3">
      <c r="A1909" s="2">
        <v>1908</v>
      </c>
      <c r="C1909" s="41" t="s">
        <v>1340</v>
      </c>
      <c r="F1909" s="2"/>
    </row>
    <row r="1910" spans="1:6" x14ac:dyDescent="0.3">
      <c r="A1910" s="2">
        <v>1909</v>
      </c>
      <c r="C1910" s="41" t="s">
        <v>1340</v>
      </c>
      <c r="F1910" s="2"/>
    </row>
    <row r="1911" spans="1:6" x14ac:dyDescent="0.3">
      <c r="A1911" s="2">
        <v>1910</v>
      </c>
      <c r="C1911" s="41" t="s">
        <v>1340</v>
      </c>
      <c r="F1911" s="2"/>
    </row>
    <row r="1912" spans="1:6" x14ac:dyDescent="0.3">
      <c r="A1912" s="2">
        <v>1911</v>
      </c>
      <c r="C1912" s="41" t="s">
        <v>1340</v>
      </c>
      <c r="F1912" s="2"/>
    </row>
    <row r="1913" spans="1:6" x14ac:dyDescent="0.3">
      <c r="A1913" s="2">
        <v>1912</v>
      </c>
      <c r="C1913" s="41" t="s">
        <v>1340</v>
      </c>
      <c r="F1913" s="2"/>
    </row>
    <row r="1914" spans="1:6" x14ac:dyDescent="0.3">
      <c r="A1914" s="2">
        <v>1913</v>
      </c>
      <c r="C1914" s="41" t="s">
        <v>1340</v>
      </c>
      <c r="F1914" s="2"/>
    </row>
    <row r="1915" spans="1:6" x14ac:dyDescent="0.3">
      <c r="A1915" s="2">
        <v>1914</v>
      </c>
      <c r="C1915" s="41" t="s">
        <v>1340</v>
      </c>
      <c r="F1915" s="2"/>
    </row>
    <row r="1916" spans="1:6" x14ac:dyDescent="0.3">
      <c r="A1916" s="2">
        <v>1915</v>
      </c>
      <c r="C1916" s="41" t="s">
        <v>1340</v>
      </c>
      <c r="F1916" s="2"/>
    </row>
    <row r="1917" spans="1:6" x14ac:dyDescent="0.3">
      <c r="A1917" s="2">
        <v>1916</v>
      </c>
      <c r="C1917" s="41" t="s">
        <v>1340</v>
      </c>
      <c r="F1917" s="2"/>
    </row>
    <row r="1918" spans="1:6" x14ac:dyDescent="0.3">
      <c r="A1918" s="2">
        <v>1917</v>
      </c>
      <c r="C1918" s="41" t="s">
        <v>1340</v>
      </c>
      <c r="F1918" s="2"/>
    </row>
    <row r="1919" spans="1:6" x14ac:dyDescent="0.3">
      <c r="A1919" s="2">
        <v>1918</v>
      </c>
      <c r="C1919" s="41" t="s">
        <v>1340</v>
      </c>
      <c r="F1919" s="2"/>
    </row>
    <row r="1920" spans="1:6" x14ac:dyDescent="0.3">
      <c r="A1920" s="2">
        <v>1919</v>
      </c>
      <c r="C1920" s="41" t="s">
        <v>1340</v>
      </c>
      <c r="F1920" s="2"/>
    </row>
    <row r="1921" spans="1:6" x14ac:dyDescent="0.3">
      <c r="A1921" s="2">
        <v>1920</v>
      </c>
      <c r="C1921" s="41" t="s">
        <v>1340</v>
      </c>
      <c r="F1921" s="2"/>
    </row>
    <row r="1922" spans="1:6" x14ac:dyDescent="0.3">
      <c r="A1922" s="2">
        <v>1921</v>
      </c>
      <c r="C1922" s="41" t="s">
        <v>1340</v>
      </c>
      <c r="F1922" s="2"/>
    </row>
    <row r="1923" spans="1:6" x14ac:dyDescent="0.3">
      <c r="A1923" s="2">
        <v>1922</v>
      </c>
      <c r="C1923" s="41" t="s">
        <v>1340</v>
      </c>
      <c r="F1923" s="2"/>
    </row>
    <row r="1924" spans="1:6" x14ac:dyDescent="0.3">
      <c r="A1924" s="2">
        <v>1923</v>
      </c>
      <c r="C1924" s="41" t="s">
        <v>1340</v>
      </c>
      <c r="F1924" s="2"/>
    </row>
    <row r="1925" spans="1:6" x14ac:dyDescent="0.3">
      <c r="A1925" s="2">
        <v>1924</v>
      </c>
      <c r="C1925" s="41" t="s">
        <v>1340</v>
      </c>
      <c r="F1925" s="2"/>
    </row>
    <row r="1926" spans="1:6" x14ac:dyDescent="0.3">
      <c r="A1926" s="2">
        <v>1925</v>
      </c>
      <c r="C1926" s="41" t="s">
        <v>1340</v>
      </c>
      <c r="F1926" s="2"/>
    </row>
    <row r="1927" spans="1:6" x14ac:dyDescent="0.3">
      <c r="A1927" s="2">
        <v>1926</v>
      </c>
      <c r="C1927" s="41" t="s">
        <v>1340</v>
      </c>
      <c r="F1927" s="2"/>
    </row>
    <row r="1928" spans="1:6" x14ac:dyDescent="0.3">
      <c r="A1928" s="2">
        <v>1927</v>
      </c>
      <c r="C1928" s="41" t="s">
        <v>1340</v>
      </c>
      <c r="F1928" s="2"/>
    </row>
    <row r="1929" spans="1:6" x14ac:dyDescent="0.3">
      <c r="A1929" s="2">
        <v>1928</v>
      </c>
      <c r="C1929" s="41" t="s">
        <v>1340</v>
      </c>
      <c r="F1929" s="2"/>
    </row>
    <row r="1930" spans="1:6" x14ac:dyDescent="0.3">
      <c r="A1930" s="2">
        <v>1929</v>
      </c>
      <c r="C1930" s="41" t="s">
        <v>1340</v>
      </c>
      <c r="F1930" s="2"/>
    </row>
    <row r="1931" spans="1:6" x14ac:dyDescent="0.3">
      <c r="A1931" s="2">
        <v>1930</v>
      </c>
      <c r="C1931" s="41" t="s">
        <v>1340</v>
      </c>
      <c r="F1931" s="2"/>
    </row>
    <row r="1932" spans="1:6" x14ac:dyDescent="0.3">
      <c r="A1932" s="2">
        <v>1931</v>
      </c>
      <c r="C1932" s="41" t="s">
        <v>1340</v>
      </c>
      <c r="F1932" s="2"/>
    </row>
    <row r="1933" spans="1:6" x14ac:dyDescent="0.3">
      <c r="A1933" s="2">
        <v>1932</v>
      </c>
      <c r="C1933" s="41" t="s">
        <v>1340</v>
      </c>
      <c r="F1933" s="2"/>
    </row>
    <row r="1934" spans="1:6" x14ac:dyDescent="0.3">
      <c r="A1934" s="2">
        <v>1933</v>
      </c>
      <c r="C1934" s="41" t="s">
        <v>1340</v>
      </c>
      <c r="F1934" s="2"/>
    </row>
    <row r="1935" spans="1:6" x14ac:dyDescent="0.3">
      <c r="A1935" s="2">
        <v>1934</v>
      </c>
      <c r="C1935" s="41" t="s">
        <v>1340</v>
      </c>
      <c r="F1935" s="2"/>
    </row>
    <row r="1936" spans="1:6" x14ac:dyDescent="0.3">
      <c r="A1936" s="2">
        <v>1935</v>
      </c>
      <c r="C1936" s="41" t="s">
        <v>1340</v>
      </c>
      <c r="F1936" s="2"/>
    </row>
    <row r="1937" spans="1:6" x14ac:dyDescent="0.3">
      <c r="A1937" s="2">
        <v>1936</v>
      </c>
      <c r="C1937" s="41" t="s">
        <v>1340</v>
      </c>
      <c r="F1937" s="2"/>
    </row>
    <row r="1938" spans="1:6" x14ac:dyDescent="0.3">
      <c r="A1938" s="2">
        <v>1937</v>
      </c>
      <c r="C1938" s="41" t="s">
        <v>1340</v>
      </c>
      <c r="F1938" s="2"/>
    </row>
    <row r="1939" spans="1:6" x14ac:dyDescent="0.3">
      <c r="A1939" s="2">
        <v>1938</v>
      </c>
      <c r="C1939" s="41" t="s">
        <v>1340</v>
      </c>
      <c r="F1939" s="2"/>
    </row>
    <row r="1940" spans="1:6" x14ac:dyDescent="0.3">
      <c r="A1940" s="2">
        <v>1939</v>
      </c>
      <c r="C1940" s="41" t="s">
        <v>1340</v>
      </c>
      <c r="F1940" s="2"/>
    </row>
    <row r="1941" spans="1:6" x14ac:dyDescent="0.3">
      <c r="A1941" s="2">
        <v>1940</v>
      </c>
      <c r="C1941" s="41" t="s">
        <v>1340</v>
      </c>
      <c r="F1941" s="2"/>
    </row>
    <row r="1942" spans="1:6" x14ac:dyDescent="0.3">
      <c r="A1942" s="2">
        <v>1941</v>
      </c>
      <c r="C1942" s="41" t="s">
        <v>1340</v>
      </c>
      <c r="F1942" s="2"/>
    </row>
    <row r="1943" spans="1:6" x14ac:dyDescent="0.3">
      <c r="A1943" s="2">
        <v>1942</v>
      </c>
      <c r="C1943" s="41" t="s">
        <v>1340</v>
      </c>
      <c r="F1943" s="2"/>
    </row>
    <row r="1944" spans="1:6" x14ac:dyDescent="0.3">
      <c r="A1944" s="2">
        <v>1943</v>
      </c>
      <c r="C1944" s="41" t="s">
        <v>1340</v>
      </c>
      <c r="F1944" s="2"/>
    </row>
    <row r="1945" spans="1:6" x14ac:dyDescent="0.3">
      <c r="A1945" s="2">
        <v>1944</v>
      </c>
      <c r="C1945" s="41" t="s">
        <v>1340</v>
      </c>
      <c r="F1945" s="2"/>
    </row>
    <row r="1946" spans="1:6" x14ac:dyDescent="0.3">
      <c r="A1946" s="2">
        <v>1945</v>
      </c>
      <c r="C1946" s="41" t="s">
        <v>1340</v>
      </c>
      <c r="F1946" s="2"/>
    </row>
    <row r="1947" spans="1:6" x14ac:dyDescent="0.3">
      <c r="A1947" s="2">
        <v>1946</v>
      </c>
      <c r="C1947" s="41" t="s">
        <v>1340</v>
      </c>
      <c r="F1947" s="2"/>
    </row>
    <row r="1948" spans="1:6" x14ac:dyDescent="0.3">
      <c r="A1948" s="2">
        <v>1947</v>
      </c>
      <c r="C1948" s="41" t="s">
        <v>1340</v>
      </c>
      <c r="F1948" s="2"/>
    </row>
    <row r="1949" spans="1:6" x14ac:dyDescent="0.3">
      <c r="A1949" s="2">
        <v>1948</v>
      </c>
      <c r="C1949" s="41" t="s">
        <v>1340</v>
      </c>
      <c r="F1949" s="2"/>
    </row>
    <row r="1950" spans="1:6" x14ac:dyDescent="0.3">
      <c r="A1950" s="2">
        <v>1949</v>
      </c>
      <c r="C1950" s="41" t="s">
        <v>1340</v>
      </c>
      <c r="F1950" s="2"/>
    </row>
    <row r="1951" spans="1:6" x14ac:dyDescent="0.3">
      <c r="A1951" s="2">
        <v>1950</v>
      </c>
      <c r="C1951" s="41" t="s">
        <v>1340</v>
      </c>
      <c r="F1951" s="2"/>
    </row>
    <row r="1952" spans="1:6" x14ac:dyDescent="0.3">
      <c r="A1952" s="2">
        <v>1951</v>
      </c>
      <c r="C1952" s="41" t="s">
        <v>1340</v>
      </c>
      <c r="F1952" s="2"/>
    </row>
    <row r="1953" spans="1:6" x14ac:dyDescent="0.3">
      <c r="A1953" s="2">
        <v>1952</v>
      </c>
      <c r="C1953" s="41" t="s">
        <v>1340</v>
      </c>
      <c r="F1953" s="2"/>
    </row>
    <row r="1954" spans="1:6" x14ac:dyDescent="0.3">
      <c r="A1954" s="2">
        <v>1953</v>
      </c>
      <c r="C1954" s="41" t="s">
        <v>1340</v>
      </c>
      <c r="F1954" s="2"/>
    </row>
    <row r="1955" spans="1:6" x14ac:dyDescent="0.3">
      <c r="A1955" s="2">
        <v>1954</v>
      </c>
      <c r="C1955" s="41" t="s">
        <v>1340</v>
      </c>
      <c r="F1955" s="2"/>
    </row>
    <row r="1956" spans="1:6" x14ac:dyDescent="0.3">
      <c r="A1956" s="2">
        <v>1955</v>
      </c>
      <c r="C1956" s="41" t="s">
        <v>1340</v>
      </c>
      <c r="F1956" s="2"/>
    </row>
    <row r="1957" spans="1:6" x14ac:dyDescent="0.3">
      <c r="A1957" s="2">
        <v>1956</v>
      </c>
      <c r="C1957" s="41" t="s">
        <v>1340</v>
      </c>
      <c r="F1957" s="2"/>
    </row>
    <row r="1958" spans="1:6" x14ac:dyDescent="0.3">
      <c r="A1958" s="2">
        <v>1957</v>
      </c>
      <c r="C1958" s="41" t="s">
        <v>1340</v>
      </c>
      <c r="F1958" s="2"/>
    </row>
    <row r="1959" spans="1:6" x14ac:dyDescent="0.3">
      <c r="A1959" s="2">
        <v>1958</v>
      </c>
      <c r="C1959" s="41" t="s">
        <v>1340</v>
      </c>
      <c r="F1959" s="2"/>
    </row>
    <row r="1960" spans="1:6" x14ac:dyDescent="0.3">
      <c r="A1960" s="2">
        <v>1959</v>
      </c>
      <c r="C1960" s="41" t="s">
        <v>1340</v>
      </c>
      <c r="F1960" s="2"/>
    </row>
    <row r="1961" spans="1:6" x14ac:dyDescent="0.3">
      <c r="A1961" s="2">
        <v>1960</v>
      </c>
      <c r="C1961" s="41" t="s">
        <v>1340</v>
      </c>
      <c r="F1961" s="2"/>
    </row>
    <row r="1962" spans="1:6" x14ac:dyDescent="0.3">
      <c r="A1962" s="2">
        <v>1961</v>
      </c>
      <c r="C1962" s="41" t="s">
        <v>1340</v>
      </c>
      <c r="F1962" s="2"/>
    </row>
    <row r="1963" spans="1:6" x14ac:dyDescent="0.3">
      <c r="A1963" s="2">
        <v>1962</v>
      </c>
      <c r="C1963" s="41" t="s">
        <v>1340</v>
      </c>
      <c r="F1963" s="2"/>
    </row>
    <row r="1964" spans="1:6" x14ac:dyDescent="0.3">
      <c r="A1964" s="2">
        <v>1963</v>
      </c>
      <c r="C1964" s="41" t="s">
        <v>1340</v>
      </c>
      <c r="F1964" s="2"/>
    </row>
    <row r="1965" spans="1:6" x14ac:dyDescent="0.3">
      <c r="A1965" s="2">
        <v>1964</v>
      </c>
      <c r="C1965" s="41" t="s">
        <v>1340</v>
      </c>
      <c r="F1965" s="2"/>
    </row>
    <row r="1966" spans="1:6" x14ac:dyDescent="0.3">
      <c r="A1966" s="2">
        <v>1965</v>
      </c>
      <c r="C1966" s="41" t="s">
        <v>1340</v>
      </c>
      <c r="F1966" s="2"/>
    </row>
    <row r="1967" spans="1:6" x14ac:dyDescent="0.3">
      <c r="A1967" s="2">
        <v>1966</v>
      </c>
      <c r="C1967" s="41" t="s">
        <v>1340</v>
      </c>
      <c r="F1967" s="2"/>
    </row>
    <row r="1968" spans="1:6" x14ac:dyDescent="0.3">
      <c r="A1968" s="2">
        <v>1967</v>
      </c>
      <c r="C1968" s="41" t="s">
        <v>1340</v>
      </c>
      <c r="F1968" s="2"/>
    </row>
    <row r="1969" spans="1:6" x14ac:dyDescent="0.3">
      <c r="A1969" s="2">
        <v>1968</v>
      </c>
      <c r="C1969" s="41" t="s">
        <v>1340</v>
      </c>
      <c r="F1969" s="2"/>
    </row>
    <row r="1970" spans="1:6" x14ac:dyDescent="0.3">
      <c r="A1970" s="2">
        <v>1969</v>
      </c>
      <c r="C1970" s="41" t="s">
        <v>1340</v>
      </c>
      <c r="F1970" s="2"/>
    </row>
    <row r="1971" spans="1:6" x14ac:dyDescent="0.3">
      <c r="A1971" s="2">
        <v>1970</v>
      </c>
      <c r="C1971" s="41" t="s">
        <v>1340</v>
      </c>
      <c r="F1971" s="2"/>
    </row>
    <row r="1972" spans="1:6" x14ac:dyDescent="0.3">
      <c r="A1972" s="2">
        <v>1971</v>
      </c>
      <c r="C1972" s="41" t="s">
        <v>1340</v>
      </c>
      <c r="F1972" s="2"/>
    </row>
    <row r="1973" spans="1:6" x14ac:dyDescent="0.3">
      <c r="A1973" s="2">
        <v>1972</v>
      </c>
      <c r="C1973" s="41" t="s">
        <v>1340</v>
      </c>
      <c r="F1973" s="2"/>
    </row>
    <row r="1974" spans="1:6" x14ac:dyDescent="0.3">
      <c r="C1974" s="41" t="s">
        <v>1340</v>
      </c>
      <c r="F1974" s="2"/>
    </row>
    <row r="1975" spans="1:6" x14ac:dyDescent="0.3">
      <c r="C1975" s="41" t="s">
        <v>1340</v>
      </c>
      <c r="F1975" s="2"/>
    </row>
    <row r="1976" spans="1:6" x14ac:dyDescent="0.3">
      <c r="C1976" s="41" t="s">
        <v>1340</v>
      </c>
      <c r="F1976" s="2"/>
    </row>
    <row r="1977" spans="1:6" x14ac:dyDescent="0.3">
      <c r="C1977" s="41" t="s">
        <v>1340</v>
      </c>
      <c r="F1977" s="2"/>
    </row>
    <row r="1978" spans="1:6" x14ac:dyDescent="0.3">
      <c r="C1978" s="41" t="s">
        <v>1340</v>
      </c>
      <c r="F1978" s="2"/>
    </row>
    <row r="1979" spans="1:6" x14ac:dyDescent="0.3">
      <c r="C1979" s="41" t="s">
        <v>1340</v>
      </c>
      <c r="F1979" s="2"/>
    </row>
    <row r="1980" spans="1:6" x14ac:dyDescent="0.3">
      <c r="C1980" s="41" t="s">
        <v>1340</v>
      </c>
      <c r="F1980" s="2"/>
    </row>
    <row r="1981" spans="1:6" x14ac:dyDescent="0.3">
      <c r="C1981" s="41" t="s">
        <v>1340</v>
      </c>
      <c r="F1981" s="2"/>
    </row>
    <row r="1982" spans="1:6" x14ac:dyDescent="0.3">
      <c r="C1982" s="41" t="s">
        <v>1340</v>
      </c>
      <c r="F1982" s="2"/>
    </row>
    <row r="1983" spans="1:6" x14ac:dyDescent="0.3">
      <c r="C1983" s="41" t="s">
        <v>1340</v>
      </c>
      <c r="F1983" s="2"/>
    </row>
    <row r="1984" spans="1:6" x14ac:dyDescent="0.3">
      <c r="C1984" s="41" t="s">
        <v>1340</v>
      </c>
      <c r="F1984" s="2"/>
    </row>
    <row r="1985" spans="3:6" x14ac:dyDescent="0.3">
      <c r="C1985" s="41" t="s">
        <v>1340</v>
      </c>
      <c r="F1985" s="2"/>
    </row>
    <row r="1986" spans="3:6" x14ac:dyDescent="0.3">
      <c r="C1986" s="41" t="s">
        <v>1340</v>
      </c>
      <c r="F1986" s="2"/>
    </row>
    <row r="1987" spans="3:6" x14ac:dyDescent="0.3">
      <c r="C1987" s="41" t="s">
        <v>1340</v>
      </c>
      <c r="F1987" s="2"/>
    </row>
    <row r="1988" spans="3:6" x14ac:dyDescent="0.3">
      <c r="C1988" s="41" t="s">
        <v>1340</v>
      </c>
      <c r="F1988" s="2"/>
    </row>
    <row r="1989" spans="3:6" x14ac:dyDescent="0.3">
      <c r="F1989" s="2"/>
    </row>
    <row r="1990" spans="3:6" x14ac:dyDescent="0.3">
      <c r="F1990" s="2"/>
    </row>
    <row r="1991" spans="3:6" x14ac:dyDescent="0.3">
      <c r="F1991" s="2"/>
    </row>
    <row r="1992" spans="3:6" x14ac:dyDescent="0.3">
      <c r="F1992" s="2"/>
    </row>
    <row r="1993" spans="3:6" x14ac:dyDescent="0.3">
      <c r="F1993" s="2"/>
    </row>
    <row r="1994" spans="3:6" x14ac:dyDescent="0.3">
      <c r="F1994" s="2"/>
    </row>
    <row r="1995" spans="3:6" x14ac:dyDescent="0.3">
      <c r="F1995" s="2"/>
    </row>
    <row r="1996" spans="3:6" x14ac:dyDescent="0.3">
      <c r="F1996" s="2"/>
    </row>
    <row r="1997" spans="3:6" x14ac:dyDescent="0.3">
      <c r="F1997" s="2"/>
    </row>
    <row r="1998" spans="3:6" x14ac:dyDescent="0.3">
      <c r="F1998" s="2"/>
    </row>
    <row r="1999" spans="3:6" x14ac:dyDescent="0.3">
      <c r="F1999" s="2"/>
    </row>
    <row r="2000" spans="3:6" x14ac:dyDescent="0.3">
      <c r="F2000" s="2"/>
    </row>
    <row r="2001" spans="6:6" x14ac:dyDescent="0.3">
      <c r="F2001" s="2"/>
    </row>
    <row r="2002" spans="6:6" x14ac:dyDescent="0.3">
      <c r="F2002" s="2"/>
    </row>
    <row r="2003" spans="6:6" x14ac:dyDescent="0.3">
      <c r="F2003" s="2"/>
    </row>
    <row r="2004" spans="6:6" x14ac:dyDescent="0.3">
      <c r="F2004" s="2"/>
    </row>
    <row r="2005" spans="6:6" x14ac:dyDescent="0.3">
      <c r="F2005" s="2"/>
    </row>
    <row r="2006" spans="6:6" x14ac:dyDescent="0.3">
      <c r="F2006" s="2"/>
    </row>
    <row r="2007" spans="6:6" x14ac:dyDescent="0.3">
      <c r="F2007" s="2"/>
    </row>
    <row r="2008" spans="6:6" x14ac:dyDescent="0.3">
      <c r="F2008" s="2"/>
    </row>
    <row r="2009" spans="6:6" x14ac:dyDescent="0.3">
      <c r="F2009" s="2"/>
    </row>
    <row r="2010" spans="6:6" x14ac:dyDescent="0.3">
      <c r="F2010" s="2"/>
    </row>
    <row r="2011" spans="6:6" x14ac:dyDescent="0.3">
      <c r="F2011" s="2"/>
    </row>
    <row r="2012" spans="6:6" x14ac:dyDescent="0.3">
      <c r="F2012" s="2"/>
    </row>
    <row r="2013" spans="6:6" x14ac:dyDescent="0.3">
      <c r="F2013" s="2"/>
    </row>
    <row r="2014" spans="6:6" x14ac:dyDescent="0.3">
      <c r="F2014" s="2"/>
    </row>
    <row r="2015" spans="6:6" x14ac:dyDescent="0.3">
      <c r="F2015" s="2"/>
    </row>
    <row r="2016" spans="6:6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6" x14ac:dyDescent="0.3">
      <c r="F2065" s="2"/>
    </row>
    <row r="2066" spans="6:6" x14ac:dyDescent="0.3">
      <c r="F2066" s="2"/>
    </row>
    <row r="2067" spans="6:6" x14ac:dyDescent="0.3">
      <c r="F2067" s="2"/>
    </row>
    <row r="2068" spans="6:6" x14ac:dyDescent="0.3">
      <c r="F2068" s="2"/>
    </row>
    <row r="2069" spans="6:6" x14ac:dyDescent="0.3">
      <c r="F2069" s="2"/>
    </row>
    <row r="2070" spans="6:6" x14ac:dyDescent="0.3">
      <c r="F2070" s="2"/>
    </row>
    <row r="2071" spans="6:6" x14ac:dyDescent="0.3">
      <c r="F2071" s="2"/>
    </row>
    <row r="2072" spans="6:6" x14ac:dyDescent="0.3">
      <c r="F2072" s="2"/>
    </row>
    <row r="2073" spans="6:6" x14ac:dyDescent="0.3">
      <c r="F2073" s="2"/>
    </row>
    <row r="2074" spans="6:6" x14ac:dyDescent="0.3">
      <c r="F2074" s="2"/>
    </row>
    <row r="2075" spans="6:6" x14ac:dyDescent="0.3">
      <c r="F2075" s="2"/>
    </row>
    <row r="2076" spans="6:6" x14ac:dyDescent="0.3">
      <c r="F2076" s="2"/>
    </row>
    <row r="2077" spans="6:6" x14ac:dyDescent="0.3">
      <c r="F2077" s="2"/>
    </row>
    <row r="2078" spans="6:6" x14ac:dyDescent="0.3">
      <c r="F2078" s="2"/>
    </row>
    <row r="2079" spans="6:6" x14ac:dyDescent="0.3">
      <c r="F2079" s="2"/>
    </row>
    <row r="2080" spans="6:6" x14ac:dyDescent="0.3">
      <c r="F2080" s="2"/>
    </row>
    <row r="2081" spans="6:6" x14ac:dyDescent="0.3">
      <c r="F2081" s="2"/>
    </row>
    <row r="2082" spans="6:6" x14ac:dyDescent="0.3">
      <c r="F2082" s="2"/>
    </row>
    <row r="2083" spans="6:6" x14ac:dyDescent="0.3">
      <c r="F2083" s="2"/>
    </row>
    <row r="2084" spans="6:6" x14ac:dyDescent="0.3">
      <c r="F2084" s="2"/>
    </row>
    <row r="2085" spans="6:6" x14ac:dyDescent="0.3">
      <c r="F2085" s="2"/>
    </row>
    <row r="2086" spans="6:6" x14ac:dyDescent="0.3">
      <c r="F2086" s="2"/>
    </row>
    <row r="2087" spans="6:6" x14ac:dyDescent="0.3">
      <c r="F2087" s="2"/>
    </row>
    <row r="2088" spans="6:6" x14ac:dyDescent="0.3">
      <c r="F2088" s="2"/>
    </row>
    <row r="2089" spans="6:6" x14ac:dyDescent="0.3">
      <c r="F2089" s="2"/>
    </row>
    <row r="2090" spans="6:6" x14ac:dyDescent="0.3">
      <c r="F2090" s="2"/>
    </row>
    <row r="2091" spans="6:6" x14ac:dyDescent="0.3">
      <c r="F2091" s="2"/>
    </row>
    <row r="2092" spans="6:6" x14ac:dyDescent="0.3">
      <c r="F2092" s="2"/>
    </row>
    <row r="2093" spans="6:6" x14ac:dyDescent="0.3">
      <c r="F2093" s="2"/>
    </row>
    <row r="2094" spans="6:6" x14ac:dyDescent="0.3">
      <c r="F2094" s="2"/>
    </row>
    <row r="2095" spans="6:6" x14ac:dyDescent="0.3">
      <c r="F2095" s="2"/>
    </row>
    <row r="2096" spans="6:6" x14ac:dyDescent="0.3">
      <c r="F2096" s="2"/>
    </row>
    <row r="2097" spans="6:6" x14ac:dyDescent="0.3">
      <c r="F2097" s="2"/>
    </row>
    <row r="2098" spans="6:6" x14ac:dyDescent="0.3">
      <c r="F2098" s="2"/>
    </row>
    <row r="2099" spans="6:6" x14ac:dyDescent="0.3">
      <c r="F2099" s="2"/>
    </row>
    <row r="2100" spans="6:6" x14ac:dyDescent="0.3">
      <c r="F2100" s="2"/>
    </row>
    <row r="2101" spans="6:6" x14ac:dyDescent="0.3">
      <c r="F2101" s="2"/>
    </row>
    <row r="2102" spans="6:6" x14ac:dyDescent="0.3">
      <c r="F2102" s="2"/>
    </row>
    <row r="2103" spans="6:6" x14ac:dyDescent="0.3">
      <c r="F2103" s="2"/>
    </row>
    <row r="2104" spans="6:6" x14ac:dyDescent="0.3">
      <c r="F2104" s="2"/>
    </row>
    <row r="2105" spans="6:6" x14ac:dyDescent="0.3">
      <c r="F2105" s="2"/>
    </row>
    <row r="2106" spans="6:6" x14ac:dyDescent="0.3">
      <c r="F2106" s="2"/>
    </row>
    <row r="2107" spans="6:6" x14ac:dyDescent="0.3">
      <c r="F2107" s="2"/>
    </row>
    <row r="2108" spans="6:6" x14ac:dyDescent="0.3">
      <c r="F2108" s="2"/>
    </row>
    <row r="2109" spans="6:6" x14ac:dyDescent="0.3">
      <c r="F2109" s="2"/>
    </row>
    <row r="2110" spans="6:6" x14ac:dyDescent="0.3">
      <c r="F2110" s="2"/>
    </row>
    <row r="2111" spans="6:6" x14ac:dyDescent="0.3">
      <c r="F2111" s="2"/>
    </row>
    <row r="2112" spans="6:6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6" x14ac:dyDescent="0.3">
      <c r="F2145" s="2"/>
    </row>
    <row r="2146" spans="6:6" x14ac:dyDescent="0.3">
      <c r="F2146" s="2"/>
    </row>
    <row r="2147" spans="6:6" x14ac:dyDescent="0.3">
      <c r="F2147" s="2"/>
    </row>
    <row r="2148" spans="6:6" x14ac:dyDescent="0.3">
      <c r="F2148" s="2"/>
    </row>
    <row r="2149" spans="6:6" x14ac:dyDescent="0.3">
      <c r="F2149" s="2"/>
    </row>
    <row r="2150" spans="6:6" x14ac:dyDescent="0.3">
      <c r="F2150" s="2"/>
    </row>
    <row r="2151" spans="6:6" x14ac:dyDescent="0.3">
      <c r="F2151" s="2"/>
    </row>
    <row r="2152" spans="6:6" x14ac:dyDescent="0.3">
      <c r="F2152" s="2"/>
    </row>
    <row r="2153" spans="6:6" x14ac:dyDescent="0.3">
      <c r="F2153" s="2"/>
    </row>
    <row r="2154" spans="6:6" x14ac:dyDescent="0.3">
      <c r="F2154" s="2"/>
    </row>
    <row r="2155" spans="6:6" x14ac:dyDescent="0.3">
      <c r="F2155" s="2"/>
    </row>
    <row r="2156" spans="6:6" x14ac:dyDescent="0.3">
      <c r="F2156" s="2"/>
    </row>
    <row r="2157" spans="6:6" x14ac:dyDescent="0.3">
      <c r="F2157" s="2"/>
    </row>
  </sheetData>
  <phoneticPr fontId="8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9"/>
  <sheetViews>
    <sheetView topLeftCell="A32" workbookViewId="0">
      <selection activeCell="B84" sqref="B84:E88"/>
    </sheetView>
  </sheetViews>
  <sheetFormatPr defaultRowHeight="20.100000000000001" customHeight="1" x14ac:dyDescent="0.3"/>
  <cols>
    <col min="1" max="1" width="9.5546875" style="34" bestFit="1" customWidth="1"/>
    <col min="2" max="2" width="21.6640625" style="35" bestFit="1" customWidth="1"/>
    <col min="3" max="3" width="21.88671875" style="35" customWidth="1"/>
    <col min="4" max="4" width="8.88671875" style="34" customWidth="1"/>
    <col min="5" max="5" width="10.88671875" style="32" bestFit="1" customWidth="1"/>
  </cols>
  <sheetData>
    <row r="1" spans="1:5" ht="20.100000000000001" customHeight="1" x14ac:dyDescent="0.3">
      <c r="A1" s="7" t="s">
        <v>1123</v>
      </c>
      <c r="B1" s="40" t="s">
        <v>1124</v>
      </c>
      <c r="C1" s="40" t="s">
        <v>1127</v>
      </c>
      <c r="D1" s="7" t="s">
        <v>1125</v>
      </c>
      <c r="E1" s="33" t="s">
        <v>1126</v>
      </c>
    </row>
    <row r="2" spans="1:5" ht="20.100000000000001" customHeight="1" x14ac:dyDescent="0.3">
      <c r="A2" s="38">
        <v>26</v>
      </c>
      <c r="B2" s="36" t="s">
        <v>1262</v>
      </c>
      <c r="C2" s="36" t="s">
        <v>1246</v>
      </c>
      <c r="D2" s="4">
        <v>500</v>
      </c>
      <c r="E2" s="31" t="s">
        <v>1083</v>
      </c>
    </row>
    <row r="3" spans="1:5" ht="20.100000000000001" customHeight="1" x14ac:dyDescent="0.3">
      <c r="A3" s="38">
        <v>27</v>
      </c>
      <c r="B3" s="36" t="s">
        <v>1263</v>
      </c>
      <c r="C3" s="36" t="s">
        <v>1259</v>
      </c>
      <c r="D3" s="4">
        <v>1000</v>
      </c>
      <c r="E3" s="31" t="s">
        <v>1085</v>
      </c>
    </row>
    <row r="4" spans="1:5" ht="20.100000000000001" customHeight="1" x14ac:dyDescent="0.3">
      <c r="A4" s="38">
        <v>28</v>
      </c>
      <c r="B4" s="36" t="s">
        <v>1264</v>
      </c>
      <c r="C4" s="36" t="s">
        <v>1259</v>
      </c>
      <c r="D4" s="4">
        <v>2000</v>
      </c>
      <c r="E4" s="31" t="s">
        <v>1085</v>
      </c>
    </row>
    <row r="5" spans="1:5" ht="20.100000000000001" customHeight="1" x14ac:dyDescent="0.3">
      <c r="A5" s="4">
        <v>29</v>
      </c>
      <c r="B5" s="36" t="s">
        <v>1139</v>
      </c>
      <c r="C5" s="36" t="s">
        <v>1140</v>
      </c>
      <c r="D5" s="4">
        <v>300</v>
      </c>
      <c r="E5" s="37" t="s">
        <v>1087</v>
      </c>
    </row>
    <row r="6" spans="1:5" ht="20.100000000000001" customHeight="1" x14ac:dyDescent="0.3">
      <c r="A6" s="4">
        <v>30</v>
      </c>
      <c r="B6" s="36" t="s">
        <v>1134</v>
      </c>
      <c r="C6" s="36" t="s">
        <v>1134</v>
      </c>
      <c r="D6" s="4">
        <v>300</v>
      </c>
      <c r="E6" s="37" t="s">
        <v>1087</v>
      </c>
    </row>
    <row r="7" spans="1:5" ht="20.100000000000001" customHeight="1" x14ac:dyDescent="0.3">
      <c r="A7" s="4">
        <v>31</v>
      </c>
      <c r="B7" s="36" t="s">
        <v>1113</v>
      </c>
      <c r="C7" s="36" t="s">
        <v>1140</v>
      </c>
      <c r="D7" s="4">
        <v>200</v>
      </c>
      <c r="E7" s="37" t="s">
        <v>1087</v>
      </c>
    </row>
    <row r="8" spans="1:5" ht="20.100000000000001" customHeight="1" x14ac:dyDescent="0.3">
      <c r="A8" s="4">
        <v>32</v>
      </c>
      <c r="B8" s="36" t="s">
        <v>1114</v>
      </c>
      <c r="C8" s="36" t="s">
        <v>1140</v>
      </c>
      <c r="D8" s="4">
        <v>200</v>
      </c>
      <c r="E8" s="37" t="s">
        <v>1087</v>
      </c>
    </row>
    <row r="9" spans="1:5" ht="20.100000000000001" customHeight="1" x14ac:dyDescent="0.3">
      <c r="A9" s="4">
        <v>33</v>
      </c>
      <c r="B9" s="36" t="s">
        <v>1115</v>
      </c>
      <c r="C9" s="36" t="s">
        <v>1140</v>
      </c>
      <c r="D9" s="4">
        <v>200</v>
      </c>
      <c r="E9" s="37" t="s">
        <v>1087</v>
      </c>
    </row>
    <row r="10" spans="1:5" ht="20.100000000000001" customHeight="1" x14ac:dyDescent="0.3">
      <c r="A10" s="38">
        <v>34</v>
      </c>
      <c r="B10" s="36" t="s">
        <v>1265</v>
      </c>
      <c r="C10" s="36" t="s">
        <v>1259</v>
      </c>
      <c r="D10" s="4">
        <v>1000</v>
      </c>
      <c r="E10" s="31" t="s">
        <v>1090</v>
      </c>
    </row>
    <row r="11" spans="1:5" ht="20.100000000000001" customHeight="1" x14ac:dyDescent="0.3">
      <c r="A11" s="38">
        <v>35</v>
      </c>
      <c r="B11" s="36" t="s">
        <v>1266</v>
      </c>
      <c r="C11" s="36" t="s">
        <v>1259</v>
      </c>
      <c r="D11" s="4">
        <v>500</v>
      </c>
      <c r="E11" s="31" t="s">
        <v>1090</v>
      </c>
    </row>
    <row r="12" spans="1:5" ht="20.100000000000001" customHeight="1" x14ac:dyDescent="0.3">
      <c r="A12" s="38">
        <v>36</v>
      </c>
      <c r="B12" s="36" t="s">
        <v>1267</v>
      </c>
      <c r="C12" s="36" t="s">
        <v>1259</v>
      </c>
      <c r="D12" s="4">
        <v>400</v>
      </c>
      <c r="E12" s="31" t="s">
        <v>1090</v>
      </c>
    </row>
    <row r="13" spans="1:5" ht="20.100000000000001" customHeight="1" x14ac:dyDescent="0.3">
      <c r="A13" s="38">
        <v>37</v>
      </c>
      <c r="B13" s="36" t="s">
        <v>1268</v>
      </c>
      <c r="C13" s="36" t="s">
        <v>1259</v>
      </c>
      <c r="D13" s="4">
        <v>500</v>
      </c>
      <c r="E13" s="31" t="s">
        <v>1092</v>
      </c>
    </row>
    <row r="14" spans="1:5" ht="20.100000000000001" customHeight="1" x14ac:dyDescent="0.3">
      <c r="A14" s="38">
        <v>38</v>
      </c>
      <c r="B14" s="36" t="s">
        <v>1269</v>
      </c>
      <c r="C14" s="36" t="s">
        <v>1259</v>
      </c>
      <c r="D14" s="4">
        <v>401</v>
      </c>
      <c r="E14" s="31" t="s">
        <v>1092</v>
      </c>
    </row>
    <row r="15" spans="1:5" ht="20.100000000000001" customHeight="1" x14ac:dyDescent="0.3">
      <c r="A15" s="38">
        <v>39</v>
      </c>
      <c r="B15" s="36" t="s">
        <v>1270</v>
      </c>
      <c r="C15" s="36" t="s">
        <v>1259</v>
      </c>
      <c r="D15" s="4">
        <v>1000</v>
      </c>
      <c r="E15" s="31" t="s">
        <v>1095</v>
      </c>
    </row>
    <row r="16" spans="1:5" ht="20.100000000000001" customHeight="1" x14ac:dyDescent="0.3">
      <c r="A16" s="38">
        <v>40</v>
      </c>
      <c r="B16" s="36" t="s">
        <v>1271</v>
      </c>
      <c r="C16" s="36" t="s">
        <v>1259</v>
      </c>
      <c r="D16" s="4">
        <v>900</v>
      </c>
      <c r="E16" s="31" t="s">
        <v>1092</v>
      </c>
    </row>
    <row r="17" spans="1:5" ht="20.100000000000001" customHeight="1" x14ac:dyDescent="0.3">
      <c r="A17" s="38">
        <v>41</v>
      </c>
      <c r="B17" s="36" t="s">
        <v>718</v>
      </c>
      <c r="C17" s="36" t="s">
        <v>1259</v>
      </c>
      <c r="D17" s="4">
        <v>500</v>
      </c>
      <c r="E17" s="31" t="s">
        <v>1081</v>
      </c>
    </row>
    <row r="18" spans="1:5" ht="20.100000000000001" customHeight="1" x14ac:dyDescent="0.3">
      <c r="A18" s="4">
        <v>42</v>
      </c>
      <c r="B18" s="36" t="s">
        <v>1128</v>
      </c>
      <c r="C18" s="36" t="s">
        <v>1129</v>
      </c>
      <c r="D18" s="4">
        <v>100</v>
      </c>
      <c r="E18" s="37" t="s">
        <v>1085</v>
      </c>
    </row>
    <row r="19" spans="1:5" ht="20.100000000000001" customHeight="1" x14ac:dyDescent="0.3">
      <c r="A19" s="4">
        <v>43</v>
      </c>
      <c r="B19" s="36" t="s">
        <v>1130</v>
      </c>
      <c r="C19" s="36" t="s">
        <v>1129</v>
      </c>
      <c r="D19" s="4">
        <v>300</v>
      </c>
      <c r="E19" s="31" t="s">
        <v>1100</v>
      </c>
    </row>
    <row r="20" spans="1:5" ht="20.100000000000001" customHeight="1" x14ac:dyDescent="0.3">
      <c r="A20" s="4">
        <v>44</v>
      </c>
      <c r="B20" s="36" t="s">
        <v>1131</v>
      </c>
      <c r="C20" s="36" t="s">
        <v>1132</v>
      </c>
      <c r="D20" s="4">
        <v>500</v>
      </c>
      <c r="E20" s="31" t="s">
        <v>1102</v>
      </c>
    </row>
    <row r="21" spans="1:5" ht="20.100000000000001" customHeight="1" x14ac:dyDescent="0.3">
      <c r="A21" s="4">
        <v>45</v>
      </c>
      <c r="B21" s="36" t="s">
        <v>1133</v>
      </c>
      <c r="C21" s="36" t="s">
        <v>1133</v>
      </c>
      <c r="D21" s="4">
        <v>200</v>
      </c>
      <c r="E21" s="31" t="s">
        <v>1095</v>
      </c>
    </row>
    <row r="22" spans="1:5" ht="20.100000000000001" customHeight="1" x14ac:dyDescent="0.3">
      <c r="A22" s="4">
        <v>46</v>
      </c>
      <c r="B22" s="36" t="s">
        <v>1103</v>
      </c>
      <c r="C22" s="36" t="s">
        <v>1136</v>
      </c>
      <c r="D22" s="4">
        <v>101</v>
      </c>
      <c r="E22" s="31" t="s">
        <v>1095</v>
      </c>
    </row>
    <row r="23" spans="1:5" ht="20.100000000000001" customHeight="1" x14ac:dyDescent="0.3">
      <c r="A23" s="4">
        <v>47</v>
      </c>
      <c r="B23" s="36" t="s">
        <v>1137</v>
      </c>
      <c r="C23" s="36" t="s">
        <v>1136</v>
      </c>
      <c r="D23" s="4">
        <v>500</v>
      </c>
      <c r="E23" s="31" t="s">
        <v>1095</v>
      </c>
    </row>
    <row r="24" spans="1:5" ht="20.100000000000001" customHeight="1" x14ac:dyDescent="0.3">
      <c r="A24" s="4">
        <v>48</v>
      </c>
      <c r="B24" s="36" t="s">
        <v>1105</v>
      </c>
      <c r="C24" s="36" t="s">
        <v>1136</v>
      </c>
      <c r="D24" s="4">
        <v>100</v>
      </c>
      <c r="E24" s="31" t="s">
        <v>1095</v>
      </c>
    </row>
    <row r="25" spans="1:5" ht="20.100000000000001" customHeight="1" x14ac:dyDescent="0.3">
      <c r="A25" s="4">
        <v>49</v>
      </c>
      <c r="B25" s="36" t="s">
        <v>1106</v>
      </c>
      <c r="C25" s="36" t="s">
        <v>1136</v>
      </c>
      <c r="D25" s="4">
        <v>100</v>
      </c>
      <c r="E25" s="37" t="s">
        <v>1083</v>
      </c>
    </row>
    <row r="26" spans="1:5" ht="20.100000000000001" customHeight="1" x14ac:dyDescent="0.3">
      <c r="A26" s="4">
        <v>50</v>
      </c>
      <c r="B26" s="36" t="s">
        <v>1138</v>
      </c>
      <c r="C26" s="36" t="s">
        <v>1136</v>
      </c>
      <c r="D26" s="4">
        <v>100</v>
      </c>
      <c r="E26" s="37" t="s">
        <v>1085</v>
      </c>
    </row>
    <row r="27" spans="1:5" ht="20.100000000000001" customHeight="1" x14ac:dyDescent="0.3">
      <c r="A27" s="4">
        <v>51</v>
      </c>
      <c r="B27" s="36" t="s">
        <v>1108</v>
      </c>
      <c r="C27" s="36" t="s">
        <v>1142</v>
      </c>
      <c r="D27" s="4">
        <v>100</v>
      </c>
      <c r="E27" s="37" t="s">
        <v>1087</v>
      </c>
    </row>
    <row r="28" spans="1:5" ht="20.100000000000001" customHeight="1" x14ac:dyDescent="0.3">
      <c r="A28" s="4">
        <v>52</v>
      </c>
      <c r="B28" s="36" t="s">
        <v>1109</v>
      </c>
      <c r="C28" s="36" t="s">
        <v>1142</v>
      </c>
      <c r="D28" s="4">
        <v>150</v>
      </c>
      <c r="E28" s="37" t="s">
        <v>1087</v>
      </c>
    </row>
    <row r="29" spans="1:5" ht="20.100000000000001" customHeight="1" x14ac:dyDescent="0.3">
      <c r="A29" s="4">
        <v>53</v>
      </c>
      <c r="B29" s="36" t="s">
        <v>718</v>
      </c>
      <c r="C29" s="36" t="s">
        <v>1142</v>
      </c>
      <c r="D29" s="4">
        <v>200</v>
      </c>
      <c r="E29" s="37" t="s">
        <v>1087</v>
      </c>
    </row>
    <row r="30" spans="1:5" ht="20.100000000000001" customHeight="1" x14ac:dyDescent="0.3">
      <c r="A30" s="4">
        <v>54</v>
      </c>
      <c r="B30" s="36" t="s">
        <v>1118</v>
      </c>
      <c r="C30" s="36" t="s">
        <v>1142</v>
      </c>
      <c r="D30" s="4">
        <v>100</v>
      </c>
      <c r="E30" s="37" t="s">
        <v>1087</v>
      </c>
    </row>
    <row r="31" spans="1:5" ht="20.100000000000001" customHeight="1" x14ac:dyDescent="0.3">
      <c r="A31" s="4">
        <v>55</v>
      </c>
      <c r="B31" s="36" t="s">
        <v>1144</v>
      </c>
      <c r="C31" s="36" t="s">
        <v>1145</v>
      </c>
      <c r="D31" s="4">
        <v>200</v>
      </c>
      <c r="E31" s="37" t="s">
        <v>1083</v>
      </c>
    </row>
    <row r="32" spans="1:5" ht="20.100000000000001" customHeight="1" x14ac:dyDescent="0.3">
      <c r="A32" s="4">
        <v>56</v>
      </c>
      <c r="B32" s="36" t="s">
        <v>1146</v>
      </c>
      <c r="C32" s="36" t="s">
        <v>1145</v>
      </c>
      <c r="D32" s="4">
        <v>500</v>
      </c>
      <c r="E32" s="37" t="s">
        <v>1085</v>
      </c>
    </row>
    <row r="33" spans="1:5" ht="20.100000000000001" customHeight="1" x14ac:dyDescent="0.3">
      <c r="A33" s="4">
        <v>57</v>
      </c>
      <c r="B33" s="36" t="s">
        <v>1141</v>
      </c>
      <c r="C33" s="36" t="s">
        <v>1140</v>
      </c>
      <c r="D33" s="4">
        <v>200</v>
      </c>
      <c r="E33" s="37" t="s">
        <v>1087</v>
      </c>
    </row>
    <row r="34" spans="1:5" ht="20.100000000000001" customHeight="1" x14ac:dyDescent="0.3">
      <c r="A34" s="4">
        <v>58</v>
      </c>
      <c r="B34" s="36" t="s">
        <v>1147</v>
      </c>
      <c r="C34" s="36" t="s">
        <v>1075</v>
      </c>
      <c r="D34" s="4">
        <v>550</v>
      </c>
      <c r="E34" s="37" t="s">
        <v>1087</v>
      </c>
    </row>
    <row r="35" spans="1:5" ht="20.100000000000001" customHeight="1" x14ac:dyDescent="0.3">
      <c r="A35" s="4">
        <v>59</v>
      </c>
      <c r="B35" s="36" t="s">
        <v>1148</v>
      </c>
      <c r="C35" s="36" t="s">
        <v>1075</v>
      </c>
      <c r="D35" s="4">
        <v>500</v>
      </c>
      <c r="E35" s="37" t="s">
        <v>1087</v>
      </c>
    </row>
    <row r="36" spans="1:5" ht="20.100000000000001" customHeight="1" x14ac:dyDescent="0.3">
      <c r="A36" s="4">
        <v>60</v>
      </c>
      <c r="B36" s="36" t="s">
        <v>1149</v>
      </c>
      <c r="C36" s="36" t="s">
        <v>1075</v>
      </c>
      <c r="D36" s="4">
        <v>300</v>
      </c>
      <c r="E36" s="37" t="s">
        <v>1087</v>
      </c>
    </row>
    <row r="37" spans="1:5" ht="20.100000000000001" customHeight="1" x14ac:dyDescent="0.3">
      <c r="A37" s="4">
        <v>61</v>
      </c>
      <c r="B37" s="36" t="s">
        <v>1150</v>
      </c>
      <c r="C37" s="36" t="s">
        <v>1075</v>
      </c>
      <c r="D37" s="4">
        <v>200</v>
      </c>
      <c r="E37" s="37" t="s">
        <v>1087</v>
      </c>
    </row>
    <row r="38" spans="1:5" ht="20.100000000000001" customHeight="1" x14ac:dyDescent="0.3">
      <c r="A38" s="4">
        <v>62</v>
      </c>
      <c r="B38" s="36" t="s">
        <v>1151</v>
      </c>
      <c r="C38" s="36" t="s">
        <v>1075</v>
      </c>
      <c r="D38" s="4">
        <v>500</v>
      </c>
      <c r="E38" s="37" t="s">
        <v>1087</v>
      </c>
    </row>
    <row r="39" spans="1:5" ht="20.100000000000001" customHeight="1" x14ac:dyDescent="0.3">
      <c r="A39" s="4">
        <v>63</v>
      </c>
      <c r="B39" s="36" t="s">
        <v>1152</v>
      </c>
      <c r="C39" s="36" t="s">
        <v>1075</v>
      </c>
      <c r="D39" s="4">
        <v>200</v>
      </c>
      <c r="E39" s="37" t="s">
        <v>1087</v>
      </c>
    </row>
    <row r="40" spans="1:5" ht="20.100000000000001" customHeight="1" x14ac:dyDescent="0.3">
      <c r="A40" s="4">
        <v>64</v>
      </c>
      <c r="B40" s="36" t="s">
        <v>1153</v>
      </c>
      <c r="C40" s="36" t="s">
        <v>1075</v>
      </c>
      <c r="D40" s="4">
        <v>200</v>
      </c>
      <c r="E40" s="37" t="s">
        <v>1087</v>
      </c>
    </row>
    <row r="41" spans="1:5" ht="20.100000000000001" customHeight="1" x14ac:dyDescent="0.3">
      <c r="A41" s="4">
        <v>65</v>
      </c>
      <c r="B41" s="36" t="s">
        <v>1156</v>
      </c>
      <c r="C41" s="36" t="s">
        <v>1075</v>
      </c>
      <c r="D41" s="4">
        <v>1000</v>
      </c>
      <c r="E41" s="37" t="s">
        <v>1087</v>
      </c>
    </row>
    <row r="42" spans="1:5" ht="20.100000000000001" customHeight="1" x14ac:dyDescent="0.3">
      <c r="A42" s="4">
        <v>66</v>
      </c>
      <c r="B42" s="36" t="s">
        <v>1159</v>
      </c>
      <c r="C42" s="36" t="s">
        <v>1075</v>
      </c>
      <c r="D42" s="4">
        <v>150</v>
      </c>
      <c r="E42" s="37" t="s">
        <v>1087</v>
      </c>
    </row>
    <row r="43" spans="1:5" ht="20.100000000000001" customHeight="1" x14ac:dyDescent="0.3">
      <c r="A43" s="4">
        <v>67</v>
      </c>
      <c r="B43" s="36" t="s">
        <v>1160</v>
      </c>
      <c r="C43" s="36" t="s">
        <v>1075</v>
      </c>
      <c r="D43" s="4">
        <v>500</v>
      </c>
      <c r="E43" s="37" t="s">
        <v>1087</v>
      </c>
    </row>
    <row r="44" spans="1:5" ht="20.100000000000001" customHeight="1" x14ac:dyDescent="0.3">
      <c r="A44" s="4">
        <v>68</v>
      </c>
      <c r="B44" s="36" t="s">
        <v>1161</v>
      </c>
      <c r="C44" s="36" t="s">
        <v>1075</v>
      </c>
      <c r="D44" s="4">
        <v>100</v>
      </c>
      <c r="E44" s="37" t="s">
        <v>1087</v>
      </c>
    </row>
    <row r="45" spans="1:5" ht="20.100000000000001" customHeight="1" x14ac:dyDescent="0.3">
      <c r="A45" s="4">
        <v>69</v>
      </c>
      <c r="B45" s="36" t="s">
        <v>1162</v>
      </c>
      <c r="C45" s="36" t="s">
        <v>1075</v>
      </c>
      <c r="D45" s="4">
        <v>200</v>
      </c>
      <c r="E45" s="37" t="s">
        <v>1087</v>
      </c>
    </row>
    <row r="46" spans="1:5" ht="20.100000000000001" customHeight="1" x14ac:dyDescent="0.3">
      <c r="A46" s="4">
        <v>70</v>
      </c>
      <c r="B46" s="36" t="s">
        <v>1163</v>
      </c>
      <c r="C46" s="36" t="s">
        <v>1075</v>
      </c>
      <c r="D46" s="4">
        <v>500</v>
      </c>
      <c r="E46" s="31" t="s">
        <v>1272</v>
      </c>
    </row>
    <row r="47" spans="1:5" ht="20.100000000000001" customHeight="1" x14ac:dyDescent="0.3">
      <c r="A47" s="4">
        <v>71</v>
      </c>
      <c r="B47" s="36" t="s">
        <v>1164</v>
      </c>
      <c r="C47" s="36" t="s">
        <v>1075</v>
      </c>
      <c r="D47" s="4">
        <v>1000</v>
      </c>
      <c r="E47" s="31" t="s">
        <v>1273</v>
      </c>
    </row>
    <row r="48" spans="1:5" ht="20.100000000000001" customHeight="1" x14ac:dyDescent="0.3">
      <c r="A48" s="4">
        <v>73</v>
      </c>
      <c r="B48" s="36" t="s">
        <v>1165</v>
      </c>
      <c r="C48" s="36" t="s">
        <v>1166</v>
      </c>
      <c r="D48" s="4">
        <v>150</v>
      </c>
      <c r="E48" s="37" t="s">
        <v>1085</v>
      </c>
    </row>
    <row r="49" spans="1:5" ht="20.100000000000001" customHeight="1" x14ac:dyDescent="0.3">
      <c r="A49" s="4">
        <v>74</v>
      </c>
      <c r="B49" s="36" t="s">
        <v>1168</v>
      </c>
      <c r="C49" s="36" t="s">
        <v>1166</v>
      </c>
      <c r="D49" s="4">
        <v>500</v>
      </c>
      <c r="E49" s="37" t="s">
        <v>1085</v>
      </c>
    </row>
    <row r="50" spans="1:5" ht="20.100000000000001" customHeight="1" x14ac:dyDescent="0.3">
      <c r="A50" s="4">
        <v>75</v>
      </c>
      <c r="B50" s="36" t="s">
        <v>1169</v>
      </c>
      <c r="C50" s="36" t="s">
        <v>1166</v>
      </c>
      <c r="D50" s="4">
        <v>200</v>
      </c>
      <c r="E50" s="37" t="s">
        <v>1085</v>
      </c>
    </row>
    <row r="51" spans="1:5" ht="20.100000000000001" customHeight="1" x14ac:dyDescent="0.3">
      <c r="A51" s="4">
        <v>76</v>
      </c>
      <c r="B51" s="36" t="s">
        <v>1170</v>
      </c>
      <c r="C51" s="36" t="s">
        <v>1166</v>
      </c>
      <c r="D51" s="4">
        <v>200</v>
      </c>
      <c r="E51" s="37" t="s">
        <v>1085</v>
      </c>
    </row>
    <row r="52" spans="1:5" ht="20.100000000000001" customHeight="1" x14ac:dyDescent="0.3">
      <c r="A52" s="4">
        <v>77</v>
      </c>
      <c r="B52" s="36" t="s">
        <v>1171</v>
      </c>
      <c r="C52" s="36" t="s">
        <v>1166</v>
      </c>
      <c r="D52" s="4">
        <v>200</v>
      </c>
      <c r="E52" s="37" t="s">
        <v>1085</v>
      </c>
    </row>
    <row r="53" spans="1:5" ht="20.100000000000001" customHeight="1" x14ac:dyDescent="0.3">
      <c r="A53" s="4">
        <v>78</v>
      </c>
      <c r="B53" s="36" t="s">
        <v>1174</v>
      </c>
      <c r="C53" s="36" t="s">
        <v>1166</v>
      </c>
      <c r="D53" s="4">
        <v>100</v>
      </c>
      <c r="E53" s="37" t="s">
        <v>1087</v>
      </c>
    </row>
    <row r="54" spans="1:5" ht="20.100000000000001" customHeight="1" x14ac:dyDescent="0.3">
      <c r="A54" s="4">
        <v>79</v>
      </c>
      <c r="B54" s="36" t="s">
        <v>1175</v>
      </c>
      <c r="C54" s="36" t="s">
        <v>1166</v>
      </c>
      <c r="D54" s="4">
        <v>200</v>
      </c>
      <c r="E54" s="37" t="s">
        <v>1087</v>
      </c>
    </row>
    <row r="55" spans="1:5" ht="20.100000000000001" customHeight="1" x14ac:dyDescent="0.3">
      <c r="A55" s="4">
        <v>80</v>
      </c>
      <c r="B55" s="36" t="s">
        <v>1176</v>
      </c>
      <c r="C55" s="36" t="s">
        <v>1166</v>
      </c>
      <c r="D55" s="4">
        <v>100</v>
      </c>
      <c r="E55" s="37" t="s">
        <v>1087</v>
      </c>
    </row>
    <row r="56" spans="1:5" ht="20.100000000000001" customHeight="1" x14ac:dyDescent="0.3">
      <c r="A56" s="4">
        <v>81</v>
      </c>
      <c r="B56" s="36" t="s">
        <v>1177</v>
      </c>
      <c r="C56" s="36" t="s">
        <v>1166</v>
      </c>
      <c r="D56" s="4">
        <v>100</v>
      </c>
      <c r="E56" s="37" t="s">
        <v>1087</v>
      </c>
    </row>
    <row r="57" spans="1:5" ht="20.100000000000001" customHeight="1" x14ac:dyDescent="0.3">
      <c r="A57" s="4">
        <v>82</v>
      </c>
      <c r="B57" s="36" t="s">
        <v>1178</v>
      </c>
      <c r="C57" s="36" t="s">
        <v>1166</v>
      </c>
      <c r="D57" s="4">
        <v>100</v>
      </c>
      <c r="E57" s="37" t="s">
        <v>1087</v>
      </c>
    </row>
    <row r="58" spans="1:5" ht="20.100000000000001" customHeight="1" x14ac:dyDescent="0.3">
      <c r="A58" s="4">
        <v>83</v>
      </c>
      <c r="B58" s="36" t="s">
        <v>1179</v>
      </c>
      <c r="C58" s="36" t="s">
        <v>1166</v>
      </c>
      <c r="D58" s="4">
        <v>500</v>
      </c>
      <c r="E58" s="37" t="s">
        <v>1087</v>
      </c>
    </row>
    <row r="59" spans="1:5" ht="20.100000000000001" customHeight="1" x14ac:dyDescent="0.3">
      <c r="A59" s="4">
        <v>84</v>
      </c>
      <c r="B59" s="36" t="s">
        <v>1166</v>
      </c>
      <c r="C59" s="36" t="s">
        <v>1166</v>
      </c>
      <c r="D59" s="4">
        <v>150</v>
      </c>
      <c r="E59" s="37" t="s">
        <v>1087</v>
      </c>
    </row>
    <row r="60" spans="1:5" ht="20.100000000000001" customHeight="1" x14ac:dyDescent="0.3">
      <c r="A60" s="4">
        <v>86</v>
      </c>
      <c r="B60" s="36" t="s">
        <v>1135</v>
      </c>
      <c r="C60" s="36" t="s">
        <v>1135</v>
      </c>
      <c r="D60" s="4">
        <v>700</v>
      </c>
      <c r="E60" s="37" t="s">
        <v>1083</v>
      </c>
    </row>
    <row r="61" spans="1:5" ht="20.100000000000001" customHeight="1" x14ac:dyDescent="0.3">
      <c r="A61" s="4">
        <v>87</v>
      </c>
      <c r="B61" s="36" t="s">
        <v>1136</v>
      </c>
      <c r="C61" s="36" t="s">
        <v>1136</v>
      </c>
      <c r="D61" s="4">
        <v>1300</v>
      </c>
      <c r="E61" s="37" t="s">
        <v>1083</v>
      </c>
    </row>
    <row r="62" spans="1:5" ht="20.100000000000001" customHeight="1" x14ac:dyDescent="0.3">
      <c r="A62" s="4">
        <v>88</v>
      </c>
      <c r="B62" s="36" t="s">
        <v>1143</v>
      </c>
      <c r="C62" s="36" t="s">
        <v>1142</v>
      </c>
      <c r="D62" s="4">
        <v>100</v>
      </c>
      <c r="E62" s="37" t="s">
        <v>1087</v>
      </c>
    </row>
    <row r="63" spans="1:5" ht="20.100000000000001" customHeight="1" x14ac:dyDescent="0.3">
      <c r="A63" s="4">
        <v>89</v>
      </c>
      <c r="B63" s="36" t="s">
        <v>1180</v>
      </c>
      <c r="C63" s="36" t="s">
        <v>1181</v>
      </c>
      <c r="D63" s="4">
        <v>500</v>
      </c>
      <c r="E63" s="31" t="s">
        <v>1100</v>
      </c>
    </row>
    <row r="64" spans="1:5" ht="20.100000000000001" customHeight="1" x14ac:dyDescent="0.3">
      <c r="A64" s="4">
        <v>90</v>
      </c>
      <c r="B64" s="36" t="s">
        <v>1183</v>
      </c>
      <c r="C64" s="36" t="s">
        <v>1181</v>
      </c>
      <c r="D64" s="4">
        <v>540</v>
      </c>
      <c r="E64" s="31" t="s">
        <v>1100</v>
      </c>
    </row>
    <row r="65" spans="1:5" ht="20.100000000000001" customHeight="1" x14ac:dyDescent="0.3">
      <c r="A65" s="4">
        <v>91</v>
      </c>
      <c r="B65" s="36" t="s">
        <v>1184</v>
      </c>
      <c r="C65" s="36" t="s">
        <v>1181</v>
      </c>
      <c r="D65" s="4">
        <v>200</v>
      </c>
      <c r="E65" s="31" t="s">
        <v>1100</v>
      </c>
    </row>
    <row r="66" spans="1:5" ht="20.100000000000001" customHeight="1" x14ac:dyDescent="0.3">
      <c r="A66" s="4">
        <v>92</v>
      </c>
      <c r="B66" s="36" t="s">
        <v>1185</v>
      </c>
      <c r="C66" s="36" t="s">
        <v>1181</v>
      </c>
      <c r="D66" s="4">
        <v>1800</v>
      </c>
      <c r="E66" s="31" t="s">
        <v>1274</v>
      </c>
    </row>
    <row r="67" spans="1:5" ht="20.100000000000001" customHeight="1" x14ac:dyDescent="0.3">
      <c r="A67" s="38">
        <v>93</v>
      </c>
      <c r="B67" s="36" t="s">
        <v>1186</v>
      </c>
      <c r="C67" s="36" t="s">
        <v>1186</v>
      </c>
      <c r="D67" s="4">
        <v>1000</v>
      </c>
      <c r="E67" s="31" t="s">
        <v>1100</v>
      </c>
    </row>
    <row r="68" spans="1:5" ht="20.100000000000001" customHeight="1" x14ac:dyDescent="0.3">
      <c r="A68" s="38">
        <v>94</v>
      </c>
      <c r="B68" s="36" t="s">
        <v>1187</v>
      </c>
      <c r="C68" s="36" t="s">
        <v>1187</v>
      </c>
      <c r="D68" s="4">
        <v>700</v>
      </c>
      <c r="E68" s="31" t="s">
        <v>1274</v>
      </c>
    </row>
    <row r="69" spans="1:5" ht="20.100000000000001" customHeight="1" x14ac:dyDescent="0.3">
      <c r="A69" s="38">
        <v>95</v>
      </c>
      <c r="B69" s="36" t="s">
        <v>1188</v>
      </c>
      <c r="C69" s="36" t="s">
        <v>1189</v>
      </c>
      <c r="D69" s="4">
        <v>500</v>
      </c>
      <c r="E69" s="37" t="s">
        <v>1083</v>
      </c>
    </row>
    <row r="70" spans="1:5" ht="20.100000000000001" customHeight="1" x14ac:dyDescent="0.3">
      <c r="A70" s="38">
        <v>96</v>
      </c>
      <c r="B70" s="36" t="s">
        <v>1190</v>
      </c>
      <c r="C70" s="36" t="s">
        <v>1189</v>
      </c>
      <c r="D70" s="4">
        <v>500</v>
      </c>
      <c r="E70" s="37" t="s">
        <v>1085</v>
      </c>
    </row>
    <row r="71" spans="1:5" ht="20.100000000000001" customHeight="1" x14ac:dyDescent="0.3">
      <c r="A71" s="38">
        <v>97</v>
      </c>
      <c r="B71" s="36" t="s">
        <v>1191</v>
      </c>
      <c r="C71" s="36" t="s">
        <v>1189</v>
      </c>
      <c r="D71" s="4">
        <v>1000</v>
      </c>
      <c r="E71" s="31" t="s">
        <v>1092</v>
      </c>
    </row>
    <row r="72" spans="1:5" ht="20.100000000000001" customHeight="1" x14ac:dyDescent="0.3">
      <c r="A72" s="38">
        <v>98</v>
      </c>
      <c r="B72" s="36" t="s">
        <v>1192</v>
      </c>
      <c r="C72" s="36" t="s">
        <v>1193</v>
      </c>
      <c r="D72" s="4">
        <v>200</v>
      </c>
      <c r="E72" s="37" t="s">
        <v>1085</v>
      </c>
    </row>
    <row r="73" spans="1:5" ht="20.100000000000001" customHeight="1" x14ac:dyDescent="0.3">
      <c r="A73" s="38">
        <v>99</v>
      </c>
      <c r="B73" s="36" t="s">
        <v>1194</v>
      </c>
      <c r="C73" s="36" t="s">
        <v>1193</v>
      </c>
      <c r="D73" s="4">
        <v>200</v>
      </c>
      <c r="E73" s="31" t="s">
        <v>1225</v>
      </c>
    </row>
    <row r="74" spans="1:5" ht="20.100000000000001" customHeight="1" x14ac:dyDescent="0.3">
      <c r="A74" s="38">
        <v>100</v>
      </c>
      <c r="B74" s="36" t="s">
        <v>1195</v>
      </c>
      <c r="C74" s="36" t="s">
        <v>1193</v>
      </c>
      <c r="D74" s="4">
        <v>200</v>
      </c>
      <c r="E74" s="31" t="s">
        <v>1095</v>
      </c>
    </row>
    <row r="75" spans="1:5" ht="20.100000000000001" customHeight="1" x14ac:dyDescent="0.3">
      <c r="A75" s="38">
        <v>401</v>
      </c>
      <c r="B75" s="36" t="s">
        <v>1196</v>
      </c>
      <c r="C75" s="36" t="s">
        <v>1193</v>
      </c>
      <c r="D75" s="4">
        <v>200</v>
      </c>
      <c r="E75" s="31" t="s">
        <v>1095</v>
      </c>
    </row>
    <row r="76" spans="1:5" ht="20.100000000000001" customHeight="1" x14ac:dyDescent="0.3">
      <c r="A76" s="38">
        <v>402</v>
      </c>
      <c r="B76" s="36" t="s">
        <v>1197</v>
      </c>
      <c r="C76" s="36" t="s">
        <v>1193</v>
      </c>
      <c r="D76" s="4">
        <v>200</v>
      </c>
      <c r="E76" s="31" t="s">
        <v>1095</v>
      </c>
    </row>
    <row r="77" spans="1:5" ht="20.100000000000001" customHeight="1" x14ac:dyDescent="0.3">
      <c r="A77" s="38">
        <v>403</v>
      </c>
      <c r="B77" s="36" t="s">
        <v>1198</v>
      </c>
      <c r="C77" s="36" t="s">
        <v>1198</v>
      </c>
      <c r="D77" s="4">
        <v>210</v>
      </c>
      <c r="E77" s="31" t="s">
        <v>1085</v>
      </c>
    </row>
    <row r="78" spans="1:5" ht="20.100000000000001" customHeight="1" x14ac:dyDescent="0.3">
      <c r="A78" s="38">
        <v>404</v>
      </c>
      <c r="B78" s="36" t="s">
        <v>1199</v>
      </c>
      <c r="C78" s="36" t="s">
        <v>1198</v>
      </c>
      <c r="D78" s="4">
        <v>100</v>
      </c>
      <c r="E78" s="31" t="s">
        <v>1085</v>
      </c>
    </row>
    <row r="79" spans="1:5" ht="20.100000000000001" customHeight="1" x14ac:dyDescent="0.3">
      <c r="A79" s="38">
        <v>405</v>
      </c>
      <c r="B79" s="36" t="s">
        <v>718</v>
      </c>
      <c r="C79" s="36" t="s">
        <v>1198</v>
      </c>
      <c r="D79" s="4">
        <v>100</v>
      </c>
      <c r="E79" s="31" t="s">
        <v>1085</v>
      </c>
    </row>
    <row r="80" spans="1:5" ht="20.100000000000001" customHeight="1" x14ac:dyDescent="0.3">
      <c r="A80" s="38">
        <v>406</v>
      </c>
      <c r="B80" s="36" t="s">
        <v>1200</v>
      </c>
      <c r="C80" s="36" t="s">
        <v>1198</v>
      </c>
      <c r="D80" s="4">
        <v>500</v>
      </c>
      <c r="E80" s="31" t="s">
        <v>1085</v>
      </c>
    </row>
    <row r="81" spans="1:5" ht="20.100000000000001" customHeight="1" x14ac:dyDescent="0.3">
      <c r="A81" s="38">
        <v>407</v>
      </c>
      <c r="B81" s="36" t="s">
        <v>1201</v>
      </c>
      <c r="C81" s="36" t="s">
        <v>1198</v>
      </c>
      <c r="D81" s="4">
        <v>100</v>
      </c>
      <c r="E81" s="31" t="s">
        <v>1085</v>
      </c>
    </row>
    <row r="82" spans="1:5" ht="20.100000000000001" customHeight="1" x14ac:dyDescent="0.3">
      <c r="A82" s="38">
        <v>408</v>
      </c>
      <c r="B82" s="36" t="s">
        <v>1202</v>
      </c>
      <c r="C82" s="36" t="s">
        <v>1198</v>
      </c>
      <c r="D82" s="4">
        <v>200</v>
      </c>
      <c r="E82" s="31" t="s">
        <v>1085</v>
      </c>
    </row>
    <row r="83" spans="1:5" ht="20.100000000000001" customHeight="1" x14ac:dyDescent="0.3">
      <c r="A83" s="38">
        <v>409</v>
      </c>
      <c r="B83" s="36" t="s">
        <v>1203</v>
      </c>
      <c r="C83" s="36" t="s">
        <v>1198</v>
      </c>
      <c r="D83" s="4">
        <v>100</v>
      </c>
      <c r="E83" s="31" t="s">
        <v>1085</v>
      </c>
    </row>
    <row r="84" spans="1:5" ht="20.100000000000001" customHeight="1" x14ac:dyDescent="0.3">
      <c r="A84" s="38">
        <v>411</v>
      </c>
      <c r="B84" s="36" t="s">
        <v>1210</v>
      </c>
      <c r="C84" s="36" t="s">
        <v>1198</v>
      </c>
      <c r="D84" s="4">
        <v>1000</v>
      </c>
      <c r="E84" s="31" t="s">
        <v>1085</v>
      </c>
    </row>
    <row r="85" spans="1:5" ht="20.100000000000001" customHeight="1" x14ac:dyDescent="0.3">
      <c r="A85" s="38">
        <v>412</v>
      </c>
      <c r="B85" s="36" t="s">
        <v>1213</v>
      </c>
      <c r="C85" s="36" t="s">
        <v>1198</v>
      </c>
      <c r="D85" s="4">
        <v>250</v>
      </c>
      <c r="E85" s="31" t="s">
        <v>1087</v>
      </c>
    </row>
    <row r="86" spans="1:5" ht="20.100000000000001" customHeight="1" x14ac:dyDescent="0.3">
      <c r="A86" s="38">
        <v>413</v>
      </c>
      <c r="B86" s="36" t="s">
        <v>1214</v>
      </c>
      <c r="C86" s="36" t="s">
        <v>1198</v>
      </c>
      <c r="D86" s="4">
        <v>150</v>
      </c>
      <c r="E86" s="31" t="s">
        <v>1087</v>
      </c>
    </row>
    <row r="87" spans="1:5" ht="20.100000000000001" customHeight="1" x14ac:dyDescent="0.3">
      <c r="A87" s="38">
        <v>414</v>
      </c>
      <c r="B87" s="36" t="s">
        <v>1215</v>
      </c>
      <c r="C87" s="36" t="s">
        <v>1198</v>
      </c>
      <c r="D87" s="4">
        <v>200</v>
      </c>
      <c r="E87" s="31" t="s">
        <v>1087</v>
      </c>
    </row>
    <row r="88" spans="1:5" ht="20.100000000000001" customHeight="1" x14ac:dyDescent="0.3">
      <c r="A88" s="38">
        <v>415</v>
      </c>
      <c r="B88" s="36" t="s">
        <v>1216</v>
      </c>
      <c r="C88" s="36" t="s">
        <v>1198</v>
      </c>
      <c r="D88" s="4">
        <v>250</v>
      </c>
      <c r="E88" s="31" t="s">
        <v>1087</v>
      </c>
    </row>
    <row r="89" spans="1:5" ht="20.100000000000001" customHeight="1" x14ac:dyDescent="0.3">
      <c r="A89" s="38">
        <v>416</v>
      </c>
      <c r="B89" s="36" t="s">
        <v>1217</v>
      </c>
      <c r="C89" s="36" t="s">
        <v>1198</v>
      </c>
      <c r="D89" s="4">
        <v>100</v>
      </c>
      <c r="E89" s="31" t="s">
        <v>1087</v>
      </c>
    </row>
    <row r="90" spans="1:5" ht="20.100000000000001" customHeight="1" x14ac:dyDescent="0.3">
      <c r="A90" s="38">
        <v>417</v>
      </c>
      <c r="B90" s="36" t="s">
        <v>1218</v>
      </c>
      <c r="C90" s="36" t="s">
        <v>1198</v>
      </c>
      <c r="D90" s="4">
        <v>100</v>
      </c>
      <c r="E90" s="31" t="s">
        <v>1087</v>
      </c>
    </row>
    <row r="91" spans="1:5" ht="20.100000000000001" customHeight="1" x14ac:dyDescent="0.3">
      <c r="A91" s="38">
        <v>418</v>
      </c>
      <c r="B91" s="36" t="s">
        <v>1219</v>
      </c>
      <c r="C91" s="36" t="s">
        <v>1198</v>
      </c>
      <c r="D91" s="4">
        <v>100</v>
      </c>
      <c r="E91" s="31" t="s">
        <v>1087</v>
      </c>
    </row>
    <row r="92" spans="1:5" ht="20.100000000000001" customHeight="1" x14ac:dyDescent="0.3">
      <c r="A92" s="38">
        <v>419</v>
      </c>
      <c r="B92" s="36" t="s">
        <v>1220</v>
      </c>
      <c r="C92" s="36" t="s">
        <v>1198</v>
      </c>
      <c r="D92" s="4">
        <v>100</v>
      </c>
      <c r="E92" s="31" t="s">
        <v>1087</v>
      </c>
    </row>
    <row r="93" spans="1:5" ht="20.100000000000001" customHeight="1" x14ac:dyDescent="0.3">
      <c r="A93" s="38">
        <v>420</v>
      </c>
      <c r="B93" s="36" t="s">
        <v>1221</v>
      </c>
      <c r="C93" s="36" t="s">
        <v>1198</v>
      </c>
      <c r="D93" s="4">
        <v>500</v>
      </c>
      <c r="E93" s="31" t="s">
        <v>1087</v>
      </c>
    </row>
    <row r="94" spans="1:5" ht="20.100000000000001" customHeight="1" x14ac:dyDescent="0.3">
      <c r="A94" s="38">
        <v>421</v>
      </c>
      <c r="B94" s="36" t="s">
        <v>1222</v>
      </c>
      <c r="C94" s="36" t="s">
        <v>1198</v>
      </c>
      <c r="D94" s="4">
        <v>200</v>
      </c>
      <c r="E94" s="31" t="s">
        <v>1087</v>
      </c>
    </row>
    <row r="95" spans="1:5" ht="20.100000000000001" customHeight="1" x14ac:dyDescent="0.3">
      <c r="A95" s="38">
        <v>422</v>
      </c>
      <c r="B95" s="36" t="s">
        <v>1226</v>
      </c>
      <c r="C95" s="36" t="s">
        <v>1198</v>
      </c>
      <c r="D95" s="4">
        <v>200</v>
      </c>
      <c r="E95" s="31" t="s">
        <v>1102</v>
      </c>
    </row>
    <row r="96" spans="1:5" ht="20.100000000000001" customHeight="1" x14ac:dyDescent="0.3">
      <c r="A96" s="38">
        <v>423</v>
      </c>
      <c r="B96" s="36" t="s">
        <v>1227</v>
      </c>
      <c r="C96" s="36" t="s">
        <v>1198</v>
      </c>
      <c r="D96" s="4">
        <v>100</v>
      </c>
      <c r="E96" s="31" t="s">
        <v>1102</v>
      </c>
    </row>
    <row r="97" spans="1:5" ht="20.100000000000001" customHeight="1" x14ac:dyDescent="0.3">
      <c r="A97" s="38">
        <v>424</v>
      </c>
      <c r="B97" s="36" t="s">
        <v>1228</v>
      </c>
      <c r="C97" s="36" t="s">
        <v>1198</v>
      </c>
      <c r="D97" s="4">
        <v>100</v>
      </c>
      <c r="E97" s="31" t="s">
        <v>1087</v>
      </c>
    </row>
    <row r="98" spans="1:5" ht="20.100000000000001" customHeight="1" x14ac:dyDescent="0.3">
      <c r="A98" s="38">
        <v>425</v>
      </c>
      <c r="B98" s="36" t="s">
        <v>1229</v>
      </c>
      <c r="C98" s="36" t="s">
        <v>1231</v>
      </c>
      <c r="D98" s="4">
        <v>500</v>
      </c>
      <c r="E98" s="31" t="s">
        <v>1230</v>
      </c>
    </row>
    <row r="99" spans="1:5" ht="20.100000000000001" customHeight="1" x14ac:dyDescent="0.3">
      <c r="A99" s="38">
        <v>426</v>
      </c>
      <c r="B99" s="36" t="s">
        <v>1232</v>
      </c>
      <c r="C99" s="36" t="s">
        <v>1231</v>
      </c>
      <c r="D99" s="4">
        <v>400</v>
      </c>
      <c r="E99" s="31" t="s">
        <v>1230</v>
      </c>
    </row>
    <row r="100" spans="1:5" ht="20.100000000000001" customHeight="1" x14ac:dyDescent="0.3">
      <c r="A100" s="38">
        <v>427</v>
      </c>
      <c r="B100" s="36" t="s">
        <v>1233</v>
      </c>
      <c r="C100" s="36" t="s">
        <v>1231</v>
      </c>
      <c r="D100" s="4">
        <v>300</v>
      </c>
      <c r="E100" s="31" t="s">
        <v>1230</v>
      </c>
    </row>
    <row r="101" spans="1:5" ht="20.100000000000001" customHeight="1" x14ac:dyDescent="0.3">
      <c r="A101" s="38">
        <v>428</v>
      </c>
      <c r="B101" s="36" t="s">
        <v>1234</v>
      </c>
      <c r="C101" s="36" t="s">
        <v>1231</v>
      </c>
      <c r="D101" s="4">
        <v>200</v>
      </c>
      <c r="E101" s="31" t="s">
        <v>1230</v>
      </c>
    </row>
    <row r="102" spans="1:5" ht="20.100000000000001" customHeight="1" x14ac:dyDescent="0.3">
      <c r="A102" s="38">
        <v>429</v>
      </c>
      <c r="B102" s="36" t="s">
        <v>1235</v>
      </c>
      <c r="C102" s="36" t="s">
        <v>1231</v>
      </c>
      <c r="D102" s="4">
        <v>200</v>
      </c>
      <c r="E102" s="31" t="s">
        <v>1230</v>
      </c>
    </row>
    <row r="103" spans="1:5" ht="20.100000000000001" customHeight="1" x14ac:dyDescent="0.3">
      <c r="A103" s="38">
        <v>430</v>
      </c>
      <c r="B103" s="36" t="s">
        <v>1236</v>
      </c>
      <c r="C103" s="36" t="s">
        <v>1237</v>
      </c>
      <c r="D103" s="4">
        <v>1200</v>
      </c>
      <c r="E103" s="31" t="s">
        <v>1275</v>
      </c>
    </row>
    <row r="104" spans="1:5" ht="20.100000000000001" customHeight="1" x14ac:dyDescent="0.3">
      <c r="A104" s="38">
        <v>431</v>
      </c>
      <c r="B104" s="36" t="s">
        <v>1238</v>
      </c>
      <c r="C104" s="36" t="s">
        <v>1238</v>
      </c>
      <c r="D104" s="4">
        <v>1000</v>
      </c>
      <c r="E104" s="31" t="s">
        <v>1275</v>
      </c>
    </row>
    <row r="105" spans="1:5" ht="20.100000000000001" customHeight="1" x14ac:dyDescent="0.3">
      <c r="A105" s="38">
        <v>432</v>
      </c>
      <c r="B105" s="36" t="s">
        <v>1239</v>
      </c>
      <c r="C105" s="36" t="s">
        <v>1240</v>
      </c>
      <c r="D105" s="4">
        <v>200</v>
      </c>
      <c r="E105" s="31" t="s">
        <v>1275</v>
      </c>
    </row>
    <row r="106" spans="1:5" ht="20.100000000000001" customHeight="1" x14ac:dyDescent="0.3">
      <c r="A106" s="38">
        <v>433</v>
      </c>
      <c r="B106" s="36" t="s">
        <v>1241</v>
      </c>
      <c r="C106" s="36" t="s">
        <v>1240</v>
      </c>
      <c r="D106" s="4">
        <v>200</v>
      </c>
      <c r="E106" s="31" t="s">
        <v>1275</v>
      </c>
    </row>
    <row r="107" spans="1:5" ht="20.100000000000001" customHeight="1" x14ac:dyDescent="0.3">
      <c r="A107" s="38">
        <v>434</v>
      </c>
      <c r="B107" s="36" t="s">
        <v>1242</v>
      </c>
      <c r="C107" s="36" t="s">
        <v>1240</v>
      </c>
      <c r="D107" s="4">
        <v>100</v>
      </c>
      <c r="E107" s="31" t="s">
        <v>1275</v>
      </c>
    </row>
    <row r="108" spans="1:5" ht="20.100000000000001" customHeight="1" x14ac:dyDescent="0.3">
      <c r="A108" s="38">
        <v>435</v>
      </c>
      <c r="B108" s="36" t="s">
        <v>1243</v>
      </c>
      <c r="C108" s="36" t="s">
        <v>1244</v>
      </c>
      <c r="D108" s="4">
        <v>200</v>
      </c>
      <c r="E108" s="31" t="s">
        <v>1275</v>
      </c>
    </row>
    <row r="109" spans="1:5" ht="20.100000000000001" customHeight="1" x14ac:dyDescent="0.3">
      <c r="A109" s="38">
        <v>436</v>
      </c>
      <c r="B109" s="36" t="s">
        <v>1245</v>
      </c>
      <c r="C109" s="36" t="s">
        <v>1246</v>
      </c>
      <c r="D109" s="4">
        <v>1050</v>
      </c>
      <c r="E109" s="31" t="s">
        <v>1275</v>
      </c>
    </row>
    <row r="110" spans="1:5" ht="20.100000000000001" customHeight="1" x14ac:dyDescent="0.3">
      <c r="A110" s="38">
        <v>437</v>
      </c>
      <c r="B110" s="36" t="s">
        <v>1247</v>
      </c>
      <c r="C110" s="36" t="s">
        <v>1246</v>
      </c>
      <c r="D110" s="4">
        <v>1000</v>
      </c>
      <c r="E110" s="31" t="s">
        <v>1276</v>
      </c>
    </row>
    <row r="111" spans="1:5" ht="20.100000000000001" customHeight="1" x14ac:dyDescent="0.3">
      <c r="A111" s="38">
        <v>438</v>
      </c>
      <c r="B111" s="36" t="s">
        <v>1248</v>
      </c>
      <c r="C111" s="36" t="s">
        <v>1246</v>
      </c>
      <c r="D111" s="4">
        <v>200</v>
      </c>
      <c r="E111" s="31" t="s">
        <v>1276</v>
      </c>
    </row>
    <row r="112" spans="1:5" ht="20.100000000000001" customHeight="1" x14ac:dyDescent="0.3">
      <c r="A112" s="38">
        <v>439</v>
      </c>
      <c r="B112" s="36" t="s">
        <v>1249</v>
      </c>
      <c r="C112" s="36" t="s">
        <v>1248</v>
      </c>
      <c r="D112" s="4">
        <v>400</v>
      </c>
      <c r="E112" s="31" t="s">
        <v>1276</v>
      </c>
    </row>
    <row r="113" spans="1:5" ht="20.100000000000001" customHeight="1" x14ac:dyDescent="0.3">
      <c r="A113" s="38">
        <v>440</v>
      </c>
      <c r="B113" s="36" t="s">
        <v>1250</v>
      </c>
      <c r="C113" s="36" t="s">
        <v>1250</v>
      </c>
      <c r="D113" s="4">
        <v>300</v>
      </c>
      <c r="E113" s="31" t="s">
        <v>1277</v>
      </c>
    </row>
    <row r="114" spans="1:5" ht="20.100000000000001" customHeight="1" x14ac:dyDescent="0.3">
      <c r="A114" s="38">
        <v>441</v>
      </c>
      <c r="B114" s="36" t="s">
        <v>1260</v>
      </c>
      <c r="C114" s="39" t="s">
        <v>1259</v>
      </c>
      <c r="D114" s="4">
        <v>19354</v>
      </c>
      <c r="E114" s="31" t="s">
        <v>1258</v>
      </c>
    </row>
    <row r="115" spans="1:5" ht="20.100000000000001" customHeight="1" x14ac:dyDescent="0.3">
      <c r="A115" s="38">
        <v>442</v>
      </c>
      <c r="B115" s="36" t="s">
        <v>1251</v>
      </c>
      <c r="C115" s="36" t="s">
        <v>1253</v>
      </c>
      <c r="D115" s="4">
        <v>1000</v>
      </c>
      <c r="E115" s="31" t="s">
        <v>1252</v>
      </c>
    </row>
    <row r="116" spans="1:5" ht="20.100000000000001" customHeight="1" x14ac:dyDescent="0.3">
      <c r="A116" s="38">
        <v>443</v>
      </c>
      <c r="B116" s="36" t="s">
        <v>1254</v>
      </c>
      <c r="C116" s="36" t="s">
        <v>1253</v>
      </c>
      <c r="D116" s="4">
        <v>400</v>
      </c>
      <c r="E116" s="31" t="s">
        <v>1252</v>
      </c>
    </row>
    <row r="117" spans="1:5" ht="20.100000000000001" customHeight="1" x14ac:dyDescent="0.3">
      <c r="A117" s="38">
        <v>444</v>
      </c>
      <c r="B117" s="36" t="s">
        <v>1255</v>
      </c>
      <c r="C117" s="36" t="s">
        <v>1246</v>
      </c>
      <c r="D117" s="4">
        <v>2500</v>
      </c>
      <c r="E117" s="31" t="s">
        <v>1256</v>
      </c>
    </row>
    <row r="118" spans="1:5" ht="20.100000000000001" customHeight="1" x14ac:dyDescent="0.3">
      <c r="A118" s="38">
        <v>445</v>
      </c>
      <c r="B118" s="36" t="s">
        <v>1257</v>
      </c>
      <c r="C118" s="39" t="s">
        <v>1259</v>
      </c>
      <c r="D118" s="4">
        <v>2735</v>
      </c>
      <c r="E118" s="31" t="s">
        <v>1258</v>
      </c>
    </row>
    <row r="119" spans="1:5" ht="20.100000000000001" customHeight="1" x14ac:dyDescent="0.3">
      <c r="A119" s="38">
        <v>447</v>
      </c>
      <c r="B119" s="36" t="s">
        <v>1261</v>
      </c>
      <c r="C119" s="39" t="s">
        <v>1259</v>
      </c>
      <c r="D119" s="4">
        <v>3000</v>
      </c>
      <c r="E119" s="31" t="s">
        <v>1258</v>
      </c>
    </row>
    <row r="120" spans="1:5" ht="20.100000000000001" customHeight="1" x14ac:dyDescent="0.3">
      <c r="A120" s="38" t="s">
        <v>1204</v>
      </c>
      <c r="B120" s="36" t="s">
        <v>1205</v>
      </c>
      <c r="C120" s="36" t="s">
        <v>1198</v>
      </c>
      <c r="D120" s="4">
        <v>80</v>
      </c>
      <c r="E120" s="31" t="s">
        <v>1085</v>
      </c>
    </row>
    <row r="121" spans="1:5" ht="20.100000000000001" customHeight="1" x14ac:dyDescent="0.3">
      <c r="A121" s="38" t="s">
        <v>1206</v>
      </c>
      <c r="B121" s="36" t="s">
        <v>1207</v>
      </c>
      <c r="C121" s="36" t="s">
        <v>1198</v>
      </c>
      <c r="D121" s="4">
        <v>50</v>
      </c>
      <c r="E121" s="31" t="s">
        <v>1085</v>
      </c>
    </row>
    <row r="122" spans="1:5" ht="20.100000000000001" customHeight="1" x14ac:dyDescent="0.3">
      <c r="A122" s="38" t="s">
        <v>1208</v>
      </c>
      <c r="B122" s="36" t="s">
        <v>1209</v>
      </c>
      <c r="C122" s="36" t="s">
        <v>1198</v>
      </c>
      <c r="D122" s="4">
        <v>50</v>
      </c>
      <c r="E122" s="31" t="s">
        <v>1085</v>
      </c>
    </row>
    <row r="123" spans="1:5" ht="20.100000000000001" customHeight="1" x14ac:dyDescent="0.3">
      <c r="A123" s="38" t="s">
        <v>1211</v>
      </c>
      <c r="B123" s="36" t="s">
        <v>1212</v>
      </c>
      <c r="C123" s="36" t="s">
        <v>1198</v>
      </c>
      <c r="D123" s="4">
        <v>90</v>
      </c>
      <c r="E123" s="31" t="s">
        <v>1085</v>
      </c>
    </row>
    <row r="124" spans="1:5" ht="20.100000000000001" customHeight="1" x14ac:dyDescent="0.3">
      <c r="A124" s="38" t="s">
        <v>1223</v>
      </c>
      <c r="B124" s="36" t="s">
        <v>1224</v>
      </c>
      <c r="C124" s="36" t="s">
        <v>1198</v>
      </c>
      <c r="D124" s="4">
        <v>70</v>
      </c>
      <c r="E124" s="31" t="s">
        <v>1225</v>
      </c>
    </row>
    <row r="125" spans="1:5" ht="20.100000000000001" customHeight="1" x14ac:dyDescent="0.3">
      <c r="A125" s="4" t="s">
        <v>1154</v>
      </c>
      <c r="B125" s="36" t="s">
        <v>1155</v>
      </c>
      <c r="C125" s="36" t="s">
        <v>1075</v>
      </c>
      <c r="D125" s="4">
        <v>50</v>
      </c>
      <c r="E125" s="37" t="s">
        <v>1087</v>
      </c>
    </row>
    <row r="126" spans="1:5" ht="20.100000000000001" customHeight="1" x14ac:dyDescent="0.3">
      <c r="A126" s="4" t="s">
        <v>1157</v>
      </c>
      <c r="B126" s="36" t="s">
        <v>1158</v>
      </c>
      <c r="C126" s="36" t="s">
        <v>1075</v>
      </c>
      <c r="D126" s="4">
        <v>50</v>
      </c>
      <c r="E126" s="37" t="s">
        <v>1087</v>
      </c>
    </row>
    <row r="127" spans="1:5" ht="20.100000000000001" customHeight="1" x14ac:dyDescent="0.3">
      <c r="A127" s="4" t="s">
        <v>1167</v>
      </c>
      <c r="B127" s="36" t="s">
        <v>1079</v>
      </c>
      <c r="C127" s="36" t="s">
        <v>1166</v>
      </c>
      <c r="D127" s="4">
        <v>50</v>
      </c>
      <c r="E127" s="37" t="s">
        <v>1085</v>
      </c>
    </row>
    <row r="128" spans="1:5" ht="20.100000000000001" customHeight="1" x14ac:dyDescent="0.3">
      <c r="A128" s="4" t="s">
        <v>1172</v>
      </c>
      <c r="B128" s="36" t="s">
        <v>1173</v>
      </c>
      <c r="C128" s="36" t="s">
        <v>1166</v>
      </c>
      <c r="D128" s="4">
        <v>50</v>
      </c>
      <c r="E128" s="37" t="s">
        <v>1087</v>
      </c>
    </row>
    <row r="129" spans="1:5" ht="20.100000000000001" customHeight="1" x14ac:dyDescent="0.3">
      <c r="A129" s="4"/>
      <c r="B129" s="36" t="s">
        <v>1182</v>
      </c>
      <c r="C129" s="36" t="s">
        <v>1181</v>
      </c>
      <c r="D129" s="4">
        <v>50</v>
      </c>
      <c r="E129" s="31" t="s">
        <v>1100</v>
      </c>
    </row>
  </sheetData>
  <sortState xmlns:xlrd2="http://schemas.microsoft.com/office/spreadsheetml/2017/richdata2" ref="A2:E129">
    <sortCondition ref="A2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9"/>
  <sheetViews>
    <sheetView topLeftCell="A12" workbookViewId="0">
      <selection activeCell="E26" sqref="E26"/>
    </sheetView>
  </sheetViews>
  <sheetFormatPr defaultRowHeight="14.4" x14ac:dyDescent="0.3"/>
  <cols>
    <col min="2" max="2" width="5.88671875" bestFit="1" customWidth="1"/>
    <col min="3" max="3" width="6.88671875" bestFit="1" customWidth="1"/>
    <col min="4" max="4" width="11.88671875" bestFit="1" customWidth="1"/>
    <col min="5" max="5" width="8.5546875" bestFit="1" customWidth="1"/>
    <col min="6" max="6" width="19.6640625" bestFit="1" customWidth="1"/>
  </cols>
  <sheetData>
    <row r="2" spans="1:6" x14ac:dyDescent="0.3">
      <c r="A2" t="s">
        <v>990</v>
      </c>
      <c r="B2" s="32" t="s">
        <v>1063</v>
      </c>
      <c r="C2" s="32" t="s">
        <v>1064</v>
      </c>
      <c r="D2" s="32" t="s">
        <v>1065</v>
      </c>
      <c r="E2" s="32" t="s">
        <v>677</v>
      </c>
      <c r="F2" s="32" t="s">
        <v>1066</v>
      </c>
    </row>
    <row r="3" spans="1:6" x14ac:dyDescent="0.3">
      <c r="A3">
        <v>1</v>
      </c>
      <c r="B3" s="3">
        <v>9430</v>
      </c>
      <c r="C3" s="3">
        <v>280</v>
      </c>
      <c r="D3" s="3">
        <v>50</v>
      </c>
      <c r="E3" s="3">
        <v>11000</v>
      </c>
      <c r="F3" s="3">
        <v>310</v>
      </c>
    </row>
    <row r="4" spans="1:6" x14ac:dyDescent="0.3">
      <c r="A4">
        <v>2</v>
      </c>
      <c r="B4" s="3">
        <v>1000</v>
      </c>
      <c r="C4" s="3">
        <v>235</v>
      </c>
      <c r="D4" s="3">
        <v>447</v>
      </c>
      <c r="E4" s="3">
        <v>2000</v>
      </c>
      <c r="F4" s="3">
        <v>200</v>
      </c>
    </row>
    <row r="5" spans="1:6" x14ac:dyDescent="0.3">
      <c r="A5">
        <v>3</v>
      </c>
      <c r="B5" s="3">
        <v>100</v>
      </c>
      <c r="C5" s="3">
        <v>465</v>
      </c>
      <c r="D5" s="3">
        <v>233</v>
      </c>
      <c r="E5" s="3">
        <v>200</v>
      </c>
      <c r="F5" s="3">
        <v>700</v>
      </c>
    </row>
    <row r="6" spans="1:6" x14ac:dyDescent="0.3">
      <c r="A6">
        <v>4</v>
      </c>
      <c r="B6" s="3">
        <v>50</v>
      </c>
      <c r="C6" s="3">
        <v>400</v>
      </c>
      <c r="D6" s="3">
        <v>300</v>
      </c>
      <c r="E6" s="3">
        <v>1200</v>
      </c>
      <c r="F6" s="3">
        <v>200</v>
      </c>
    </row>
    <row r="7" spans="1:6" x14ac:dyDescent="0.3">
      <c r="A7">
        <v>5</v>
      </c>
      <c r="B7" s="3">
        <v>235</v>
      </c>
      <c r="C7" s="3">
        <v>7791</v>
      </c>
      <c r="D7" s="3">
        <v>105</v>
      </c>
      <c r="E7" s="3">
        <v>1800</v>
      </c>
      <c r="F7" s="3">
        <v>380</v>
      </c>
    </row>
    <row r="8" spans="1:6" x14ac:dyDescent="0.3">
      <c r="A8">
        <v>6</v>
      </c>
      <c r="B8" s="3">
        <v>350</v>
      </c>
      <c r="C8" s="3">
        <v>1387</v>
      </c>
      <c r="D8" s="3">
        <f>90+50+120+105+113+90+360+250+1000+60+110+10+200</f>
        <v>2558</v>
      </c>
      <c r="E8" s="3">
        <v>1000</v>
      </c>
      <c r="F8" s="3">
        <v>5000</v>
      </c>
    </row>
    <row r="9" spans="1:6" x14ac:dyDescent="0.3">
      <c r="A9">
        <v>7</v>
      </c>
      <c r="B9" s="3">
        <f>2500+700</f>
        <v>3200</v>
      </c>
      <c r="C9" s="3">
        <v>150</v>
      </c>
      <c r="D9" s="3">
        <v>100</v>
      </c>
      <c r="E9" s="32"/>
      <c r="F9" s="3">
        <v>300</v>
      </c>
    </row>
    <row r="10" spans="1:6" x14ac:dyDescent="0.3">
      <c r="A10">
        <v>8</v>
      </c>
      <c r="B10" s="3">
        <v>320</v>
      </c>
      <c r="C10" s="3">
        <f>7404</f>
        <v>7404</v>
      </c>
      <c r="D10" s="3">
        <f>720+35+50+20+540+60+200</f>
        <v>1625</v>
      </c>
      <c r="E10" s="32"/>
      <c r="F10" s="3">
        <v>1275</v>
      </c>
    </row>
    <row r="11" spans="1:6" x14ac:dyDescent="0.3">
      <c r="A11">
        <v>9</v>
      </c>
      <c r="B11" s="3">
        <f>2500+700</f>
        <v>3200</v>
      </c>
      <c r="C11" s="3">
        <v>9681</v>
      </c>
      <c r="D11" s="3">
        <f>970+20+80+50+1647+432+815+200</f>
        <v>4214</v>
      </c>
      <c r="E11" s="32"/>
      <c r="F11" s="3">
        <f>500+1128</f>
        <v>1628</v>
      </c>
    </row>
    <row r="12" spans="1:6" x14ac:dyDescent="0.3">
      <c r="A12">
        <v>10</v>
      </c>
      <c r="B12" s="3">
        <v>18963</v>
      </c>
      <c r="C12" s="3">
        <v>8363</v>
      </c>
      <c r="D12" s="3">
        <f>700+200</f>
        <v>900</v>
      </c>
      <c r="E12" s="32"/>
      <c r="F12" s="3">
        <v>100</v>
      </c>
    </row>
    <row r="13" spans="1:6" x14ac:dyDescent="0.3">
      <c r="A13">
        <v>11</v>
      </c>
      <c r="B13" s="31">
        <v>7000</v>
      </c>
      <c r="C13" s="3">
        <f>415+415+140+200+50+480</f>
        <v>1700</v>
      </c>
      <c r="D13" s="3">
        <f>270+700+200</f>
        <v>1170</v>
      </c>
      <c r="E13" s="32"/>
      <c r="F13" s="3">
        <f>1000+1340</f>
        <v>2340</v>
      </c>
    </row>
    <row r="14" spans="1:6" x14ac:dyDescent="0.3">
      <c r="A14">
        <v>12</v>
      </c>
      <c r="B14" s="3">
        <v>700</v>
      </c>
      <c r="C14" s="3">
        <v>6376</v>
      </c>
      <c r="D14" s="3">
        <f>260+100</f>
        <v>360</v>
      </c>
      <c r="E14" s="32"/>
      <c r="F14" s="3">
        <f>27+431</f>
        <v>458</v>
      </c>
    </row>
    <row r="15" spans="1:6" x14ac:dyDescent="0.3">
      <c r="A15">
        <v>13</v>
      </c>
      <c r="B15" s="3">
        <v>17600</v>
      </c>
      <c r="C15" s="32"/>
      <c r="D15" s="3">
        <v>500</v>
      </c>
      <c r="E15" s="32"/>
      <c r="F15" s="3">
        <v>450</v>
      </c>
    </row>
    <row r="16" spans="1:6" x14ac:dyDescent="0.3">
      <c r="A16">
        <v>14</v>
      </c>
      <c r="B16" s="3">
        <v>1486</v>
      </c>
      <c r="C16" s="32"/>
      <c r="D16" s="3">
        <v>200</v>
      </c>
      <c r="E16" s="32"/>
      <c r="F16" s="3">
        <v>150</v>
      </c>
    </row>
    <row r="17" spans="1:6" x14ac:dyDescent="0.3">
      <c r="A17">
        <v>15</v>
      </c>
      <c r="B17" s="3">
        <v>3300</v>
      </c>
      <c r="C17" s="32"/>
      <c r="D17" s="3">
        <v>22151</v>
      </c>
      <c r="E17" s="32"/>
      <c r="F17" s="3">
        <v>960</v>
      </c>
    </row>
    <row r="18" spans="1:6" x14ac:dyDescent="0.3">
      <c r="A18">
        <v>16</v>
      </c>
      <c r="B18" s="3">
        <v>58862</v>
      </c>
      <c r="C18" s="32"/>
      <c r="D18" s="3">
        <v>87</v>
      </c>
      <c r="E18" s="32"/>
      <c r="F18" s="3">
        <v>1260</v>
      </c>
    </row>
    <row r="19" spans="1:6" x14ac:dyDescent="0.3">
      <c r="A19">
        <v>17</v>
      </c>
      <c r="B19" s="3">
        <f>10500+460+6000+90+527+3420</f>
        <v>20997</v>
      </c>
      <c r="C19" s="32"/>
      <c r="D19" s="3">
        <v>150</v>
      </c>
      <c r="E19" s="32"/>
      <c r="F19" s="3">
        <v>660</v>
      </c>
    </row>
    <row r="20" spans="1:6" x14ac:dyDescent="0.3">
      <c r="A20">
        <v>18</v>
      </c>
      <c r="B20" s="3">
        <f>484+2146+48+2218</f>
        <v>4896</v>
      </c>
      <c r="C20" s="32"/>
      <c r="D20" s="3">
        <v>6602</v>
      </c>
      <c r="E20" s="32"/>
      <c r="F20" s="32"/>
    </row>
    <row r="21" spans="1:6" x14ac:dyDescent="0.3">
      <c r="A21">
        <v>19</v>
      </c>
      <c r="B21" s="3">
        <v>37358</v>
      </c>
      <c r="C21" s="32"/>
      <c r="D21" s="3">
        <v>115</v>
      </c>
      <c r="E21" s="32"/>
      <c r="F21" s="32"/>
    </row>
    <row r="22" spans="1:6" x14ac:dyDescent="0.3">
      <c r="A22">
        <v>20</v>
      </c>
      <c r="B22" s="3">
        <v>4200</v>
      </c>
      <c r="C22" s="32"/>
      <c r="D22" s="3">
        <v>1315</v>
      </c>
      <c r="E22" s="32"/>
      <c r="F22" s="32"/>
    </row>
    <row r="23" spans="1:6" x14ac:dyDescent="0.3">
      <c r="A23">
        <v>21</v>
      </c>
      <c r="B23" s="3">
        <f>96+12030+3821+4208+545+140+470+384+1036+19463+30000+500</f>
        <v>72693</v>
      </c>
      <c r="C23" s="32"/>
      <c r="D23" s="32"/>
      <c r="E23" s="32"/>
      <c r="F23" s="32"/>
    </row>
    <row r="24" spans="1:6" x14ac:dyDescent="0.3">
      <c r="A24">
        <v>22</v>
      </c>
      <c r="B24" s="3">
        <v>2080</v>
      </c>
      <c r="C24" s="32"/>
      <c r="D24" s="32"/>
      <c r="E24" s="32"/>
      <c r="F24" s="32"/>
    </row>
    <row r="25" spans="1:6" x14ac:dyDescent="0.3">
      <c r="A25">
        <v>23</v>
      </c>
      <c r="B25" s="3">
        <v>33811</v>
      </c>
      <c r="C25" s="32"/>
      <c r="D25" s="32"/>
      <c r="E25" s="32"/>
      <c r="F25" s="32"/>
    </row>
    <row r="26" spans="1:6" x14ac:dyDescent="0.3">
      <c r="A26">
        <v>24</v>
      </c>
      <c r="B26" s="3">
        <v>84093</v>
      </c>
      <c r="C26" s="32"/>
      <c r="D26" s="32"/>
      <c r="E26" s="32"/>
      <c r="F26" s="32"/>
    </row>
    <row r="27" spans="1:6" x14ac:dyDescent="0.3">
      <c r="A27">
        <v>25</v>
      </c>
      <c r="B27" s="3">
        <v>476</v>
      </c>
      <c r="C27" s="32"/>
      <c r="D27" s="32"/>
      <c r="E27" s="32"/>
      <c r="F27" s="32"/>
    </row>
    <row r="28" spans="1:6" x14ac:dyDescent="0.3">
      <c r="A28">
        <v>26</v>
      </c>
      <c r="B28" s="3">
        <v>44847</v>
      </c>
      <c r="C28" s="32"/>
      <c r="D28" s="32"/>
      <c r="E28" s="32"/>
      <c r="F28" s="32"/>
    </row>
    <row r="29" spans="1:6" x14ac:dyDescent="0.3">
      <c r="B29" s="32"/>
      <c r="C29" s="32"/>
      <c r="D29" s="32"/>
      <c r="E29" s="32"/>
      <c r="F29" s="32"/>
    </row>
    <row r="30" spans="1:6" x14ac:dyDescent="0.3">
      <c r="B30" s="32"/>
      <c r="C30" s="32"/>
      <c r="D30" s="32"/>
      <c r="E30" s="32"/>
      <c r="F30" s="32"/>
    </row>
    <row r="31" spans="1:6" x14ac:dyDescent="0.3">
      <c r="B31" s="32"/>
      <c r="C31" s="32"/>
      <c r="D31" s="32"/>
      <c r="E31" s="32"/>
      <c r="F31" s="32"/>
    </row>
    <row r="32" spans="1:6" x14ac:dyDescent="0.3">
      <c r="B32" s="32"/>
      <c r="C32" s="32"/>
      <c r="D32" s="32"/>
      <c r="E32" s="32"/>
      <c r="F32" s="32"/>
    </row>
    <row r="33" spans="2:6" x14ac:dyDescent="0.3">
      <c r="B33" s="32"/>
      <c r="C33" s="32"/>
      <c r="D33" s="32"/>
      <c r="E33" s="32"/>
      <c r="F33" s="32"/>
    </row>
    <row r="34" spans="2:6" x14ac:dyDescent="0.3">
      <c r="B34" s="32"/>
      <c r="C34" s="32"/>
      <c r="D34" s="32"/>
      <c r="E34" s="32"/>
      <c r="F34" s="32"/>
    </row>
    <row r="35" spans="2:6" x14ac:dyDescent="0.3">
      <c r="B35" s="32"/>
      <c r="C35" s="32"/>
      <c r="D35" s="32"/>
      <c r="E35" s="32"/>
      <c r="F35" s="32"/>
    </row>
    <row r="36" spans="2:6" x14ac:dyDescent="0.3">
      <c r="B36" s="32"/>
      <c r="C36" s="32"/>
      <c r="D36" s="32"/>
      <c r="E36" s="32"/>
      <c r="F36" s="32"/>
    </row>
    <row r="37" spans="2:6" x14ac:dyDescent="0.3">
      <c r="B37" s="32"/>
      <c r="C37" s="32"/>
      <c r="D37" s="32"/>
      <c r="E37" s="32"/>
      <c r="F37" s="32"/>
    </row>
    <row r="38" spans="2:6" x14ac:dyDescent="0.3">
      <c r="B38" s="32"/>
      <c r="C38" s="32"/>
      <c r="D38" s="32"/>
      <c r="E38" s="32"/>
      <c r="F38" s="32"/>
    </row>
    <row r="39" spans="2:6" x14ac:dyDescent="0.3">
      <c r="B39" s="32"/>
      <c r="C39" s="32"/>
      <c r="D39" s="32"/>
      <c r="E39" s="32"/>
      <c r="F39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5"/>
  <sheetViews>
    <sheetView zoomScale="70" zoomScaleNormal="70" workbookViewId="0">
      <pane ySplit="1" topLeftCell="A47" activePane="bottomLeft" state="frozen"/>
      <selection pane="bottomLeft" activeCell="G50" sqref="G50"/>
    </sheetView>
  </sheetViews>
  <sheetFormatPr defaultColWidth="8.6640625" defaultRowHeight="18" x14ac:dyDescent="0.3"/>
  <cols>
    <col min="1" max="1" width="7.44140625" style="45" bestFit="1" customWidth="1"/>
    <col min="2" max="2" width="51.88671875" style="50" customWidth="1"/>
    <col min="3" max="3" width="53.6640625" style="45" customWidth="1"/>
    <col min="4" max="4" width="23.6640625" style="50" customWidth="1"/>
    <col min="5" max="16384" width="8.6640625" style="45"/>
  </cols>
  <sheetData>
    <row r="1" spans="1:4" ht="30" customHeight="1" x14ac:dyDescent="0.3">
      <c r="A1" s="46" t="s">
        <v>1</v>
      </c>
      <c r="B1" s="49" t="s">
        <v>61</v>
      </c>
      <c r="C1" s="46" t="s">
        <v>62</v>
      </c>
      <c r="D1" s="42" t="s">
        <v>67</v>
      </c>
    </row>
    <row r="2" spans="1:4" x14ac:dyDescent="0.3">
      <c r="A2" s="43">
        <v>1</v>
      </c>
      <c r="B2" s="48" t="s">
        <v>1295</v>
      </c>
      <c r="C2" s="48" t="s">
        <v>1346</v>
      </c>
      <c r="D2" s="44" t="s">
        <v>1334</v>
      </c>
    </row>
    <row r="3" spans="1:4" ht="36" x14ac:dyDescent="0.3">
      <c r="A3" s="43">
        <v>2</v>
      </c>
      <c r="B3" s="48" t="s">
        <v>1296</v>
      </c>
      <c r="C3" s="48" t="s">
        <v>1342</v>
      </c>
      <c r="D3" s="44" t="s">
        <v>1553</v>
      </c>
    </row>
    <row r="4" spans="1:4" ht="57" customHeight="1" x14ac:dyDescent="0.3">
      <c r="A4" s="43">
        <v>3</v>
      </c>
      <c r="B4" s="47" t="s">
        <v>1297</v>
      </c>
      <c r="C4" s="48" t="s">
        <v>1330</v>
      </c>
      <c r="D4" s="44" t="s">
        <v>1554</v>
      </c>
    </row>
    <row r="5" spans="1:4" ht="36" x14ac:dyDescent="0.3">
      <c r="A5" s="43">
        <v>4</v>
      </c>
      <c r="B5" s="48" t="s">
        <v>1298</v>
      </c>
      <c r="C5" s="48" t="s">
        <v>1343</v>
      </c>
      <c r="D5" s="44" t="s">
        <v>1555</v>
      </c>
    </row>
    <row r="6" spans="1:4" ht="36" x14ac:dyDescent="0.3">
      <c r="A6" s="43">
        <v>5</v>
      </c>
      <c r="B6" s="47" t="s">
        <v>1299</v>
      </c>
      <c r="C6" s="48" t="s">
        <v>1332</v>
      </c>
      <c r="D6" s="44" t="s">
        <v>1556</v>
      </c>
    </row>
    <row r="7" spans="1:4" ht="46.5" customHeight="1" x14ac:dyDescent="0.3">
      <c r="A7" s="43">
        <v>6</v>
      </c>
      <c r="B7" s="47" t="s">
        <v>1300</v>
      </c>
      <c r="C7" s="47" t="s">
        <v>1328</v>
      </c>
      <c r="D7" s="44" t="s">
        <v>299</v>
      </c>
    </row>
    <row r="8" spans="1:4" ht="42.75" customHeight="1" x14ac:dyDescent="0.3">
      <c r="A8" s="43">
        <v>7</v>
      </c>
      <c r="B8" s="48" t="s">
        <v>1309</v>
      </c>
      <c r="C8" s="48" t="s">
        <v>379</v>
      </c>
      <c r="D8" s="44" t="s">
        <v>1557</v>
      </c>
    </row>
    <row r="9" spans="1:4" ht="36" x14ac:dyDescent="0.3">
      <c r="A9" s="43">
        <v>8</v>
      </c>
      <c r="B9" s="47" t="s">
        <v>1310</v>
      </c>
      <c r="C9" s="48" t="s">
        <v>1329</v>
      </c>
      <c r="D9" s="44" t="s">
        <v>1337</v>
      </c>
    </row>
    <row r="10" spans="1:4" ht="36" customHeight="1" x14ac:dyDescent="0.3">
      <c r="A10" s="43">
        <v>9</v>
      </c>
      <c r="B10" s="48" t="s">
        <v>1301</v>
      </c>
      <c r="C10" s="48" t="s">
        <v>1343</v>
      </c>
      <c r="D10" s="44" t="s">
        <v>1558</v>
      </c>
    </row>
    <row r="11" spans="1:4" ht="54" x14ac:dyDescent="0.3">
      <c r="A11" s="43">
        <v>10</v>
      </c>
      <c r="B11" s="47" t="s">
        <v>1302</v>
      </c>
      <c r="C11" s="48" t="s">
        <v>1308</v>
      </c>
      <c r="D11" s="44" t="s">
        <v>1559</v>
      </c>
    </row>
    <row r="12" spans="1:4" ht="53.4" customHeight="1" x14ac:dyDescent="0.3">
      <c r="A12" s="43">
        <v>11</v>
      </c>
      <c r="B12" s="47" t="s">
        <v>1303</v>
      </c>
      <c r="C12" s="48" t="s">
        <v>1307</v>
      </c>
      <c r="D12" s="44" t="s">
        <v>1560</v>
      </c>
    </row>
    <row r="13" spans="1:4" ht="36" x14ac:dyDescent="0.3">
      <c r="A13" s="43">
        <v>12</v>
      </c>
      <c r="B13" s="47" t="s">
        <v>1304</v>
      </c>
      <c r="C13" s="48" t="s">
        <v>1342</v>
      </c>
      <c r="D13" s="44" t="s">
        <v>1561</v>
      </c>
    </row>
    <row r="14" spans="1:4" ht="54" x14ac:dyDescent="0.3">
      <c r="A14" s="43">
        <v>13</v>
      </c>
      <c r="B14" s="47" t="s">
        <v>1312</v>
      </c>
      <c r="C14" s="48" t="s">
        <v>1306</v>
      </c>
      <c r="D14" s="44" t="s">
        <v>1562</v>
      </c>
    </row>
    <row r="15" spans="1:4" ht="36" x14ac:dyDescent="0.3">
      <c r="A15" s="43">
        <v>14</v>
      </c>
      <c r="B15" s="48" t="s">
        <v>1305</v>
      </c>
      <c r="C15" s="48" t="s">
        <v>681</v>
      </c>
      <c r="D15" s="44" t="s">
        <v>1333</v>
      </c>
    </row>
    <row r="16" spans="1:4" ht="72" x14ac:dyDescent="0.3">
      <c r="A16" s="43">
        <v>15</v>
      </c>
      <c r="B16" s="48" t="s">
        <v>1313</v>
      </c>
      <c r="C16" s="48" t="s">
        <v>1314</v>
      </c>
      <c r="D16" s="44" t="s">
        <v>1563</v>
      </c>
    </row>
    <row r="17" spans="1:4" ht="36" x14ac:dyDescent="0.3">
      <c r="A17" s="43">
        <v>16</v>
      </c>
      <c r="B17" s="48" t="s">
        <v>1315</v>
      </c>
      <c r="C17" s="48" t="s">
        <v>1316</v>
      </c>
      <c r="D17" s="44" t="s">
        <v>1564</v>
      </c>
    </row>
    <row r="18" spans="1:4" ht="54" x14ac:dyDescent="0.3">
      <c r="A18" s="43">
        <v>17</v>
      </c>
      <c r="B18" s="48" t="s">
        <v>1317</v>
      </c>
      <c r="C18" s="48" t="s">
        <v>1318</v>
      </c>
      <c r="D18" s="44" t="s">
        <v>1331</v>
      </c>
    </row>
    <row r="19" spans="1:4" ht="36" x14ac:dyDescent="0.3">
      <c r="A19" s="43">
        <v>18</v>
      </c>
      <c r="B19" s="48" t="s">
        <v>1319</v>
      </c>
      <c r="C19" s="48" t="s">
        <v>1320</v>
      </c>
      <c r="D19" s="44" t="s">
        <v>1565</v>
      </c>
    </row>
    <row r="20" spans="1:4" ht="36" x14ac:dyDescent="0.3">
      <c r="A20" s="43">
        <v>19</v>
      </c>
      <c r="B20" s="48" t="s">
        <v>1321</v>
      </c>
      <c r="C20" s="48" t="s">
        <v>1322</v>
      </c>
      <c r="D20" s="44" t="s">
        <v>970</v>
      </c>
    </row>
    <row r="21" spans="1:4" ht="36" x14ac:dyDescent="0.3">
      <c r="A21" s="43">
        <v>20</v>
      </c>
      <c r="B21" s="48" t="s">
        <v>1323</v>
      </c>
      <c r="C21" s="48" t="s">
        <v>1324</v>
      </c>
      <c r="D21" s="44" t="s">
        <v>1566</v>
      </c>
    </row>
    <row r="22" spans="1:4" x14ac:dyDescent="0.3">
      <c r="A22" s="43">
        <v>21</v>
      </c>
      <c r="B22" s="48" t="s">
        <v>1326</v>
      </c>
      <c r="C22" s="48" t="s">
        <v>1318</v>
      </c>
      <c r="D22" s="44" t="s">
        <v>1080</v>
      </c>
    </row>
    <row r="23" spans="1:4" ht="36" x14ac:dyDescent="0.3">
      <c r="A23" s="43">
        <v>22</v>
      </c>
      <c r="B23" s="48" t="s">
        <v>1325</v>
      </c>
      <c r="C23" s="48" t="s">
        <v>1327</v>
      </c>
      <c r="D23" s="44" t="s">
        <v>1258</v>
      </c>
    </row>
    <row r="24" spans="1:4" x14ac:dyDescent="0.3">
      <c r="A24" s="43">
        <v>23</v>
      </c>
      <c r="B24" s="48" t="s">
        <v>1345</v>
      </c>
      <c r="C24" s="48" t="s">
        <v>1346</v>
      </c>
      <c r="D24" s="44" t="s">
        <v>1344</v>
      </c>
    </row>
    <row r="25" spans="1:4" ht="54" x14ac:dyDescent="0.3">
      <c r="A25" s="43">
        <v>24</v>
      </c>
      <c r="B25" s="48" t="s">
        <v>1360</v>
      </c>
      <c r="C25" s="48" t="s">
        <v>1552</v>
      </c>
      <c r="D25" s="44" t="s">
        <v>1362</v>
      </c>
    </row>
    <row r="26" spans="1:4" ht="36" x14ac:dyDescent="0.3">
      <c r="A26" s="43">
        <v>25</v>
      </c>
      <c r="B26" s="48" t="s">
        <v>1503</v>
      </c>
      <c r="C26" s="48" t="s">
        <v>1505</v>
      </c>
      <c r="D26" s="44" t="s">
        <v>1506</v>
      </c>
    </row>
    <row r="27" spans="1:4" ht="54" x14ac:dyDescent="0.3">
      <c r="A27" s="43">
        <v>26</v>
      </c>
      <c r="B27" s="48" t="s">
        <v>1502</v>
      </c>
      <c r="C27" s="48" t="s">
        <v>1504</v>
      </c>
      <c r="D27" s="44" t="s">
        <v>1507</v>
      </c>
    </row>
    <row r="28" spans="1:4" ht="36" x14ac:dyDescent="0.3">
      <c r="A28" s="43">
        <v>27</v>
      </c>
      <c r="B28" s="48" t="s">
        <v>1500</v>
      </c>
      <c r="C28" s="48" t="s">
        <v>1501</v>
      </c>
      <c r="D28" s="44" t="s">
        <v>1499</v>
      </c>
    </row>
    <row r="29" spans="1:4" ht="54" x14ac:dyDescent="0.3">
      <c r="A29" s="43">
        <v>28</v>
      </c>
      <c r="B29" s="48" t="s">
        <v>1508</v>
      </c>
      <c r="C29" s="48" t="s">
        <v>1509</v>
      </c>
      <c r="D29" s="44" t="s">
        <v>1510</v>
      </c>
    </row>
    <row r="30" spans="1:4" ht="54" x14ac:dyDescent="0.3">
      <c r="A30" s="43">
        <v>29</v>
      </c>
      <c r="B30" s="48" t="s">
        <v>1610</v>
      </c>
      <c r="C30" s="48" t="s">
        <v>1578</v>
      </c>
      <c r="D30" s="44" t="s">
        <v>1611</v>
      </c>
    </row>
    <row r="31" spans="1:4" ht="77.25" customHeight="1" x14ac:dyDescent="0.3">
      <c r="A31" s="43">
        <v>30</v>
      </c>
      <c r="B31" s="48" t="s">
        <v>1806</v>
      </c>
      <c r="C31" s="48" t="s">
        <v>1807</v>
      </c>
      <c r="D31" s="44" t="s">
        <v>1808</v>
      </c>
    </row>
    <row r="32" spans="1:4" ht="36" x14ac:dyDescent="0.3">
      <c r="A32" s="43">
        <v>31</v>
      </c>
      <c r="B32" s="48" t="s">
        <v>1809</v>
      </c>
      <c r="C32" s="48" t="s">
        <v>1810</v>
      </c>
      <c r="D32" s="44" t="s">
        <v>1811</v>
      </c>
    </row>
    <row r="33" spans="1:4" ht="54" x14ac:dyDescent="0.3">
      <c r="A33" s="43">
        <v>32</v>
      </c>
      <c r="B33" s="48" t="s">
        <v>1814</v>
      </c>
      <c r="C33" s="48" t="s">
        <v>1813</v>
      </c>
      <c r="D33" s="44" t="s">
        <v>1812</v>
      </c>
    </row>
    <row r="34" spans="1:4" ht="72" x14ac:dyDescent="0.3">
      <c r="A34" s="43">
        <v>33</v>
      </c>
      <c r="B34" s="48" t="s">
        <v>2098</v>
      </c>
      <c r="C34" s="48" t="s">
        <v>1815</v>
      </c>
      <c r="D34" s="44" t="s">
        <v>1877</v>
      </c>
    </row>
    <row r="35" spans="1:4" ht="72" x14ac:dyDescent="0.3">
      <c r="A35" s="43">
        <v>34</v>
      </c>
      <c r="B35" s="48" t="s">
        <v>1880</v>
      </c>
      <c r="C35" s="48" t="s">
        <v>1816</v>
      </c>
      <c r="D35" s="44" t="s">
        <v>1878</v>
      </c>
    </row>
    <row r="36" spans="1:4" ht="54" x14ac:dyDescent="0.3">
      <c r="A36" s="43">
        <v>35</v>
      </c>
      <c r="B36" s="48" t="s">
        <v>1885</v>
      </c>
      <c r="C36" s="48" t="s">
        <v>1817</v>
      </c>
      <c r="D36" s="44" t="s">
        <v>1879</v>
      </c>
    </row>
    <row r="37" spans="1:4" ht="54" x14ac:dyDescent="0.3">
      <c r="A37" s="43">
        <v>36</v>
      </c>
      <c r="B37" s="48" t="s">
        <v>1881</v>
      </c>
      <c r="C37" s="48" t="s">
        <v>1818</v>
      </c>
      <c r="D37" s="44" t="s">
        <v>1883</v>
      </c>
    </row>
    <row r="38" spans="1:4" ht="54" x14ac:dyDescent="0.3">
      <c r="A38" s="43">
        <v>37</v>
      </c>
      <c r="B38" s="48" t="s">
        <v>1882</v>
      </c>
      <c r="C38" s="48" t="s">
        <v>1819</v>
      </c>
      <c r="D38" s="44" t="s">
        <v>1884</v>
      </c>
    </row>
    <row r="39" spans="1:4" ht="54" x14ac:dyDescent="0.3">
      <c r="A39" s="43">
        <v>38</v>
      </c>
      <c r="B39" s="48" t="s">
        <v>1957</v>
      </c>
      <c r="C39" s="48" t="s">
        <v>1958</v>
      </c>
      <c r="D39" s="44" t="s">
        <v>1959</v>
      </c>
    </row>
    <row r="40" spans="1:4" ht="36" x14ac:dyDescent="0.3">
      <c r="A40" s="43">
        <v>39</v>
      </c>
      <c r="B40" s="48" t="s">
        <v>1996</v>
      </c>
      <c r="C40" s="48" t="s">
        <v>1318</v>
      </c>
      <c r="D40" s="44" t="s">
        <v>1997</v>
      </c>
    </row>
    <row r="41" spans="1:4" ht="54" x14ac:dyDescent="0.3">
      <c r="A41" s="43">
        <v>40</v>
      </c>
      <c r="B41" s="48" t="s">
        <v>1999</v>
      </c>
      <c r="C41" s="48" t="s">
        <v>1818</v>
      </c>
      <c r="D41" s="44" t="s">
        <v>1998</v>
      </c>
    </row>
    <row r="42" spans="1:4" ht="54" x14ac:dyDescent="0.3">
      <c r="A42" s="43">
        <v>41</v>
      </c>
      <c r="B42" s="48" t="s">
        <v>2002</v>
      </c>
      <c r="C42" s="48" t="s">
        <v>1816</v>
      </c>
      <c r="D42" s="44" t="s">
        <v>2004</v>
      </c>
    </row>
    <row r="43" spans="1:4" ht="54" x14ac:dyDescent="0.3">
      <c r="A43" s="43">
        <v>42</v>
      </c>
      <c r="B43" s="48" t="s">
        <v>2001</v>
      </c>
      <c r="C43" s="48" t="s">
        <v>1817</v>
      </c>
      <c r="D43" s="44" t="s">
        <v>2005</v>
      </c>
    </row>
    <row r="44" spans="1:4" ht="54" x14ac:dyDescent="0.3">
      <c r="A44" s="43">
        <v>43</v>
      </c>
      <c r="B44" s="48" t="s">
        <v>2003</v>
      </c>
      <c r="C44" s="48" t="s">
        <v>2000</v>
      </c>
      <c r="D44" s="44" t="s">
        <v>2006</v>
      </c>
    </row>
    <row r="45" spans="1:4" ht="36" x14ac:dyDescent="0.3">
      <c r="A45" s="43">
        <v>44</v>
      </c>
      <c r="B45" s="48" t="s">
        <v>2096</v>
      </c>
      <c r="C45" s="48" t="s">
        <v>1328</v>
      </c>
      <c r="D45" s="44" t="s">
        <v>2088</v>
      </c>
    </row>
    <row r="46" spans="1:4" ht="54" x14ac:dyDescent="0.3">
      <c r="A46" s="43">
        <v>45</v>
      </c>
      <c r="B46" s="48" t="s">
        <v>2103</v>
      </c>
      <c r="C46" s="48" t="s">
        <v>2104</v>
      </c>
      <c r="D46" s="44" t="s">
        <v>2101</v>
      </c>
    </row>
    <row r="47" spans="1:4" ht="54" x14ac:dyDescent="0.3">
      <c r="A47" s="43">
        <v>46</v>
      </c>
      <c r="B47" s="48" t="s">
        <v>2106</v>
      </c>
      <c r="C47" s="48" t="s">
        <v>1578</v>
      </c>
      <c r="D47" s="44" t="s">
        <v>2101</v>
      </c>
    </row>
    <row r="48" spans="1:4" ht="36" x14ac:dyDescent="0.3">
      <c r="A48" s="43">
        <v>47</v>
      </c>
      <c r="B48" s="48" t="s">
        <v>2107</v>
      </c>
      <c r="C48" s="48" t="s">
        <v>1308</v>
      </c>
      <c r="D48" s="44" t="s">
        <v>2105</v>
      </c>
    </row>
    <row r="49" spans="1:4" ht="54" x14ac:dyDescent="0.3">
      <c r="A49" s="43">
        <v>48</v>
      </c>
      <c r="B49" s="48" t="s">
        <v>2108</v>
      </c>
      <c r="C49" s="48" t="s">
        <v>1306</v>
      </c>
      <c r="D49" s="44" t="s">
        <v>2102</v>
      </c>
    </row>
    <row r="50" spans="1:4" ht="48" customHeight="1" x14ac:dyDescent="0.3">
      <c r="A50" s="43">
        <v>49</v>
      </c>
      <c r="B50" s="48" t="s">
        <v>2109</v>
      </c>
      <c r="C50" s="48" t="s">
        <v>1810</v>
      </c>
      <c r="D50" s="44" t="s">
        <v>2110</v>
      </c>
    </row>
    <row r="51" spans="1:4" ht="36" x14ac:dyDescent="0.3">
      <c r="A51" s="43"/>
      <c r="B51" s="48" t="s">
        <v>2169</v>
      </c>
      <c r="C51" s="48" t="s">
        <v>2170</v>
      </c>
      <c r="D51" s="44" t="s">
        <v>2168</v>
      </c>
    </row>
    <row r="52" spans="1:4" x14ac:dyDescent="0.3">
      <c r="A52" s="43">
        <v>51</v>
      </c>
      <c r="B52" s="48" t="s">
        <v>2259</v>
      </c>
      <c r="C52" s="48" t="s">
        <v>2258</v>
      </c>
      <c r="D52" s="44" t="s">
        <v>2262</v>
      </c>
    </row>
    <row r="53" spans="1:4" ht="36" x14ac:dyDescent="0.3">
      <c r="A53" s="43">
        <v>52</v>
      </c>
      <c r="B53" s="48" t="s">
        <v>2260</v>
      </c>
      <c r="C53" s="48" t="s">
        <v>2261</v>
      </c>
      <c r="D53" s="44" t="s">
        <v>2263</v>
      </c>
    </row>
    <row r="54" spans="1:4" ht="36" x14ac:dyDescent="0.3">
      <c r="A54" s="43">
        <v>53</v>
      </c>
      <c r="B54" s="48" t="s">
        <v>2264</v>
      </c>
      <c r="C54" s="48" t="s">
        <v>2266</v>
      </c>
      <c r="D54" s="44" t="s">
        <v>2268</v>
      </c>
    </row>
    <row r="55" spans="1:4" ht="36" x14ac:dyDescent="0.3">
      <c r="A55" s="43">
        <v>54</v>
      </c>
      <c r="B55" s="48" t="s">
        <v>2265</v>
      </c>
      <c r="C55" s="48" t="s">
        <v>2267</v>
      </c>
      <c r="D55" s="44" t="s">
        <v>2269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855"/>
  <sheetViews>
    <sheetView topLeftCell="A290" workbookViewId="0">
      <selection activeCell="R298" sqref="R298"/>
    </sheetView>
  </sheetViews>
  <sheetFormatPr defaultRowHeight="14.4" x14ac:dyDescent="0.3"/>
  <sheetData>
    <row r="1" spans="1:14" x14ac:dyDescent="0.3">
      <c r="A1" s="10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</row>
    <row r="2" spans="1:14" x14ac:dyDescent="0.3">
      <c r="A2" s="6" t="s">
        <v>2</v>
      </c>
      <c r="B2" s="77" t="s">
        <v>366</v>
      </c>
      <c r="C2" s="77"/>
      <c r="D2" s="105" t="s">
        <v>3</v>
      </c>
      <c r="E2" s="105"/>
      <c r="F2" s="82" t="s">
        <v>400</v>
      </c>
      <c r="G2" s="82"/>
      <c r="H2" s="82"/>
      <c r="I2" s="82"/>
      <c r="J2" s="105" t="s">
        <v>4</v>
      </c>
      <c r="K2" s="105"/>
      <c r="L2" s="82" t="s">
        <v>367</v>
      </c>
      <c r="M2" s="82"/>
      <c r="N2" s="82"/>
    </row>
    <row r="3" spans="1:14" ht="19.5" customHeight="1" x14ac:dyDescent="0.3">
      <c r="A3" s="9" t="s">
        <v>372</v>
      </c>
      <c r="B3" s="105" t="s">
        <v>70</v>
      </c>
      <c r="C3" s="105"/>
      <c r="D3" s="130">
        <v>42767</v>
      </c>
      <c r="E3" s="82"/>
      <c r="F3" s="82"/>
      <c r="G3" s="105" t="s">
        <v>71</v>
      </c>
      <c r="H3" s="105"/>
      <c r="I3" s="105"/>
      <c r="J3" s="82" t="s">
        <v>368</v>
      </c>
      <c r="K3" s="82"/>
      <c r="L3" s="7" t="s">
        <v>369</v>
      </c>
      <c r="M3" s="82">
        <v>10700</v>
      </c>
      <c r="N3" s="82"/>
    </row>
    <row r="4" spans="1:14" x14ac:dyDescent="0.3">
      <c r="A4" s="8" t="s">
        <v>1</v>
      </c>
      <c r="B4" s="83" t="s">
        <v>23</v>
      </c>
      <c r="C4" s="83"/>
      <c r="D4" s="83"/>
      <c r="E4" s="83"/>
      <c r="F4" s="105" t="s">
        <v>24</v>
      </c>
      <c r="G4" s="105"/>
      <c r="H4" s="105"/>
      <c r="I4" s="105" t="s">
        <v>6</v>
      </c>
      <c r="J4" s="105"/>
      <c r="K4" s="105" t="s">
        <v>25</v>
      </c>
      <c r="L4" s="105"/>
      <c r="M4" s="105" t="s">
        <v>66</v>
      </c>
      <c r="N4" s="105"/>
    </row>
    <row r="5" spans="1:14" x14ac:dyDescent="0.3">
      <c r="A5" s="3">
        <v>1</v>
      </c>
      <c r="B5" s="79" t="s">
        <v>152</v>
      </c>
      <c r="C5" s="79"/>
      <c r="D5" s="79"/>
      <c r="E5" s="79"/>
      <c r="F5" s="80" t="s">
        <v>9</v>
      </c>
      <c r="G5" s="80"/>
      <c r="H5" s="80"/>
      <c r="I5" s="81">
        <v>2200</v>
      </c>
      <c r="J5" s="81"/>
      <c r="K5" s="78" t="s">
        <v>16</v>
      </c>
      <c r="L5" s="78"/>
      <c r="M5" s="78" t="s">
        <v>122</v>
      </c>
      <c r="N5" s="78"/>
    </row>
    <row r="6" spans="1:14" x14ac:dyDescent="0.3">
      <c r="A6" s="3">
        <v>2</v>
      </c>
      <c r="B6" s="79" t="s">
        <v>153</v>
      </c>
      <c r="C6" s="79"/>
      <c r="D6" s="79"/>
      <c r="E6" s="79"/>
      <c r="F6" s="80" t="s">
        <v>9</v>
      </c>
      <c r="G6" s="80"/>
      <c r="H6" s="80"/>
      <c r="I6" s="81">
        <v>1000</v>
      </c>
      <c r="J6" s="81"/>
      <c r="K6" s="78" t="s">
        <v>27</v>
      </c>
      <c r="L6" s="78"/>
      <c r="M6" s="78" t="s">
        <v>122</v>
      </c>
      <c r="N6" s="78"/>
    </row>
    <row r="7" spans="1:14" x14ac:dyDescent="0.3">
      <c r="A7" s="3">
        <v>3</v>
      </c>
      <c r="B7" s="79" t="s">
        <v>152</v>
      </c>
      <c r="C7" s="79"/>
      <c r="D7" s="79"/>
      <c r="E7" s="79"/>
      <c r="F7" s="80" t="s">
        <v>9</v>
      </c>
      <c r="G7" s="80"/>
      <c r="H7" s="80"/>
      <c r="I7" s="81">
        <v>2000</v>
      </c>
      <c r="J7" s="81"/>
      <c r="K7" s="78" t="s">
        <v>29</v>
      </c>
      <c r="L7" s="78"/>
      <c r="M7" s="78" t="s">
        <v>122</v>
      </c>
      <c r="N7" s="78"/>
    </row>
    <row r="8" spans="1:14" x14ac:dyDescent="0.3">
      <c r="A8" s="3">
        <v>4</v>
      </c>
      <c r="B8" s="80" t="s">
        <v>151</v>
      </c>
      <c r="C8" s="80"/>
      <c r="D8" s="80"/>
      <c r="E8" s="80"/>
      <c r="F8" s="80" t="s">
        <v>39</v>
      </c>
      <c r="G8" s="80"/>
      <c r="H8" s="80"/>
      <c r="I8" s="81">
        <v>1000</v>
      </c>
      <c r="J8" s="81"/>
      <c r="K8" s="78" t="s">
        <v>35</v>
      </c>
      <c r="L8" s="78"/>
      <c r="M8" s="78" t="s">
        <v>124</v>
      </c>
      <c r="N8" s="78"/>
    </row>
    <row r="9" spans="1:14" x14ac:dyDescent="0.3">
      <c r="A9" s="3">
        <v>5</v>
      </c>
      <c r="B9" s="79" t="s">
        <v>51</v>
      </c>
      <c r="C9" s="79"/>
      <c r="D9" s="79"/>
      <c r="E9" s="79"/>
      <c r="F9" s="80" t="s">
        <v>40</v>
      </c>
      <c r="G9" s="80"/>
      <c r="H9" s="80"/>
      <c r="I9" s="81">
        <v>500</v>
      </c>
      <c r="J9" s="81"/>
      <c r="K9" s="77" t="s">
        <v>35</v>
      </c>
      <c r="L9" s="77"/>
      <c r="M9" s="78" t="s">
        <v>122</v>
      </c>
      <c r="N9" s="78"/>
    </row>
    <row r="10" spans="1:14" x14ac:dyDescent="0.3">
      <c r="A10" s="3">
        <v>6</v>
      </c>
      <c r="B10" s="79" t="s">
        <v>150</v>
      </c>
      <c r="C10" s="79"/>
      <c r="D10" s="79"/>
      <c r="E10" s="79"/>
      <c r="F10" s="80" t="s">
        <v>41</v>
      </c>
      <c r="G10" s="80"/>
      <c r="H10" s="80"/>
      <c r="I10" s="81">
        <v>4000</v>
      </c>
      <c r="J10" s="81"/>
      <c r="K10" s="77" t="s">
        <v>35</v>
      </c>
      <c r="L10" s="77"/>
      <c r="M10" s="78" t="s">
        <v>125</v>
      </c>
      <c r="N10" s="78"/>
    </row>
    <row r="11" spans="1:14" x14ac:dyDescent="0.3">
      <c r="A11" s="3"/>
      <c r="B11" s="79"/>
      <c r="C11" s="79"/>
      <c r="D11" s="79"/>
      <c r="E11" s="79"/>
      <c r="F11" s="80"/>
      <c r="G11" s="80"/>
      <c r="H11" s="80"/>
      <c r="I11" s="81"/>
      <c r="J11" s="81"/>
      <c r="K11" s="77"/>
      <c r="L11" s="77"/>
      <c r="M11" s="78"/>
      <c r="N11" s="78"/>
    </row>
    <row r="12" spans="1:14" x14ac:dyDescent="0.3">
      <c r="A12" s="3"/>
      <c r="B12" s="79"/>
      <c r="C12" s="79"/>
      <c r="D12" s="79"/>
      <c r="E12" s="79"/>
      <c r="F12" s="80"/>
      <c r="G12" s="80"/>
      <c r="H12" s="80"/>
      <c r="I12" s="81"/>
      <c r="J12" s="81"/>
      <c r="K12" s="77"/>
      <c r="L12" s="77"/>
      <c r="M12" s="78"/>
      <c r="N12" s="78"/>
    </row>
    <row r="13" spans="1:14" x14ac:dyDescent="0.3">
      <c r="A13" s="3"/>
      <c r="B13" s="79"/>
      <c r="C13" s="79"/>
      <c r="D13" s="79"/>
      <c r="E13" s="79"/>
      <c r="F13" s="80"/>
      <c r="G13" s="80"/>
      <c r="H13" s="80"/>
      <c r="I13" s="81"/>
      <c r="J13" s="81"/>
      <c r="K13" s="77"/>
      <c r="L13" s="77"/>
      <c r="M13" s="78"/>
      <c r="N13" s="78"/>
    </row>
    <row r="14" spans="1:14" x14ac:dyDescent="0.3">
      <c r="A14" s="3"/>
      <c r="B14" s="79"/>
      <c r="C14" s="79"/>
      <c r="D14" s="79"/>
      <c r="E14" s="79"/>
      <c r="F14" s="80"/>
      <c r="G14" s="80"/>
      <c r="H14" s="80"/>
      <c r="I14" s="81"/>
      <c r="J14" s="81"/>
      <c r="K14" s="77"/>
      <c r="L14" s="77"/>
      <c r="M14" s="78"/>
      <c r="N14" s="78"/>
    </row>
    <row r="15" spans="1:14" x14ac:dyDescent="0.3">
      <c r="A15" s="3"/>
      <c r="B15" s="79"/>
      <c r="C15" s="79"/>
      <c r="D15" s="79"/>
      <c r="E15" s="79"/>
      <c r="F15" s="80"/>
      <c r="G15" s="80"/>
      <c r="H15" s="80"/>
      <c r="I15" s="81"/>
      <c r="J15" s="81"/>
      <c r="K15" s="77"/>
      <c r="L15" s="77"/>
      <c r="M15" s="78"/>
      <c r="N15" s="78"/>
    </row>
    <row r="16" spans="1:14" x14ac:dyDescent="0.3">
      <c r="A16" s="3"/>
      <c r="B16" s="79"/>
      <c r="C16" s="79"/>
      <c r="D16" s="79"/>
      <c r="E16" s="79"/>
      <c r="F16" s="80"/>
      <c r="G16" s="80"/>
      <c r="H16" s="80"/>
      <c r="I16" s="81"/>
      <c r="J16" s="81"/>
      <c r="K16" s="77"/>
      <c r="L16" s="77"/>
      <c r="M16" s="78"/>
      <c r="N16" s="78"/>
    </row>
    <row r="17" spans="1:14" x14ac:dyDescent="0.3">
      <c r="A17" s="3"/>
      <c r="B17" s="79"/>
      <c r="C17" s="79"/>
      <c r="D17" s="79"/>
      <c r="E17" s="79"/>
      <c r="F17" s="80"/>
      <c r="G17" s="80"/>
      <c r="H17" s="80"/>
      <c r="I17" s="81"/>
      <c r="J17" s="81"/>
      <c r="K17" s="77"/>
      <c r="L17" s="77"/>
      <c r="M17" s="78"/>
      <c r="N17" s="78"/>
    </row>
    <row r="18" spans="1:14" x14ac:dyDescent="0.3">
      <c r="A18" s="3"/>
      <c r="B18" s="79"/>
      <c r="C18" s="79"/>
      <c r="D18" s="79"/>
      <c r="E18" s="79"/>
      <c r="F18" s="80"/>
      <c r="G18" s="80"/>
      <c r="H18" s="80"/>
      <c r="I18" s="81"/>
      <c r="J18" s="81"/>
      <c r="K18" s="77"/>
      <c r="L18" s="77"/>
      <c r="M18" s="78"/>
      <c r="N18" s="78"/>
    </row>
    <row r="19" spans="1:14" x14ac:dyDescent="0.3">
      <c r="A19" s="3"/>
      <c r="B19" s="79"/>
      <c r="C19" s="79"/>
      <c r="D19" s="79"/>
      <c r="E19" s="79"/>
      <c r="F19" s="80"/>
      <c r="G19" s="80"/>
      <c r="H19" s="80"/>
      <c r="I19" s="81"/>
      <c r="J19" s="81"/>
      <c r="K19" s="77"/>
      <c r="L19" s="77"/>
      <c r="M19" s="78"/>
      <c r="N19" s="78"/>
    </row>
    <row r="20" spans="1:14" x14ac:dyDescent="0.3">
      <c r="A20" s="3"/>
      <c r="B20" s="79"/>
      <c r="C20" s="79"/>
      <c r="D20" s="79"/>
      <c r="E20" s="79"/>
      <c r="F20" s="80"/>
      <c r="G20" s="80"/>
      <c r="H20" s="80"/>
      <c r="I20" s="81"/>
      <c r="J20" s="81"/>
      <c r="K20" s="77"/>
      <c r="L20" s="77"/>
      <c r="M20" s="78"/>
      <c r="N20" s="78"/>
    </row>
    <row r="21" spans="1:14" x14ac:dyDescent="0.3">
      <c r="A21" s="3"/>
      <c r="B21" s="79"/>
      <c r="C21" s="79"/>
      <c r="D21" s="79"/>
      <c r="E21" s="79"/>
      <c r="F21" s="80"/>
      <c r="G21" s="80"/>
      <c r="H21" s="80"/>
      <c r="I21" s="81"/>
      <c r="J21" s="81"/>
      <c r="K21" s="77"/>
      <c r="L21" s="77"/>
      <c r="M21" s="78"/>
      <c r="N21" s="78"/>
    </row>
    <row r="22" spans="1:14" x14ac:dyDescent="0.3">
      <c r="A22" s="3"/>
      <c r="B22" s="79"/>
      <c r="C22" s="79"/>
      <c r="D22" s="79"/>
      <c r="E22" s="79"/>
      <c r="F22" s="80"/>
      <c r="G22" s="80"/>
      <c r="H22" s="80"/>
      <c r="I22" s="81"/>
      <c r="J22" s="81"/>
      <c r="K22" s="77"/>
      <c r="L22" s="77"/>
      <c r="M22" s="78"/>
      <c r="N22" s="78"/>
    </row>
    <row r="23" spans="1:14" x14ac:dyDescent="0.3">
      <c r="A23" s="3"/>
      <c r="B23" s="79"/>
      <c r="C23" s="79"/>
      <c r="D23" s="79"/>
      <c r="E23" s="79"/>
      <c r="F23" s="80"/>
      <c r="G23" s="80"/>
      <c r="H23" s="80"/>
      <c r="I23" s="81"/>
      <c r="J23" s="81"/>
      <c r="K23" s="77"/>
      <c r="L23" s="77"/>
      <c r="M23" s="78"/>
      <c r="N23" s="78"/>
    </row>
    <row r="24" spans="1:14" x14ac:dyDescent="0.3">
      <c r="A24" s="3"/>
      <c r="B24" s="79"/>
      <c r="C24" s="79"/>
      <c r="D24" s="79"/>
      <c r="E24" s="79"/>
      <c r="F24" s="80"/>
      <c r="G24" s="80"/>
      <c r="H24" s="80"/>
      <c r="I24" s="81"/>
      <c r="J24" s="81"/>
      <c r="K24" s="77"/>
      <c r="L24" s="77"/>
      <c r="M24" s="78"/>
      <c r="N24" s="78"/>
    </row>
    <row r="25" spans="1:14" x14ac:dyDescent="0.3">
      <c r="A25" s="3"/>
      <c r="B25" s="79"/>
      <c r="C25" s="79"/>
      <c r="D25" s="79"/>
      <c r="E25" s="79"/>
      <c r="F25" s="80"/>
      <c r="G25" s="80"/>
      <c r="H25" s="80"/>
      <c r="I25" s="81"/>
      <c r="J25" s="81"/>
      <c r="K25" s="77"/>
      <c r="L25" s="77"/>
      <c r="M25" s="78"/>
      <c r="N25" s="78"/>
    </row>
    <row r="26" spans="1:14" x14ac:dyDescent="0.3">
      <c r="A26" s="3"/>
      <c r="B26" s="79"/>
      <c r="C26" s="79"/>
      <c r="D26" s="79"/>
      <c r="E26" s="79"/>
      <c r="F26" s="80"/>
      <c r="G26" s="80"/>
      <c r="H26" s="80"/>
      <c r="I26" s="81"/>
      <c r="J26" s="81"/>
      <c r="K26" s="77"/>
      <c r="L26" s="77"/>
      <c r="M26" s="78"/>
      <c r="N26" s="78"/>
    </row>
    <row r="27" spans="1:14" x14ac:dyDescent="0.3">
      <c r="A27" s="3"/>
      <c r="B27" s="79"/>
      <c r="C27" s="79"/>
      <c r="D27" s="79"/>
      <c r="E27" s="79"/>
      <c r="F27" s="80"/>
      <c r="G27" s="80"/>
      <c r="H27" s="80"/>
      <c r="I27" s="81"/>
      <c r="J27" s="81"/>
      <c r="K27" s="77"/>
      <c r="L27" s="77"/>
      <c r="M27" s="78"/>
      <c r="N27" s="78"/>
    </row>
    <row r="28" spans="1:14" x14ac:dyDescent="0.3">
      <c r="A28" s="3"/>
      <c r="B28" s="79"/>
      <c r="C28" s="79"/>
      <c r="D28" s="79"/>
      <c r="E28" s="79"/>
      <c r="F28" s="80"/>
      <c r="G28" s="80"/>
      <c r="H28" s="80"/>
      <c r="I28" s="81"/>
      <c r="J28" s="81"/>
      <c r="K28" s="77"/>
      <c r="L28" s="77"/>
      <c r="M28" s="78"/>
      <c r="N28" s="78"/>
    </row>
    <row r="29" spans="1:14" x14ac:dyDescent="0.3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</row>
    <row r="30" spans="1:14" x14ac:dyDescent="0.3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</row>
    <row r="31" spans="1:14" x14ac:dyDescent="0.3">
      <c r="A31" s="83" t="s">
        <v>17</v>
      </c>
      <c r="B31" s="83"/>
      <c r="C31" s="83"/>
      <c r="D31" s="83"/>
      <c r="E31" s="83"/>
      <c r="F31" s="84" t="s">
        <v>18</v>
      </c>
      <c r="G31" s="84"/>
      <c r="H31" s="84"/>
      <c r="I31" s="84"/>
      <c r="J31" s="84"/>
      <c r="K31" s="85" t="s">
        <v>19</v>
      </c>
      <c r="L31" s="85"/>
      <c r="M31" s="85"/>
      <c r="N31" s="85"/>
    </row>
    <row r="32" spans="1:14" x14ac:dyDescent="0.3">
      <c r="A32" s="82" t="s">
        <v>370</v>
      </c>
      <c r="B32" s="82"/>
      <c r="C32" s="82"/>
      <c r="D32" s="82"/>
      <c r="E32" s="82"/>
      <c r="F32" s="82" t="s">
        <v>371</v>
      </c>
      <c r="G32" s="82"/>
      <c r="H32" s="82"/>
      <c r="I32" s="82"/>
      <c r="J32" s="82"/>
      <c r="K32" s="82"/>
      <c r="L32" s="82"/>
      <c r="M32" s="82"/>
      <c r="N32" s="82"/>
    </row>
    <row r="33" spans="1:14" x14ac:dyDescent="0.3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</row>
    <row r="34" spans="1:14" x14ac:dyDescent="0.3">
      <c r="A34" s="105" t="s">
        <v>0</v>
      </c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</row>
    <row r="35" spans="1:14" x14ac:dyDescent="0.3">
      <c r="A35" s="6" t="s">
        <v>2</v>
      </c>
      <c r="B35" s="77" t="s">
        <v>373</v>
      </c>
      <c r="C35" s="77"/>
      <c r="D35" s="105" t="s">
        <v>3</v>
      </c>
      <c r="E35" s="105"/>
      <c r="F35" s="82" t="s">
        <v>400</v>
      </c>
      <c r="G35" s="82"/>
      <c r="H35" s="82"/>
      <c r="I35" s="82"/>
      <c r="J35" s="105" t="s">
        <v>4</v>
      </c>
      <c r="K35" s="105"/>
      <c r="L35" s="82" t="s">
        <v>367</v>
      </c>
      <c r="M35" s="82"/>
      <c r="N35" s="82"/>
    </row>
    <row r="36" spans="1:14" ht="15.6" x14ac:dyDescent="0.3">
      <c r="A36" s="9" t="s">
        <v>372</v>
      </c>
      <c r="B36" s="105" t="s">
        <v>70</v>
      </c>
      <c r="C36" s="105"/>
      <c r="D36" s="130">
        <v>42856</v>
      </c>
      <c r="E36" s="82"/>
      <c r="F36" s="82"/>
      <c r="G36" s="105" t="s">
        <v>71</v>
      </c>
      <c r="H36" s="105"/>
      <c r="I36" s="105"/>
      <c r="J36" s="82" t="s">
        <v>368</v>
      </c>
      <c r="K36" s="82"/>
      <c r="L36" s="7" t="s">
        <v>369</v>
      </c>
      <c r="M36" s="82">
        <v>2650</v>
      </c>
      <c r="N36" s="82"/>
    </row>
    <row r="37" spans="1:14" x14ac:dyDescent="0.3">
      <c r="A37" s="8" t="s">
        <v>1</v>
      </c>
      <c r="B37" s="83" t="s">
        <v>23</v>
      </c>
      <c r="C37" s="83"/>
      <c r="D37" s="83"/>
      <c r="E37" s="83"/>
      <c r="F37" s="105" t="s">
        <v>24</v>
      </c>
      <c r="G37" s="105"/>
      <c r="H37" s="105"/>
      <c r="I37" s="105" t="s">
        <v>6</v>
      </c>
      <c r="J37" s="105"/>
      <c r="K37" s="105" t="s">
        <v>25</v>
      </c>
      <c r="L37" s="105"/>
      <c r="M37" s="105" t="s">
        <v>66</v>
      </c>
      <c r="N37" s="105"/>
    </row>
    <row r="38" spans="1:14" x14ac:dyDescent="0.3">
      <c r="A38" s="3">
        <v>1</v>
      </c>
      <c r="B38" s="96" t="s">
        <v>149</v>
      </c>
      <c r="C38" s="97"/>
      <c r="D38" s="97"/>
      <c r="E38" s="98"/>
      <c r="F38" s="80" t="s">
        <v>9</v>
      </c>
      <c r="G38" s="80"/>
      <c r="H38" s="80"/>
      <c r="I38" s="81">
        <v>1800</v>
      </c>
      <c r="J38" s="81"/>
      <c r="K38" s="77" t="s">
        <v>84</v>
      </c>
      <c r="L38" s="77"/>
      <c r="M38" s="94" t="s">
        <v>126</v>
      </c>
      <c r="N38" s="95"/>
    </row>
    <row r="39" spans="1:14" x14ac:dyDescent="0.3">
      <c r="A39" s="3">
        <v>2</v>
      </c>
      <c r="B39" s="96" t="s">
        <v>147</v>
      </c>
      <c r="C39" s="97"/>
      <c r="D39" s="97"/>
      <c r="E39" s="98"/>
      <c r="F39" s="80" t="s">
        <v>9</v>
      </c>
      <c r="G39" s="80"/>
      <c r="H39" s="80"/>
      <c r="I39" s="81">
        <v>550</v>
      </c>
      <c r="J39" s="81"/>
      <c r="K39" s="77" t="s">
        <v>88</v>
      </c>
      <c r="L39" s="77"/>
      <c r="M39" s="94" t="s">
        <v>127</v>
      </c>
      <c r="N39" s="95"/>
    </row>
    <row r="40" spans="1:14" x14ac:dyDescent="0.3">
      <c r="A40" s="3">
        <v>3</v>
      </c>
      <c r="B40" s="96" t="s">
        <v>148</v>
      </c>
      <c r="C40" s="97"/>
      <c r="D40" s="97"/>
      <c r="E40" s="98"/>
      <c r="F40" s="80" t="s">
        <v>9</v>
      </c>
      <c r="G40" s="80"/>
      <c r="H40" s="80"/>
      <c r="I40" s="81">
        <v>300</v>
      </c>
      <c r="J40" s="81"/>
      <c r="K40" s="77" t="s">
        <v>88</v>
      </c>
      <c r="L40" s="77"/>
      <c r="M40" s="94" t="s">
        <v>128</v>
      </c>
      <c r="N40" s="95"/>
    </row>
    <row r="41" spans="1:14" x14ac:dyDescent="0.3">
      <c r="A41" s="3"/>
      <c r="B41" s="80"/>
      <c r="C41" s="80"/>
      <c r="D41" s="80"/>
      <c r="E41" s="80"/>
      <c r="F41" s="80"/>
      <c r="G41" s="80"/>
      <c r="H41" s="80"/>
      <c r="I41" s="81"/>
      <c r="J41" s="81"/>
      <c r="K41" s="78"/>
      <c r="L41" s="78"/>
      <c r="M41" s="78"/>
      <c r="N41" s="78"/>
    </row>
    <row r="42" spans="1:14" x14ac:dyDescent="0.3">
      <c r="A42" s="3"/>
      <c r="B42" s="79"/>
      <c r="C42" s="79"/>
      <c r="D42" s="79"/>
      <c r="E42" s="79"/>
      <c r="F42" s="80"/>
      <c r="G42" s="80"/>
      <c r="H42" s="80"/>
      <c r="I42" s="81"/>
      <c r="J42" s="81"/>
      <c r="K42" s="77"/>
      <c r="L42" s="77"/>
      <c r="M42" s="78"/>
      <c r="N42" s="78"/>
    </row>
    <row r="43" spans="1:14" x14ac:dyDescent="0.3">
      <c r="A43" s="3"/>
      <c r="B43" s="79"/>
      <c r="C43" s="79"/>
      <c r="D43" s="79"/>
      <c r="E43" s="79"/>
      <c r="F43" s="80"/>
      <c r="G43" s="80"/>
      <c r="H43" s="80"/>
      <c r="I43" s="81"/>
      <c r="J43" s="81"/>
      <c r="K43" s="77"/>
      <c r="L43" s="77"/>
      <c r="M43" s="78"/>
      <c r="N43" s="78"/>
    </row>
    <row r="44" spans="1:14" x14ac:dyDescent="0.3">
      <c r="A44" s="3"/>
      <c r="B44" s="79"/>
      <c r="C44" s="79"/>
      <c r="D44" s="79"/>
      <c r="E44" s="79"/>
      <c r="F44" s="80"/>
      <c r="G44" s="80"/>
      <c r="H44" s="80"/>
      <c r="I44" s="81"/>
      <c r="J44" s="81"/>
      <c r="K44" s="77"/>
      <c r="L44" s="77"/>
      <c r="M44" s="78"/>
      <c r="N44" s="78"/>
    </row>
    <row r="45" spans="1:14" x14ac:dyDescent="0.3">
      <c r="A45" s="3"/>
      <c r="B45" s="79"/>
      <c r="C45" s="79"/>
      <c r="D45" s="79"/>
      <c r="E45" s="79"/>
      <c r="F45" s="80"/>
      <c r="G45" s="80"/>
      <c r="H45" s="80"/>
      <c r="I45" s="81"/>
      <c r="J45" s="81"/>
      <c r="K45" s="77"/>
      <c r="L45" s="77"/>
      <c r="M45" s="78"/>
      <c r="N45" s="78"/>
    </row>
    <row r="46" spans="1:14" x14ac:dyDescent="0.3">
      <c r="A46" s="3"/>
      <c r="B46" s="79"/>
      <c r="C46" s="79"/>
      <c r="D46" s="79"/>
      <c r="E46" s="79"/>
      <c r="F46" s="80"/>
      <c r="G46" s="80"/>
      <c r="H46" s="80"/>
      <c r="I46" s="81"/>
      <c r="J46" s="81"/>
      <c r="K46" s="77"/>
      <c r="L46" s="77"/>
      <c r="M46" s="78"/>
      <c r="N46" s="78"/>
    </row>
    <row r="47" spans="1:14" x14ac:dyDescent="0.3">
      <c r="A47" s="3"/>
      <c r="B47" s="79"/>
      <c r="C47" s="79"/>
      <c r="D47" s="79"/>
      <c r="E47" s="79"/>
      <c r="F47" s="80"/>
      <c r="G47" s="80"/>
      <c r="H47" s="80"/>
      <c r="I47" s="81"/>
      <c r="J47" s="81"/>
      <c r="K47" s="77"/>
      <c r="L47" s="77"/>
      <c r="M47" s="78"/>
      <c r="N47" s="78"/>
    </row>
    <row r="48" spans="1:14" x14ac:dyDescent="0.3">
      <c r="A48" s="3"/>
      <c r="B48" s="79"/>
      <c r="C48" s="79"/>
      <c r="D48" s="79"/>
      <c r="E48" s="79"/>
      <c r="F48" s="80"/>
      <c r="G48" s="80"/>
      <c r="H48" s="80"/>
      <c r="I48" s="81"/>
      <c r="J48" s="81"/>
      <c r="K48" s="77"/>
      <c r="L48" s="77"/>
      <c r="M48" s="78"/>
      <c r="N48" s="78"/>
    </row>
    <row r="49" spans="1:14" x14ac:dyDescent="0.3">
      <c r="A49" s="3"/>
      <c r="B49" s="79"/>
      <c r="C49" s="79"/>
      <c r="D49" s="79"/>
      <c r="E49" s="79"/>
      <c r="F49" s="80"/>
      <c r="G49" s="80"/>
      <c r="H49" s="80"/>
      <c r="I49" s="81"/>
      <c r="J49" s="81"/>
      <c r="K49" s="77"/>
      <c r="L49" s="77"/>
      <c r="M49" s="78"/>
      <c r="N49" s="78"/>
    </row>
    <row r="50" spans="1:14" x14ac:dyDescent="0.3">
      <c r="A50" s="3"/>
      <c r="B50" s="79"/>
      <c r="C50" s="79"/>
      <c r="D50" s="79"/>
      <c r="E50" s="79"/>
      <c r="F50" s="80"/>
      <c r="G50" s="80"/>
      <c r="H50" s="80"/>
      <c r="I50" s="81"/>
      <c r="J50" s="81"/>
      <c r="K50" s="77"/>
      <c r="L50" s="77"/>
      <c r="M50" s="78"/>
      <c r="N50" s="78"/>
    </row>
    <row r="51" spans="1:14" x14ac:dyDescent="0.3">
      <c r="A51" s="3"/>
      <c r="B51" s="79"/>
      <c r="C51" s="79"/>
      <c r="D51" s="79"/>
      <c r="E51" s="79"/>
      <c r="F51" s="80"/>
      <c r="G51" s="80"/>
      <c r="H51" s="80"/>
      <c r="I51" s="81"/>
      <c r="J51" s="81"/>
      <c r="K51" s="77"/>
      <c r="L51" s="77"/>
      <c r="M51" s="78"/>
      <c r="N51" s="78"/>
    </row>
    <row r="52" spans="1:14" x14ac:dyDescent="0.3">
      <c r="A52" s="3"/>
      <c r="B52" s="79"/>
      <c r="C52" s="79"/>
      <c r="D52" s="79"/>
      <c r="E52" s="79"/>
      <c r="F52" s="80"/>
      <c r="G52" s="80"/>
      <c r="H52" s="80"/>
      <c r="I52" s="81"/>
      <c r="J52" s="81"/>
      <c r="K52" s="77"/>
      <c r="L52" s="77"/>
      <c r="M52" s="78"/>
      <c r="N52" s="78"/>
    </row>
    <row r="53" spans="1:14" x14ac:dyDescent="0.3">
      <c r="A53" s="3"/>
      <c r="B53" s="79"/>
      <c r="C53" s="79"/>
      <c r="D53" s="79"/>
      <c r="E53" s="79"/>
      <c r="F53" s="80"/>
      <c r="G53" s="80"/>
      <c r="H53" s="80"/>
      <c r="I53" s="81"/>
      <c r="J53" s="81"/>
      <c r="K53" s="77"/>
      <c r="L53" s="77"/>
      <c r="M53" s="78"/>
      <c r="N53" s="78"/>
    </row>
    <row r="54" spans="1:14" x14ac:dyDescent="0.3">
      <c r="A54" s="3"/>
      <c r="B54" s="79"/>
      <c r="C54" s="79"/>
      <c r="D54" s="79"/>
      <c r="E54" s="79"/>
      <c r="F54" s="80"/>
      <c r="G54" s="80"/>
      <c r="H54" s="80"/>
      <c r="I54" s="81"/>
      <c r="J54" s="81"/>
      <c r="K54" s="77"/>
      <c r="L54" s="77"/>
      <c r="M54" s="78"/>
      <c r="N54" s="78"/>
    </row>
    <row r="55" spans="1:14" x14ac:dyDescent="0.3">
      <c r="A55" s="3"/>
      <c r="B55" s="79"/>
      <c r="C55" s="79"/>
      <c r="D55" s="79"/>
      <c r="E55" s="79"/>
      <c r="F55" s="80"/>
      <c r="G55" s="80"/>
      <c r="H55" s="80"/>
      <c r="I55" s="81"/>
      <c r="J55" s="81"/>
      <c r="K55" s="77"/>
      <c r="L55" s="77"/>
      <c r="M55" s="78"/>
      <c r="N55" s="78"/>
    </row>
    <row r="56" spans="1:14" x14ac:dyDescent="0.3">
      <c r="A56" s="3"/>
      <c r="B56" s="79"/>
      <c r="C56" s="79"/>
      <c r="D56" s="79"/>
      <c r="E56" s="79"/>
      <c r="F56" s="80"/>
      <c r="G56" s="80"/>
      <c r="H56" s="80"/>
      <c r="I56" s="81"/>
      <c r="J56" s="81"/>
      <c r="K56" s="77"/>
      <c r="L56" s="77"/>
      <c r="M56" s="78"/>
      <c r="N56" s="78"/>
    </row>
    <row r="57" spans="1:14" x14ac:dyDescent="0.3">
      <c r="A57" s="3"/>
      <c r="B57" s="79"/>
      <c r="C57" s="79"/>
      <c r="D57" s="79"/>
      <c r="E57" s="79"/>
      <c r="F57" s="80"/>
      <c r="G57" s="80"/>
      <c r="H57" s="80"/>
      <c r="I57" s="81"/>
      <c r="J57" s="81"/>
      <c r="K57" s="77"/>
      <c r="L57" s="77"/>
      <c r="M57" s="78"/>
      <c r="N57" s="78"/>
    </row>
    <row r="58" spans="1:14" x14ac:dyDescent="0.3">
      <c r="A58" s="3"/>
      <c r="B58" s="79"/>
      <c r="C58" s="79"/>
      <c r="D58" s="79"/>
      <c r="E58" s="79"/>
      <c r="F58" s="80"/>
      <c r="G58" s="80"/>
      <c r="H58" s="80"/>
      <c r="I58" s="81"/>
      <c r="J58" s="81"/>
      <c r="K58" s="77"/>
      <c r="L58" s="77"/>
      <c r="M58" s="78"/>
      <c r="N58" s="78"/>
    </row>
    <row r="59" spans="1:14" x14ac:dyDescent="0.3">
      <c r="A59" s="3"/>
      <c r="B59" s="79"/>
      <c r="C59" s="79"/>
      <c r="D59" s="79"/>
      <c r="E59" s="79"/>
      <c r="F59" s="80"/>
      <c r="G59" s="80"/>
      <c r="H59" s="80"/>
      <c r="I59" s="81"/>
      <c r="J59" s="81"/>
      <c r="K59" s="77"/>
      <c r="L59" s="77"/>
      <c r="M59" s="78"/>
      <c r="N59" s="78"/>
    </row>
    <row r="60" spans="1:14" x14ac:dyDescent="0.3">
      <c r="A60" s="3"/>
      <c r="B60" s="79"/>
      <c r="C60" s="79"/>
      <c r="D60" s="79"/>
      <c r="E60" s="79"/>
      <c r="F60" s="80"/>
      <c r="G60" s="80"/>
      <c r="H60" s="80"/>
      <c r="I60" s="81"/>
      <c r="J60" s="81"/>
      <c r="K60" s="77"/>
      <c r="L60" s="77"/>
      <c r="M60" s="78"/>
      <c r="N60" s="78"/>
    </row>
    <row r="61" spans="1:14" x14ac:dyDescent="0.3">
      <c r="A61" s="3"/>
      <c r="B61" s="79"/>
      <c r="C61" s="79"/>
      <c r="D61" s="79"/>
      <c r="E61" s="79"/>
      <c r="F61" s="80"/>
      <c r="G61" s="80"/>
      <c r="H61" s="80"/>
      <c r="I61" s="81"/>
      <c r="J61" s="81"/>
      <c r="K61" s="77"/>
      <c r="L61" s="77"/>
      <c r="M61" s="78"/>
      <c r="N61" s="78"/>
    </row>
    <row r="62" spans="1:14" x14ac:dyDescent="0.3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</row>
    <row r="63" spans="1:14" x14ac:dyDescent="0.3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</row>
    <row r="64" spans="1:14" x14ac:dyDescent="0.3">
      <c r="A64" s="83" t="s">
        <v>17</v>
      </c>
      <c r="B64" s="83"/>
      <c r="C64" s="83"/>
      <c r="D64" s="83"/>
      <c r="E64" s="83"/>
      <c r="F64" s="84" t="s">
        <v>18</v>
      </c>
      <c r="G64" s="84"/>
      <c r="H64" s="84"/>
      <c r="I64" s="84"/>
      <c r="J64" s="84"/>
      <c r="K64" s="85" t="s">
        <v>19</v>
      </c>
      <c r="L64" s="85"/>
      <c r="M64" s="85"/>
      <c r="N64" s="85"/>
    </row>
    <row r="65" spans="1:14" x14ac:dyDescent="0.3">
      <c r="A65" s="82" t="s">
        <v>370</v>
      </c>
      <c r="B65" s="82"/>
      <c r="C65" s="82"/>
      <c r="D65" s="82"/>
      <c r="E65" s="82"/>
      <c r="F65" s="82" t="s">
        <v>371</v>
      </c>
      <c r="G65" s="82"/>
      <c r="H65" s="82"/>
      <c r="I65" s="82"/>
      <c r="J65" s="82"/>
      <c r="K65" s="82"/>
      <c r="L65" s="82"/>
      <c r="M65" s="82"/>
      <c r="N65" s="82"/>
    </row>
    <row r="66" spans="1:14" x14ac:dyDescent="0.3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</row>
    <row r="67" spans="1:14" x14ac:dyDescent="0.3">
      <c r="A67" s="105" t="s">
        <v>0</v>
      </c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</row>
    <row r="68" spans="1:14" x14ac:dyDescent="0.3">
      <c r="A68" s="6" t="s">
        <v>2</v>
      </c>
      <c r="B68" s="77" t="s">
        <v>374</v>
      </c>
      <c r="C68" s="77"/>
      <c r="D68" s="105" t="s">
        <v>3</v>
      </c>
      <c r="E68" s="105"/>
      <c r="F68" s="82" t="s">
        <v>400</v>
      </c>
      <c r="G68" s="82"/>
      <c r="H68" s="82"/>
      <c r="I68" s="82"/>
      <c r="J68" s="105" t="s">
        <v>4</v>
      </c>
      <c r="K68" s="105"/>
      <c r="L68" s="82" t="s">
        <v>367</v>
      </c>
      <c r="M68" s="82"/>
      <c r="N68" s="82"/>
    </row>
    <row r="69" spans="1:14" ht="15.6" x14ac:dyDescent="0.3">
      <c r="A69" s="9" t="s">
        <v>372</v>
      </c>
      <c r="B69" s="105" t="s">
        <v>70</v>
      </c>
      <c r="C69" s="105"/>
      <c r="D69" s="130">
        <v>42887</v>
      </c>
      <c r="E69" s="82"/>
      <c r="F69" s="82"/>
      <c r="G69" s="105" t="s">
        <v>71</v>
      </c>
      <c r="H69" s="105"/>
      <c r="I69" s="105"/>
      <c r="J69" s="82" t="s">
        <v>368</v>
      </c>
      <c r="K69" s="82"/>
      <c r="L69" s="7" t="s">
        <v>369</v>
      </c>
      <c r="M69" s="82">
        <v>8400</v>
      </c>
      <c r="N69" s="82"/>
    </row>
    <row r="70" spans="1:14" x14ac:dyDescent="0.3">
      <c r="A70" s="8" t="s">
        <v>1</v>
      </c>
      <c r="B70" s="83" t="s">
        <v>23</v>
      </c>
      <c r="C70" s="83"/>
      <c r="D70" s="83"/>
      <c r="E70" s="83"/>
      <c r="F70" s="105" t="s">
        <v>24</v>
      </c>
      <c r="G70" s="105"/>
      <c r="H70" s="105"/>
      <c r="I70" s="105" t="s">
        <v>6</v>
      </c>
      <c r="J70" s="105"/>
      <c r="K70" s="105" t="s">
        <v>25</v>
      </c>
      <c r="L70" s="105"/>
      <c r="M70" s="105" t="s">
        <v>66</v>
      </c>
      <c r="N70" s="105"/>
    </row>
    <row r="71" spans="1:14" ht="15" customHeight="1" x14ac:dyDescent="0.3">
      <c r="A71" s="3">
        <v>1</v>
      </c>
      <c r="B71" s="96" t="s">
        <v>97</v>
      </c>
      <c r="C71" s="97"/>
      <c r="D71" s="97"/>
      <c r="E71" s="98"/>
      <c r="F71" s="80" t="s">
        <v>9</v>
      </c>
      <c r="G71" s="80"/>
      <c r="H71" s="80"/>
      <c r="I71" s="81">
        <v>700</v>
      </c>
      <c r="J71" s="81"/>
      <c r="K71" s="77" t="s">
        <v>98</v>
      </c>
      <c r="L71" s="77"/>
      <c r="M71" s="94" t="s">
        <v>129</v>
      </c>
      <c r="N71" s="95"/>
    </row>
    <row r="72" spans="1:14" ht="15" customHeight="1" x14ac:dyDescent="0.3">
      <c r="A72" s="3">
        <v>2</v>
      </c>
      <c r="B72" s="96" t="s">
        <v>110</v>
      </c>
      <c r="C72" s="97"/>
      <c r="D72" s="97"/>
      <c r="E72" s="98"/>
      <c r="F72" s="80" t="s">
        <v>9</v>
      </c>
      <c r="G72" s="80"/>
      <c r="H72" s="80"/>
      <c r="I72" s="81">
        <v>1300</v>
      </c>
      <c r="J72" s="81"/>
      <c r="K72" s="77" t="s">
        <v>99</v>
      </c>
      <c r="L72" s="77"/>
      <c r="M72" s="94" t="s">
        <v>130</v>
      </c>
      <c r="N72" s="95"/>
    </row>
    <row r="73" spans="1:14" ht="15" customHeight="1" x14ac:dyDescent="0.3">
      <c r="A73" s="3">
        <v>3</v>
      </c>
      <c r="B73" s="96" t="s">
        <v>100</v>
      </c>
      <c r="C73" s="97"/>
      <c r="D73" s="97"/>
      <c r="E73" s="98"/>
      <c r="F73" s="80" t="s">
        <v>9</v>
      </c>
      <c r="G73" s="80"/>
      <c r="H73" s="80"/>
      <c r="I73" s="81">
        <v>200</v>
      </c>
      <c r="J73" s="81"/>
      <c r="K73" s="77" t="s">
        <v>101</v>
      </c>
      <c r="L73" s="77"/>
      <c r="M73" s="94" t="s">
        <v>131</v>
      </c>
      <c r="N73" s="95"/>
    </row>
    <row r="74" spans="1:14" x14ac:dyDescent="0.3">
      <c r="A74" s="3">
        <v>4</v>
      </c>
      <c r="B74" s="96" t="s">
        <v>109</v>
      </c>
      <c r="C74" s="97"/>
      <c r="D74" s="97"/>
      <c r="E74" s="98"/>
      <c r="F74" s="80" t="s">
        <v>9</v>
      </c>
      <c r="G74" s="80"/>
      <c r="H74" s="80"/>
      <c r="I74" s="81">
        <v>700</v>
      </c>
      <c r="J74" s="81"/>
      <c r="K74" s="77" t="s">
        <v>95</v>
      </c>
      <c r="L74" s="77"/>
      <c r="M74" s="94" t="s">
        <v>132</v>
      </c>
      <c r="N74" s="95"/>
    </row>
    <row r="75" spans="1:14" x14ac:dyDescent="0.3">
      <c r="A75" s="3">
        <v>5</v>
      </c>
      <c r="B75" s="96" t="s">
        <v>102</v>
      </c>
      <c r="C75" s="97"/>
      <c r="D75" s="97"/>
      <c r="E75" s="98"/>
      <c r="F75" s="80" t="s">
        <v>9</v>
      </c>
      <c r="G75" s="80"/>
      <c r="H75" s="80"/>
      <c r="I75" s="81">
        <v>200</v>
      </c>
      <c r="J75" s="81"/>
      <c r="K75" s="77" t="s">
        <v>95</v>
      </c>
      <c r="L75" s="77"/>
      <c r="M75" s="94" t="s">
        <v>133</v>
      </c>
      <c r="N75" s="95"/>
    </row>
    <row r="76" spans="1:14" x14ac:dyDescent="0.3">
      <c r="A76" s="3">
        <v>6</v>
      </c>
      <c r="B76" s="96" t="s">
        <v>103</v>
      </c>
      <c r="C76" s="97"/>
      <c r="D76" s="97"/>
      <c r="E76" s="98"/>
      <c r="F76" s="80" t="s">
        <v>9</v>
      </c>
      <c r="G76" s="80"/>
      <c r="H76" s="80"/>
      <c r="I76" s="81">
        <v>250</v>
      </c>
      <c r="J76" s="81"/>
      <c r="K76" s="77" t="s">
        <v>95</v>
      </c>
      <c r="L76" s="77"/>
      <c r="M76" s="94" t="s">
        <v>134</v>
      </c>
      <c r="N76" s="95"/>
    </row>
    <row r="77" spans="1:14" x14ac:dyDescent="0.3">
      <c r="A77" s="3">
        <v>7</v>
      </c>
      <c r="B77" s="79" t="s">
        <v>104</v>
      </c>
      <c r="C77" s="79"/>
      <c r="D77" s="79"/>
      <c r="E77" s="79"/>
      <c r="F77" s="80" t="s">
        <v>9</v>
      </c>
      <c r="G77" s="80"/>
      <c r="H77" s="80"/>
      <c r="I77" s="81">
        <v>500</v>
      </c>
      <c r="J77" s="81"/>
      <c r="K77" s="77" t="s">
        <v>95</v>
      </c>
      <c r="L77" s="77"/>
      <c r="M77" s="94" t="s">
        <v>135</v>
      </c>
      <c r="N77" s="95"/>
    </row>
    <row r="78" spans="1:14" x14ac:dyDescent="0.3">
      <c r="A78" s="3">
        <v>8</v>
      </c>
      <c r="B78" s="79" t="s">
        <v>105</v>
      </c>
      <c r="C78" s="79"/>
      <c r="D78" s="79"/>
      <c r="E78" s="79"/>
      <c r="F78" s="80" t="s">
        <v>9</v>
      </c>
      <c r="G78" s="80"/>
      <c r="H78" s="80"/>
      <c r="I78" s="81">
        <v>2500</v>
      </c>
      <c r="J78" s="81"/>
      <c r="K78" s="77" t="s">
        <v>95</v>
      </c>
      <c r="L78" s="77"/>
      <c r="M78" s="94" t="s">
        <v>136</v>
      </c>
      <c r="N78" s="95"/>
    </row>
    <row r="79" spans="1:14" x14ac:dyDescent="0.3">
      <c r="A79" s="3">
        <v>9</v>
      </c>
      <c r="B79" s="96" t="s">
        <v>108</v>
      </c>
      <c r="C79" s="97"/>
      <c r="D79" s="97"/>
      <c r="E79" s="98"/>
      <c r="F79" s="126" t="s">
        <v>9</v>
      </c>
      <c r="G79" s="127"/>
      <c r="H79" s="128"/>
      <c r="I79" s="92">
        <v>500</v>
      </c>
      <c r="J79" s="93"/>
      <c r="K79" s="117" t="s">
        <v>106</v>
      </c>
      <c r="L79" s="118"/>
      <c r="M79" s="94" t="s">
        <v>137</v>
      </c>
      <c r="N79" s="95"/>
    </row>
    <row r="80" spans="1:14" x14ac:dyDescent="0.3">
      <c r="A80" s="3">
        <v>10</v>
      </c>
      <c r="B80" s="96" t="s">
        <v>107</v>
      </c>
      <c r="C80" s="97"/>
      <c r="D80" s="97"/>
      <c r="E80" s="98"/>
      <c r="F80" s="126" t="s">
        <v>9</v>
      </c>
      <c r="G80" s="127"/>
      <c r="H80" s="128"/>
      <c r="I80" s="92">
        <v>300</v>
      </c>
      <c r="J80" s="93"/>
      <c r="K80" s="117" t="s">
        <v>95</v>
      </c>
      <c r="L80" s="118"/>
      <c r="M80" s="94" t="s">
        <v>138</v>
      </c>
      <c r="N80" s="95"/>
    </row>
    <row r="81" spans="1:14" x14ac:dyDescent="0.3">
      <c r="A81" s="3">
        <v>11</v>
      </c>
      <c r="B81" s="96" t="s">
        <v>111</v>
      </c>
      <c r="C81" s="97"/>
      <c r="D81" s="97"/>
      <c r="E81" s="98"/>
      <c r="F81" s="126" t="s">
        <v>9</v>
      </c>
      <c r="G81" s="127"/>
      <c r="H81" s="128"/>
      <c r="I81" s="92">
        <v>450</v>
      </c>
      <c r="J81" s="93"/>
      <c r="K81" s="117" t="s">
        <v>106</v>
      </c>
      <c r="L81" s="118"/>
      <c r="M81" s="94" t="s">
        <v>139</v>
      </c>
      <c r="N81" s="95"/>
    </row>
    <row r="82" spans="1:14" x14ac:dyDescent="0.3">
      <c r="A82" s="3">
        <v>12</v>
      </c>
      <c r="B82" s="96" t="s">
        <v>112</v>
      </c>
      <c r="C82" s="97"/>
      <c r="D82" s="97"/>
      <c r="E82" s="98"/>
      <c r="F82" s="126" t="s">
        <v>9</v>
      </c>
      <c r="G82" s="127"/>
      <c r="H82" s="128"/>
      <c r="I82" s="92">
        <v>400</v>
      </c>
      <c r="J82" s="93"/>
      <c r="K82" s="117" t="s">
        <v>106</v>
      </c>
      <c r="L82" s="118"/>
      <c r="M82" s="94" t="s">
        <v>140</v>
      </c>
      <c r="N82" s="95"/>
    </row>
    <row r="83" spans="1:14" x14ac:dyDescent="0.3">
      <c r="A83" s="3">
        <v>13</v>
      </c>
      <c r="B83" s="96" t="s">
        <v>113</v>
      </c>
      <c r="C83" s="97"/>
      <c r="D83" s="97"/>
      <c r="E83" s="98"/>
      <c r="F83" s="126" t="s">
        <v>9</v>
      </c>
      <c r="G83" s="127"/>
      <c r="H83" s="128"/>
      <c r="I83" s="92">
        <v>300</v>
      </c>
      <c r="J83" s="93"/>
      <c r="K83" s="117" t="s">
        <v>96</v>
      </c>
      <c r="L83" s="118"/>
      <c r="M83" s="94" t="s">
        <v>141</v>
      </c>
      <c r="N83" s="95"/>
    </row>
    <row r="84" spans="1:14" x14ac:dyDescent="0.3">
      <c r="A84" s="3">
        <v>14</v>
      </c>
      <c r="B84" s="96" t="s">
        <v>116</v>
      </c>
      <c r="C84" s="97"/>
      <c r="D84" s="97"/>
      <c r="E84" s="98"/>
      <c r="F84" s="126" t="s">
        <v>9</v>
      </c>
      <c r="G84" s="127"/>
      <c r="H84" s="128"/>
      <c r="I84" s="92">
        <v>100</v>
      </c>
      <c r="J84" s="93"/>
      <c r="K84" s="117" t="s">
        <v>117</v>
      </c>
      <c r="L84" s="118"/>
      <c r="M84" s="94" t="s">
        <v>142</v>
      </c>
      <c r="N84" s="95"/>
    </row>
    <row r="85" spans="1:14" x14ac:dyDescent="0.3">
      <c r="A85" s="3"/>
      <c r="B85" s="79"/>
      <c r="C85" s="79"/>
      <c r="D85" s="79"/>
      <c r="E85" s="79"/>
      <c r="F85" s="80"/>
      <c r="G85" s="80"/>
      <c r="H85" s="80"/>
      <c r="I85" s="81"/>
      <c r="J85" s="81"/>
      <c r="K85" s="77"/>
      <c r="L85" s="77"/>
      <c r="M85" s="78"/>
      <c r="N85" s="78"/>
    </row>
    <row r="86" spans="1:14" x14ac:dyDescent="0.3">
      <c r="A86" s="3"/>
      <c r="B86" s="79"/>
      <c r="C86" s="79"/>
      <c r="D86" s="79"/>
      <c r="E86" s="79"/>
      <c r="F86" s="80"/>
      <c r="G86" s="80"/>
      <c r="H86" s="80"/>
      <c r="I86" s="81"/>
      <c r="J86" s="81"/>
      <c r="K86" s="77"/>
      <c r="L86" s="77"/>
      <c r="M86" s="78"/>
      <c r="N86" s="78"/>
    </row>
    <row r="87" spans="1:14" x14ac:dyDescent="0.3">
      <c r="A87" s="3"/>
      <c r="B87" s="79"/>
      <c r="C87" s="79"/>
      <c r="D87" s="79"/>
      <c r="E87" s="79"/>
      <c r="F87" s="80"/>
      <c r="G87" s="80"/>
      <c r="H87" s="80"/>
      <c r="I87" s="81"/>
      <c r="J87" s="81"/>
      <c r="K87" s="77"/>
      <c r="L87" s="77"/>
      <c r="M87" s="78"/>
      <c r="N87" s="78"/>
    </row>
    <row r="88" spans="1:14" x14ac:dyDescent="0.3">
      <c r="A88" s="3"/>
      <c r="B88" s="79"/>
      <c r="C88" s="79"/>
      <c r="D88" s="79"/>
      <c r="E88" s="79"/>
      <c r="F88" s="80"/>
      <c r="G88" s="80"/>
      <c r="H88" s="80"/>
      <c r="I88" s="81"/>
      <c r="J88" s="81"/>
      <c r="K88" s="77"/>
      <c r="L88" s="77"/>
      <c r="M88" s="78"/>
      <c r="N88" s="78"/>
    </row>
    <row r="89" spans="1:14" x14ac:dyDescent="0.3">
      <c r="A89" s="3"/>
      <c r="B89" s="79"/>
      <c r="C89" s="79"/>
      <c r="D89" s="79"/>
      <c r="E89" s="79"/>
      <c r="F89" s="80"/>
      <c r="G89" s="80"/>
      <c r="H89" s="80"/>
      <c r="I89" s="81"/>
      <c r="J89" s="81"/>
      <c r="K89" s="77"/>
      <c r="L89" s="77"/>
      <c r="M89" s="78"/>
      <c r="N89" s="78"/>
    </row>
    <row r="90" spans="1:14" x14ac:dyDescent="0.3">
      <c r="A90" s="3"/>
      <c r="B90" s="79"/>
      <c r="C90" s="79"/>
      <c r="D90" s="79"/>
      <c r="E90" s="79"/>
      <c r="F90" s="80"/>
      <c r="G90" s="80"/>
      <c r="H90" s="80"/>
      <c r="I90" s="81"/>
      <c r="J90" s="81"/>
      <c r="K90" s="77"/>
      <c r="L90" s="77"/>
      <c r="M90" s="78"/>
      <c r="N90" s="78"/>
    </row>
    <row r="91" spans="1:14" x14ac:dyDescent="0.3">
      <c r="A91" s="3"/>
      <c r="B91" s="79"/>
      <c r="C91" s="79"/>
      <c r="D91" s="79"/>
      <c r="E91" s="79"/>
      <c r="F91" s="80"/>
      <c r="G91" s="80"/>
      <c r="H91" s="80"/>
      <c r="I91" s="81"/>
      <c r="J91" s="81"/>
      <c r="K91" s="77"/>
      <c r="L91" s="77"/>
      <c r="M91" s="78"/>
      <c r="N91" s="78"/>
    </row>
    <row r="92" spans="1:14" x14ac:dyDescent="0.3">
      <c r="A92" s="3"/>
      <c r="B92" s="79"/>
      <c r="C92" s="79"/>
      <c r="D92" s="79"/>
      <c r="E92" s="79"/>
      <c r="F92" s="80"/>
      <c r="G92" s="80"/>
      <c r="H92" s="80"/>
      <c r="I92" s="81"/>
      <c r="J92" s="81"/>
      <c r="K92" s="77"/>
      <c r="L92" s="77"/>
      <c r="M92" s="78"/>
      <c r="N92" s="78"/>
    </row>
    <row r="93" spans="1:14" x14ac:dyDescent="0.3">
      <c r="A93" s="3"/>
      <c r="B93" s="79"/>
      <c r="C93" s="79"/>
      <c r="D93" s="79"/>
      <c r="E93" s="79"/>
      <c r="F93" s="80"/>
      <c r="G93" s="80"/>
      <c r="H93" s="80"/>
      <c r="I93" s="81"/>
      <c r="J93" s="81"/>
      <c r="K93" s="77"/>
      <c r="L93" s="77"/>
      <c r="M93" s="78"/>
      <c r="N93" s="78"/>
    </row>
    <row r="94" spans="1:14" x14ac:dyDescent="0.3">
      <c r="A94" s="3"/>
      <c r="B94" s="79"/>
      <c r="C94" s="79"/>
      <c r="D94" s="79"/>
      <c r="E94" s="79"/>
      <c r="F94" s="80"/>
      <c r="G94" s="80"/>
      <c r="H94" s="80"/>
      <c r="I94" s="81"/>
      <c r="J94" s="81"/>
      <c r="K94" s="77"/>
      <c r="L94" s="77"/>
      <c r="M94" s="78"/>
      <c r="N94" s="78"/>
    </row>
    <row r="95" spans="1:14" x14ac:dyDescent="0.3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</row>
    <row r="96" spans="1:14" x14ac:dyDescent="0.3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</row>
    <row r="97" spans="1:14" x14ac:dyDescent="0.3">
      <c r="A97" s="83" t="s">
        <v>17</v>
      </c>
      <c r="B97" s="83"/>
      <c r="C97" s="83"/>
      <c r="D97" s="83"/>
      <c r="E97" s="83"/>
      <c r="F97" s="84" t="s">
        <v>18</v>
      </c>
      <c r="G97" s="84"/>
      <c r="H97" s="84"/>
      <c r="I97" s="84"/>
      <c r="J97" s="84"/>
      <c r="K97" s="85" t="s">
        <v>19</v>
      </c>
      <c r="L97" s="85"/>
      <c r="M97" s="85"/>
      <c r="N97" s="85"/>
    </row>
    <row r="98" spans="1:14" x14ac:dyDescent="0.3">
      <c r="A98" s="82" t="s">
        <v>370</v>
      </c>
      <c r="B98" s="82"/>
      <c r="C98" s="82"/>
      <c r="D98" s="82"/>
      <c r="E98" s="82"/>
      <c r="F98" s="82" t="s">
        <v>371</v>
      </c>
      <c r="G98" s="82"/>
      <c r="H98" s="82"/>
      <c r="I98" s="82"/>
      <c r="J98" s="82"/>
      <c r="K98" s="82"/>
      <c r="L98" s="82"/>
      <c r="M98" s="82"/>
      <c r="N98" s="82"/>
    </row>
    <row r="99" spans="1:14" x14ac:dyDescent="0.3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</row>
    <row r="100" spans="1:14" x14ac:dyDescent="0.3">
      <c r="A100" s="105" t="s">
        <v>0</v>
      </c>
      <c r="B100" s="115"/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</row>
    <row r="101" spans="1:14" x14ac:dyDescent="0.3">
      <c r="A101" s="6" t="s">
        <v>2</v>
      </c>
      <c r="B101" s="77" t="s">
        <v>375</v>
      </c>
      <c r="C101" s="77"/>
      <c r="D101" s="105" t="s">
        <v>3</v>
      </c>
      <c r="E101" s="105"/>
      <c r="F101" s="82" t="s">
        <v>400</v>
      </c>
      <c r="G101" s="82"/>
      <c r="H101" s="82"/>
      <c r="I101" s="82"/>
      <c r="J101" s="105" t="s">
        <v>4</v>
      </c>
      <c r="K101" s="105"/>
      <c r="L101" s="82" t="s">
        <v>367</v>
      </c>
      <c r="M101" s="82"/>
      <c r="N101" s="82"/>
    </row>
    <row r="102" spans="1:14" ht="15.6" x14ac:dyDescent="0.3">
      <c r="A102" s="9" t="s">
        <v>372</v>
      </c>
      <c r="B102" s="105" t="s">
        <v>70</v>
      </c>
      <c r="C102" s="105"/>
      <c r="D102" s="130">
        <v>42917</v>
      </c>
      <c r="E102" s="82"/>
      <c r="F102" s="82"/>
      <c r="G102" s="105" t="s">
        <v>71</v>
      </c>
      <c r="H102" s="105"/>
      <c r="I102" s="105"/>
      <c r="J102" s="82" t="s">
        <v>368</v>
      </c>
      <c r="K102" s="82"/>
      <c r="L102" s="7" t="s">
        <v>369</v>
      </c>
      <c r="M102" s="82">
        <v>53670</v>
      </c>
      <c r="N102" s="82"/>
    </row>
    <row r="103" spans="1:14" x14ac:dyDescent="0.3">
      <c r="A103" s="8" t="s">
        <v>1</v>
      </c>
      <c r="B103" s="83" t="s">
        <v>23</v>
      </c>
      <c r="C103" s="83"/>
      <c r="D103" s="83"/>
      <c r="E103" s="83"/>
      <c r="F103" s="105" t="s">
        <v>24</v>
      </c>
      <c r="G103" s="105"/>
      <c r="H103" s="105"/>
      <c r="I103" s="105" t="s">
        <v>6</v>
      </c>
      <c r="J103" s="105"/>
      <c r="K103" s="105" t="s">
        <v>25</v>
      </c>
      <c r="L103" s="105"/>
      <c r="M103" s="105" t="s">
        <v>66</v>
      </c>
      <c r="N103" s="105"/>
    </row>
    <row r="104" spans="1:14" ht="15" customHeight="1" x14ac:dyDescent="0.3">
      <c r="A104" s="3">
        <v>1</v>
      </c>
      <c r="B104" s="100" t="s">
        <v>97</v>
      </c>
      <c r="C104" s="101"/>
      <c r="D104" s="101"/>
      <c r="E104" s="102"/>
      <c r="F104" s="100" t="s">
        <v>9</v>
      </c>
      <c r="G104" s="101"/>
      <c r="H104" s="102"/>
      <c r="I104" s="103">
        <v>100</v>
      </c>
      <c r="J104" s="104"/>
      <c r="K104" s="103" t="s">
        <v>118</v>
      </c>
      <c r="L104" s="104"/>
      <c r="M104" s="94" t="s">
        <v>143</v>
      </c>
      <c r="N104" s="95"/>
    </row>
    <row r="105" spans="1:14" ht="15" customHeight="1" x14ac:dyDescent="0.3">
      <c r="A105" s="3">
        <v>2</v>
      </c>
      <c r="B105" s="96" t="s">
        <v>119</v>
      </c>
      <c r="C105" s="97"/>
      <c r="D105" s="97"/>
      <c r="E105" s="98"/>
      <c r="F105" s="126" t="s">
        <v>9</v>
      </c>
      <c r="G105" s="127"/>
      <c r="H105" s="128"/>
      <c r="I105" s="92">
        <v>100</v>
      </c>
      <c r="J105" s="93"/>
      <c r="K105" s="117" t="s">
        <v>120</v>
      </c>
      <c r="L105" s="118"/>
      <c r="M105" s="94" t="s">
        <v>144</v>
      </c>
      <c r="N105" s="95"/>
    </row>
    <row r="106" spans="1:14" ht="15" customHeight="1" x14ac:dyDescent="0.3">
      <c r="A106" s="3">
        <v>3</v>
      </c>
      <c r="B106" s="79" t="s">
        <v>116</v>
      </c>
      <c r="C106" s="79"/>
      <c r="D106" s="79"/>
      <c r="E106" s="79"/>
      <c r="F106" s="80" t="s">
        <v>9</v>
      </c>
      <c r="G106" s="80"/>
      <c r="H106" s="80"/>
      <c r="I106" s="81">
        <v>100</v>
      </c>
      <c r="J106" s="81"/>
      <c r="K106" s="77" t="s">
        <v>121</v>
      </c>
      <c r="L106" s="77"/>
      <c r="M106" s="94" t="s">
        <v>123</v>
      </c>
      <c r="N106" s="95"/>
    </row>
    <row r="107" spans="1:14" ht="15" customHeight="1" x14ac:dyDescent="0.3">
      <c r="A107" s="3">
        <v>4</v>
      </c>
      <c r="B107" s="79" t="s">
        <v>145</v>
      </c>
      <c r="C107" s="79"/>
      <c r="D107" s="79"/>
      <c r="E107" s="79"/>
      <c r="F107" s="80" t="s">
        <v>9</v>
      </c>
      <c r="G107" s="80"/>
      <c r="H107" s="80"/>
      <c r="I107" s="81">
        <v>500</v>
      </c>
      <c r="J107" s="81"/>
      <c r="K107" s="77" t="s">
        <v>121</v>
      </c>
      <c r="L107" s="77"/>
      <c r="M107" s="78" t="s">
        <v>146</v>
      </c>
      <c r="N107" s="78"/>
    </row>
    <row r="108" spans="1:14" ht="15" customHeight="1" x14ac:dyDescent="0.3">
      <c r="A108" s="3">
        <v>5</v>
      </c>
      <c r="B108" s="79" t="s">
        <v>154</v>
      </c>
      <c r="C108" s="79"/>
      <c r="D108" s="79"/>
      <c r="E108" s="79"/>
      <c r="F108" s="80" t="s">
        <v>9</v>
      </c>
      <c r="G108" s="80"/>
      <c r="H108" s="80"/>
      <c r="I108" s="81">
        <v>100</v>
      </c>
      <c r="J108" s="81"/>
      <c r="K108" s="77" t="s">
        <v>155</v>
      </c>
      <c r="L108" s="77"/>
      <c r="M108" s="78" t="s">
        <v>156</v>
      </c>
      <c r="N108" s="78"/>
    </row>
    <row r="109" spans="1:14" ht="15" customHeight="1" x14ac:dyDescent="0.3">
      <c r="A109" s="3">
        <v>6</v>
      </c>
      <c r="B109" s="79" t="s">
        <v>157</v>
      </c>
      <c r="C109" s="79"/>
      <c r="D109" s="79"/>
      <c r="E109" s="79"/>
      <c r="F109" s="80" t="s">
        <v>9</v>
      </c>
      <c r="G109" s="80"/>
      <c r="H109" s="80"/>
      <c r="I109" s="81">
        <v>1000</v>
      </c>
      <c r="J109" s="81"/>
      <c r="K109" s="77" t="s">
        <v>155</v>
      </c>
      <c r="L109" s="77"/>
      <c r="M109" s="78" t="s">
        <v>158</v>
      </c>
      <c r="N109" s="78"/>
    </row>
    <row r="110" spans="1:14" ht="15" customHeight="1" x14ac:dyDescent="0.3">
      <c r="A110" s="3">
        <v>7</v>
      </c>
      <c r="B110" s="79" t="s">
        <v>190</v>
      </c>
      <c r="C110" s="79"/>
      <c r="D110" s="79"/>
      <c r="E110" s="79"/>
      <c r="F110" s="80" t="s">
        <v>9</v>
      </c>
      <c r="G110" s="80"/>
      <c r="H110" s="80"/>
      <c r="I110" s="81">
        <v>1000</v>
      </c>
      <c r="J110" s="81"/>
      <c r="K110" s="77" t="s">
        <v>191</v>
      </c>
      <c r="L110" s="77"/>
      <c r="M110" s="78" t="s">
        <v>161</v>
      </c>
      <c r="N110" s="78"/>
    </row>
    <row r="111" spans="1:14" ht="15" customHeight="1" x14ac:dyDescent="0.3">
      <c r="A111" s="3">
        <v>8</v>
      </c>
      <c r="B111" s="79" t="s">
        <v>192</v>
      </c>
      <c r="C111" s="79"/>
      <c r="D111" s="79"/>
      <c r="E111" s="79"/>
      <c r="F111" s="80" t="s">
        <v>41</v>
      </c>
      <c r="G111" s="80"/>
      <c r="H111" s="80"/>
      <c r="I111" s="81">
        <v>10000</v>
      </c>
      <c r="J111" s="81"/>
      <c r="K111" s="77" t="s">
        <v>191</v>
      </c>
      <c r="L111" s="77"/>
      <c r="M111" s="78" t="s">
        <v>162</v>
      </c>
      <c r="N111" s="78"/>
    </row>
    <row r="112" spans="1:14" ht="15" customHeight="1" x14ac:dyDescent="0.3">
      <c r="A112" s="3">
        <v>9</v>
      </c>
      <c r="B112" s="100" t="s">
        <v>195</v>
      </c>
      <c r="C112" s="101"/>
      <c r="D112" s="101"/>
      <c r="E112" s="102"/>
      <c r="F112" s="100" t="s">
        <v>9</v>
      </c>
      <c r="G112" s="101"/>
      <c r="H112" s="102"/>
      <c r="I112" s="103">
        <v>2000</v>
      </c>
      <c r="J112" s="104"/>
      <c r="K112" s="103" t="s">
        <v>196</v>
      </c>
      <c r="L112" s="104"/>
      <c r="M112" s="78" t="s">
        <v>122</v>
      </c>
      <c r="N112" s="78"/>
    </row>
    <row r="113" spans="1:14" ht="15" customHeight="1" x14ac:dyDescent="0.3">
      <c r="A113" s="3">
        <v>10</v>
      </c>
      <c r="B113" s="79" t="s">
        <v>197</v>
      </c>
      <c r="C113" s="79"/>
      <c r="D113" s="79"/>
      <c r="E113" s="79"/>
      <c r="F113" s="80" t="s">
        <v>9</v>
      </c>
      <c r="G113" s="80"/>
      <c r="H113" s="80"/>
      <c r="I113" s="92">
        <v>200</v>
      </c>
      <c r="J113" s="93"/>
      <c r="K113" s="78" t="s">
        <v>191</v>
      </c>
      <c r="L113" s="78"/>
      <c r="M113" s="78" t="s">
        <v>163</v>
      </c>
      <c r="N113" s="78"/>
    </row>
    <row r="114" spans="1:14" ht="15" customHeight="1" x14ac:dyDescent="0.3">
      <c r="A114" s="3">
        <v>11</v>
      </c>
      <c r="B114" s="79" t="s">
        <v>200</v>
      </c>
      <c r="C114" s="79"/>
      <c r="D114" s="79"/>
      <c r="E114" s="79"/>
      <c r="F114" s="80" t="s">
        <v>9</v>
      </c>
      <c r="G114" s="80"/>
      <c r="H114" s="80"/>
      <c r="I114" s="92">
        <v>100</v>
      </c>
      <c r="J114" s="93"/>
      <c r="K114" s="78" t="s">
        <v>198</v>
      </c>
      <c r="L114" s="78"/>
      <c r="M114" s="78" t="s">
        <v>164</v>
      </c>
      <c r="N114" s="78"/>
    </row>
    <row r="115" spans="1:14" ht="15" customHeight="1" x14ac:dyDescent="0.3">
      <c r="A115" s="3">
        <v>12</v>
      </c>
      <c r="B115" s="79" t="s">
        <v>201</v>
      </c>
      <c r="C115" s="79"/>
      <c r="D115" s="79"/>
      <c r="E115" s="79"/>
      <c r="F115" s="80" t="s">
        <v>9</v>
      </c>
      <c r="G115" s="80"/>
      <c r="H115" s="80"/>
      <c r="I115" s="92">
        <v>200</v>
      </c>
      <c r="J115" s="93"/>
      <c r="K115" s="78" t="s">
        <v>198</v>
      </c>
      <c r="L115" s="78"/>
      <c r="M115" s="78" t="s">
        <v>165</v>
      </c>
      <c r="N115" s="78"/>
    </row>
    <row r="116" spans="1:14" ht="15" customHeight="1" x14ac:dyDescent="0.3">
      <c r="A116" s="3">
        <v>13</v>
      </c>
      <c r="B116" s="79" t="s">
        <v>202</v>
      </c>
      <c r="C116" s="79"/>
      <c r="D116" s="79"/>
      <c r="E116" s="79"/>
      <c r="F116" s="80" t="s">
        <v>9</v>
      </c>
      <c r="G116" s="80"/>
      <c r="H116" s="80"/>
      <c r="I116" s="92">
        <v>200</v>
      </c>
      <c r="J116" s="93"/>
      <c r="K116" s="78" t="s">
        <v>198</v>
      </c>
      <c r="L116" s="78"/>
      <c r="M116" s="78" t="s">
        <v>166</v>
      </c>
      <c r="N116" s="78"/>
    </row>
    <row r="117" spans="1:14" ht="15" customHeight="1" x14ac:dyDescent="0.3">
      <c r="A117" s="3">
        <v>14</v>
      </c>
      <c r="B117" s="79" t="s">
        <v>203</v>
      </c>
      <c r="C117" s="79"/>
      <c r="D117" s="79"/>
      <c r="E117" s="79"/>
      <c r="F117" s="80" t="s">
        <v>9</v>
      </c>
      <c r="G117" s="80"/>
      <c r="H117" s="80"/>
      <c r="I117" s="92">
        <v>150</v>
      </c>
      <c r="J117" s="93"/>
      <c r="K117" s="78" t="s">
        <v>198</v>
      </c>
      <c r="L117" s="78"/>
      <c r="M117" s="78" t="s">
        <v>167</v>
      </c>
      <c r="N117" s="78"/>
    </row>
    <row r="118" spans="1:14" ht="15" customHeight="1" x14ac:dyDescent="0.3">
      <c r="A118" s="3">
        <v>15</v>
      </c>
      <c r="B118" s="79" t="s">
        <v>204</v>
      </c>
      <c r="C118" s="79"/>
      <c r="D118" s="79"/>
      <c r="E118" s="79"/>
      <c r="F118" s="80" t="s">
        <v>9</v>
      </c>
      <c r="G118" s="80"/>
      <c r="H118" s="80"/>
      <c r="I118" s="92">
        <v>150</v>
      </c>
      <c r="J118" s="93"/>
      <c r="K118" s="78" t="s">
        <v>198</v>
      </c>
      <c r="L118" s="78"/>
      <c r="M118" s="78" t="s">
        <v>168</v>
      </c>
      <c r="N118" s="78"/>
    </row>
    <row r="119" spans="1:14" ht="15" customHeight="1" x14ac:dyDescent="0.3">
      <c r="A119" s="3">
        <v>16</v>
      </c>
      <c r="B119" s="79" t="s">
        <v>205</v>
      </c>
      <c r="C119" s="79"/>
      <c r="D119" s="79"/>
      <c r="E119" s="79"/>
      <c r="F119" s="80" t="s">
        <v>9</v>
      </c>
      <c r="G119" s="80"/>
      <c r="H119" s="80"/>
      <c r="I119" s="92">
        <v>200</v>
      </c>
      <c r="J119" s="93"/>
      <c r="K119" s="78" t="s">
        <v>198</v>
      </c>
      <c r="L119" s="78"/>
      <c r="M119" s="78" t="s">
        <v>169</v>
      </c>
      <c r="N119" s="78"/>
    </row>
    <row r="120" spans="1:14" x14ac:dyDescent="0.3">
      <c r="A120" s="3">
        <v>17</v>
      </c>
      <c r="B120" s="103" t="s">
        <v>199</v>
      </c>
      <c r="C120" s="124"/>
      <c r="D120" s="124"/>
      <c r="E120" s="104"/>
      <c r="F120" s="100" t="s">
        <v>9</v>
      </c>
      <c r="G120" s="101"/>
      <c r="H120" s="102"/>
      <c r="I120" s="103">
        <v>1000</v>
      </c>
      <c r="J120" s="104"/>
      <c r="K120" s="78" t="s">
        <v>198</v>
      </c>
      <c r="L120" s="78"/>
      <c r="M120" s="78" t="s">
        <v>170</v>
      </c>
      <c r="N120" s="78"/>
    </row>
    <row r="121" spans="1:14" x14ac:dyDescent="0.3">
      <c r="A121" s="3">
        <v>18</v>
      </c>
      <c r="B121" s="100" t="s">
        <v>210</v>
      </c>
      <c r="C121" s="101"/>
      <c r="D121" s="101"/>
      <c r="E121" s="102"/>
      <c r="F121" s="100" t="s">
        <v>9</v>
      </c>
      <c r="G121" s="101"/>
      <c r="H121" s="102"/>
      <c r="I121" s="103">
        <v>2000</v>
      </c>
      <c r="J121" s="104"/>
      <c r="K121" s="94" t="s">
        <v>207</v>
      </c>
      <c r="L121" s="95"/>
      <c r="M121" s="78" t="s">
        <v>171</v>
      </c>
      <c r="N121" s="78"/>
    </row>
    <row r="122" spans="1:14" x14ac:dyDescent="0.3">
      <c r="A122" s="3">
        <v>19</v>
      </c>
      <c r="B122" s="100" t="s">
        <v>206</v>
      </c>
      <c r="C122" s="101"/>
      <c r="D122" s="101"/>
      <c r="E122" s="102"/>
      <c r="F122" s="100" t="s">
        <v>9</v>
      </c>
      <c r="G122" s="101"/>
      <c r="H122" s="102"/>
      <c r="I122" s="103">
        <v>100</v>
      </c>
      <c r="J122" s="104"/>
      <c r="K122" s="94" t="s">
        <v>207</v>
      </c>
      <c r="L122" s="95"/>
      <c r="M122" s="94" t="s">
        <v>172</v>
      </c>
      <c r="N122" s="95"/>
    </row>
    <row r="123" spans="1:14" x14ac:dyDescent="0.3">
      <c r="A123" s="3">
        <v>20</v>
      </c>
      <c r="B123" s="100" t="s">
        <v>209</v>
      </c>
      <c r="C123" s="101"/>
      <c r="D123" s="101"/>
      <c r="E123" s="102"/>
      <c r="F123" s="100" t="s">
        <v>9</v>
      </c>
      <c r="G123" s="101"/>
      <c r="H123" s="102"/>
      <c r="I123" s="103">
        <v>1000</v>
      </c>
      <c r="J123" s="104"/>
      <c r="K123" s="78" t="s">
        <v>208</v>
      </c>
      <c r="L123" s="78"/>
      <c r="M123" s="94" t="s">
        <v>173</v>
      </c>
      <c r="N123" s="95"/>
    </row>
    <row r="124" spans="1:14" x14ac:dyDescent="0.3">
      <c r="A124" s="3">
        <v>21</v>
      </c>
      <c r="B124" s="100" t="s">
        <v>211</v>
      </c>
      <c r="C124" s="101"/>
      <c r="D124" s="101"/>
      <c r="E124" s="102"/>
      <c r="F124" s="100" t="s">
        <v>9</v>
      </c>
      <c r="G124" s="101"/>
      <c r="H124" s="102"/>
      <c r="I124" s="103">
        <v>800</v>
      </c>
      <c r="J124" s="104"/>
      <c r="K124" s="78" t="s">
        <v>208</v>
      </c>
      <c r="L124" s="78"/>
      <c r="M124" s="78" t="s">
        <v>174</v>
      </c>
      <c r="N124" s="78"/>
    </row>
    <row r="125" spans="1:14" ht="15" customHeight="1" x14ac:dyDescent="0.3">
      <c r="A125" s="3">
        <v>22</v>
      </c>
      <c r="B125" s="96" t="s">
        <v>213</v>
      </c>
      <c r="C125" s="97"/>
      <c r="D125" s="97"/>
      <c r="E125" s="98"/>
      <c r="F125" s="126" t="s">
        <v>9</v>
      </c>
      <c r="G125" s="127"/>
      <c r="H125" s="128"/>
      <c r="I125" s="92">
        <v>500</v>
      </c>
      <c r="J125" s="93"/>
      <c r="K125" s="78" t="s">
        <v>208</v>
      </c>
      <c r="L125" s="78"/>
      <c r="M125" s="78" t="s">
        <v>175</v>
      </c>
      <c r="N125" s="78"/>
    </row>
    <row r="126" spans="1:14" ht="15" customHeight="1" x14ac:dyDescent="0.3">
      <c r="A126" s="3">
        <v>23</v>
      </c>
      <c r="B126" s="96" t="s">
        <v>214</v>
      </c>
      <c r="C126" s="97"/>
      <c r="D126" s="97"/>
      <c r="E126" s="98"/>
      <c r="F126" s="126" t="s">
        <v>9</v>
      </c>
      <c r="G126" s="127"/>
      <c r="H126" s="128"/>
      <c r="I126" s="92">
        <v>500</v>
      </c>
      <c r="J126" s="93"/>
      <c r="K126" s="78" t="s">
        <v>208</v>
      </c>
      <c r="L126" s="78"/>
      <c r="M126" s="78" t="s">
        <v>176</v>
      </c>
      <c r="N126" s="78"/>
    </row>
    <row r="127" spans="1:14" ht="15" customHeight="1" x14ac:dyDescent="0.3">
      <c r="A127" s="3">
        <v>24</v>
      </c>
      <c r="B127" s="96" t="s">
        <v>215</v>
      </c>
      <c r="C127" s="97"/>
      <c r="D127" s="97"/>
      <c r="E127" s="98"/>
      <c r="F127" s="126" t="s">
        <v>212</v>
      </c>
      <c r="G127" s="127"/>
      <c r="H127" s="128"/>
      <c r="I127" s="92">
        <v>200</v>
      </c>
      <c r="J127" s="93"/>
      <c r="K127" s="78" t="s">
        <v>208</v>
      </c>
      <c r="L127" s="78"/>
      <c r="M127" s="78" t="s">
        <v>177</v>
      </c>
      <c r="N127" s="78"/>
    </row>
    <row r="128" spans="1:14" ht="15" customHeight="1" x14ac:dyDescent="0.3">
      <c r="A128" s="3">
        <v>25</v>
      </c>
      <c r="B128" s="96" t="s">
        <v>216</v>
      </c>
      <c r="C128" s="97"/>
      <c r="D128" s="97"/>
      <c r="E128" s="98"/>
      <c r="F128" s="126" t="s">
        <v>9</v>
      </c>
      <c r="G128" s="127"/>
      <c r="H128" s="128"/>
      <c r="I128" s="92">
        <v>100</v>
      </c>
      <c r="J128" s="93"/>
      <c r="K128" s="78" t="s">
        <v>208</v>
      </c>
      <c r="L128" s="78"/>
      <c r="M128" s="78" t="s">
        <v>178</v>
      </c>
      <c r="N128" s="78"/>
    </row>
    <row r="129" spans="1:14" ht="15" customHeight="1" x14ac:dyDescent="0.3">
      <c r="A129" s="3">
        <v>26</v>
      </c>
      <c r="B129" s="96" t="s">
        <v>217</v>
      </c>
      <c r="C129" s="97"/>
      <c r="D129" s="97"/>
      <c r="E129" s="98"/>
      <c r="F129" s="126" t="s">
        <v>9</v>
      </c>
      <c r="G129" s="127"/>
      <c r="H129" s="128"/>
      <c r="I129" s="92">
        <v>200</v>
      </c>
      <c r="J129" s="93"/>
      <c r="K129" s="78" t="s">
        <v>208</v>
      </c>
      <c r="L129" s="78"/>
      <c r="M129" s="78" t="s">
        <v>179</v>
      </c>
      <c r="N129" s="78"/>
    </row>
    <row r="130" spans="1:14" ht="15" customHeight="1" x14ac:dyDescent="0.3">
      <c r="A130" s="3">
        <v>27</v>
      </c>
      <c r="B130" s="100" t="s">
        <v>218</v>
      </c>
      <c r="C130" s="101"/>
      <c r="D130" s="101"/>
      <c r="E130" s="102"/>
      <c r="F130" s="100" t="s">
        <v>9</v>
      </c>
      <c r="G130" s="101"/>
      <c r="H130" s="102"/>
      <c r="I130" s="103">
        <v>200</v>
      </c>
      <c r="J130" s="104"/>
      <c r="K130" s="78" t="s">
        <v>219</v>
      </c>
      <c r="L130" s="78"/>
      <c r="M130" s="78" t="s">
        <v>180</v>
      </c>
      <c r="N130" s="78"/>
    </row>
    <row r="131" spans="1:14" x14ac:dyDescent="0.3">
      <c r="A131" s="3">
        <v>28</v>
      </c>
      <c r="B131" s="100" t="s">
        <v>221</v>
      </c>
      <c r="C131" s="101"/>
      <c r="D131" s="101"/>
      <c r="E131" s="102"/>
      <c r="F131" s="100" t="s">
        <v>9</v>
      </c>
      <c r="G131" s="101"/>
      <c r="H131" s="102"/>
      <c r="I131" s="103">
        <v>200</v>
      </c>
      <c r="J131" s="104"/>
      <c r="K131" s="78" t="s">
        <v>220</v>
      </c>
      <c r="L131" s="78"/>
      <c r="M131" s="78" t="s">
        <v>181</v>
      </c>
      <c r="N131" s="78"/>
    </row>
    <row r="132" spans="1:14" x14ac:dyDescent="0.3">
      <c r="A132" s="3">
        <v>29</v>
      </c>
      <c r="B132" s="100" t="s">
        <v>222</v>
      </c>
      <c r="C132" s="101"/>
      <c r="D132" s="101"/>
      <c r="E132" s="102"/>
      <c r="F132" s="100" t="s">
        <v>9</v>
      </c>
      <c r="G132" s="101"/>
      <c r="H132" s="102"/>
      <c r="I132" s="103">
        <v>200</v>
      </c>
      <c r="J132" s="104"/>
      <c r="K132" s="78" t="s">
        <v>220</v>
      </c>
      <c r="L132" s="78"/>
      <c r="M132" s="78" t="s">
        <v>182</v>
      </c>
      <c r="N132" s="78"/>
    </row>
    <row r="133" spans="1:14" x14ac:dyDescent="0.3">
      <c r="A133" s="3">
        <v>30</v>
      </c>
      <c r="B133" s="79" t="s">
        <v>223</v>
      </c>
      <c r="C133" s="79"/>
      <c r="D133" s="79"/>
      <c r="E133" s="79"/>
      <c r="F133" s="80" t="s">
        <v>9</v>
      </c>
      <c r="G133" s="80"/>
      <c r="H133" s="80"/>
      <c r="I133" s="92">
        <v>400</v>
      </c>
      <c r="J133" s="93"/>
      <c r="K133" s="78" t="s">
        <v>220</v>
      </c>
      <c r="L133" s="78"/>
      <c r="M133" s="78" t="s">
        <v>183</v>
      </c>
      <c r="N133" s="78"/>
    </row>
    <row r="134" spans="1:14" x14ac:dyDescent="0.3">
      <c r="A134" s="3">
        <v>31</v>
      </c>
      <c r="B134" s="96" t="s">
        <v>224</v>
      </c>
      <c r="C134" s="97"/>
      <c r="D134" s="97"/>
      <c r="E134" s="98"/>
      <c r="F134" s="126" t="s">
        <v>9</v>
      </c>
      <c r="G134" s="127"/>
      <c r="H134" s="128"/>
      <c r="I134" s="92">
        <v>500</v>
      </c>
      <c r="J134" s="93"/>
      <c r="K134" s="78" t="s">
        <v>220</v>
      </c>
      <c r="L134" s="78"/>
      <c r="M134" s="78" t="s">
        <v>184</v>
      </c>
      <c r="N134" s="78"/>
    </row>
    <row r="135" spans="1:14" x14ac:dyDescent="0.3">
      <c r="A135" s="3">
        <v>32</v>
      </c>
      <c r="B135" s="96" t="s">
        <v>225</v>
      </c>
      <c r="C135" s="97"/>
      <c r="D135" s="97"/>
      <c r="E135" s="98"/>
      <c r="F135" s="126" t="s">
        <v>41</v>
      </c>
      <c r="G135" s="127"/>
      <c r="H135" s="128"/>
      <c r="I135" s="92">
        <v>1000</v>
      </c>
      <c r="J135" s="93"/>
      <c r="K135" s="78" t="s">
        <v>220</v>
      </c>
      <c r="L135" s="78"/>
      <c r="M135" s="78" t="s">
        <v>185</v>
      </c>
      <c r="N135" s="78"/>
    </row>
    <row r="136" spans="1:14" x14ac:dyDescent="0.3">
      <c r="A136" s="3">
        <v>33</v>
      </c>
      <c r="B136" s="96" t="s">
        <v>226</v>
      </c>
      <c r="C136" s="97"/>
      <c r="D136" s="97"/>
      <c r="E136" s="98"/>
      <c r="F136" s="126" t="s">
        <v>9</v>
      </c>
      <c r="G136" s="127"/>
      <c r="H136" s="128"/>
      <c r="I136" s="92">
        <v>200</v>
      </c>
      <c r="J136" s="93"/>
      <c r="K136" s="78" t="s">
        <v>220</v>
      </c>
      <c r="L136" s="78"/>
      <c r="M136" s="78" t="s">
        <v>227</v>
      </c>
      <c r="N136" s="78"/>
    </row>
    <row r="137" spans="1:14" x14ac:dyDescent="0.3">
      <c r="A137" s="3">
        <v>34</v>
      </c>
      <c r="B137" s="96" t="s">
        <v>228</v>
      </c>
      <c r="C137" s="97"/>
      <c r="D137" s="97"/>
      <c r="E137" s="98"/>
      <c r="F137" s="126" t="s">
        <v>229</v>
      </c>
      <c r="G137" s="127"/>
      <c r="H137" s="128"/>
      <c r="I137" s="92">
        <v>4500</v>
      </c>
      <c r="J137" s="93"/>
      <c r="K137" s="117" t="s">
        <v>230</v>
      </c>
      <c r="L137" s="118"/>
      <c r="M137" s="78" t="s">
        <v>231</v>
      </c>
      <c r="N137" s="78"/>
    </row>
    <row r="138" spans="1:14" x14ac:dyDescent="0.3">
      <c r="A138" s="3">
        <v>35</v>
      </c>
      <c r="B138" s="96" t="s">
        <v>232</v>
      </c>
      <c r="C138" s="97"/>
      <c r="D138" s="97"/>
      <c r="E138" s="98"/>
      <c r="F138" s="126" t="s">
        <v>9</v>
      </c>
      <c r="G138" s="127"/>
      <c r="H138" s="128"/>
      <c r="I138" s="92">
        <v>6200</v>
      </c>
      <c r="J138" s="93"/>
      <c r="K138" s="117" t="s">
        <v>230</v>
      </c>
      <c r="L138" s="118"/>
      <c r="M138" s="78" t="s">
        <v>233</v>
      </c>
      <c r="N138" s="78"/>
    </row>
    <row r="139" spans="1:14" x14ac:dyDescent="0.3">
      <c r="A139" s="3">
        <v>36</v>
      </c>
      <c r="B139" s="96" t="s">
        <v>229</v>
      </c>
      <c r="C139" s="97"/>
      <c r="D139" s="97"/>
      <c r="E139" s="98"/>
      <c r="F139" s="126" t="s">
        <v>229</v>
      </c>
      <c r="G139" s="127"/>
      <c r="H139" s="128"/>
      <c r="I139" s="92">
        <v>1500</v>
      </c>
      <c r="J139" s="93"/>
      <c r="K139" s="117" t="s">
        <v>230</v>
      </c>
      <c r="L139" s="118"/>
      <c r="M139" s="78" t="s">
        <v>234</v>
      </c>
      <c r="N139" s="78"/>
    </row>
    <row r="140" spans="1:14" x14ac:dyDescent="0.3">
      <c r="A140" s="3">
        <v>37</v>
      </c>
      <c r="B140" s="100" t="s">
        <v>236</v>
      </c>
      <c r="C140" s="101"/>
      <c r="D140" s="101"/>
      <c r="E140" s="102"/>
      <c r="F140" s="100" t="s">
        <v>9</v>
      </c>
      <c r="G140" s="101"/>
      <c r="H140" s="102"/>
      <c r="I140" s="103">
        <v>500</v>
      </c>
      <c r="J140" s="104"/>
      <c r="K140" s="117" t="s">
        <v>230</v>
      </c>
      <c r="L140" s="118"/>
      <c r="M140" s="78" t="s">
        <v>235</v>
      </c>
      <c r="N140" s="78"/>
    </row>
    <row r="141" spans="1:14" x14ac:dyDescent="0.3">
      <c r="A141" s="3">
        <v>38</v>
      </c>
      <c r="B141" s="100" t="s">
        <v>100</v>
      </c>
      <c r="C141" s="101"/>
      <c r="D141" s="101"/>
      <c r="E141" s="102"/>
      <c r="F141" s="100" t="s">
        <v>9</v>
      </c>
      <c r="G141" s="101"/>
      <c r="H141" s="102"/>
      <c r="I141" s="103">
        <v>100</v>
      </c>
      <c r="J141" s="104"/>
      <c r="K141" s="117" t="s">
        <v>230</v>
      </c>
      <c r="L141" s="118"/>
      <c r="M141" s="78" t="s">
        <v>237</v>
      </c>
      <c r="N141" s="78"/>
    </row>
    <row r="142" spans="1:14" x14ac:dyDescent="0.3">
      <c r="A142" s="3">
        <v>39</v>
      </c>
      <c r="B142" s="100" t="s">
        <v>249</v>
      </c>
      <c r="C142" s="101"/>
      <c r="D142" s="101"/>
      <c r="E142" s="102"/>
      <c r="F142" s="100" t="s">
        <v>9</v>
      </c>
      <c r="G142" s="101"/>
      <c r="H142" s="102"/>
      <c r="I142" s="103">
        <v>350</v>
      </c>
      <c r="J142" s="104"/>
      <c r="K142" s="103" t="s">
        <v>230</v>
      </c>
      <c r="L142" s="104"/>
      <c r="M142" s="78" t="s">
        <v>238</v>
      </c>
      <c r="N142" s="78"/>
    </row>
    <row r="143" spans="1:14" x14ac:dyDescent="0.3">
      <c r="A143" s="3">
        <v>40</v>
      </c>
      <c r="B143" s="79" t="s">
        <v>250</v>
      </c>
      <c r="C143" s="79"/>
      <c r="D143" s="79"/>
      <c r="E143" s="79"/>
      <c r="F143" s="80" t="s">
        <v>9</v>
      </c>
      <c r="G143" s="80"/>
      <c r="H143" s="80"/>
      <c r="I143" s="81">
        <v>400</v>
      </c>
      <c r="J143" s="81"/>
      <c r="K143" s="77" t="s">
        <v>230</v>
      </c>
      <c r="L143" s="77"/>
      <c r="M143" s="78" t="s">
        <v>239</v>
      </c>
      <c r="N143" s="78"/>
    </row>
    <row r="144" spans="1:14" x14ac:dyDescent="0.3">
      <c r="A144" s="3">
        <v>41</v>
      </c>
      <c r="B144" s="96" t="s">
        <v>251</v>
      </c>
      <c r="C144" s="97"/>
      <c r="D144" s="97"/>
      <c r="E144" s="98"/>
      <c r="F144" s="126" t="s">
        <v>9</v>
      </c>
      <c r="G144" s="127"/>
      <c r="H144" s="128"/>
      <c r="I144" s="92">
        <v>100</v>
      </c>
      <c r="J144" s="93"/>
      <c r="K144" s="117" t="s">
        <v>230</v>
      </c>
      <c r="L144" s="118"/>
      <c r="M144" s="78" t="s">
        <v>240</v>
      </c>
      <c r="N144" s="78"/>
    </row>
    <row r="145" spans="1:14" x14ac:dyDescent="0.3">
      <c r="A145" s="3">
        <v>42</v>
      </c>
      <c r="B145" s="96" t="s">
        <v>253</v>
      </c>
      <c r="C145" s="97"/>
      <c r="D145" s="97"/>
      <c r="E145" s="98"/>
      <c r="F145" s="126" t="s">
        <v>9</v>
      </c>
      <c r="G145" s="127"/>
      <c r="H145" s="128"/>
      <c r="I145" s="92">
        <v>100</v>
      </c>
      <c r="J145" s="93"/>
      <c r="K145" s="117" t="s">
        <v>230</v>
      </c>
      <c r="L145" s="118"/>
      <c r="M145" s="78" t="s">
        <v>241</v>
      </c>
      <c r="N145" s="78"/>
    </row>
    <row r="146" spans="1:14" x14ac:dyDescent="0.3">
      <c r="A146" s="3">
        <v>43</v>
      </c>
      <c r="B146" s="96" t="s">
        <v>254</v>
      </c>
      <c r="C146" s="97"/>
      <c r="D146" s="97"/>
      <c r="E146" s="98"/>
      <c r="F146" s="126" t="s">
        <v>9</v>
      </c>
      <c r="G146" s="127"/>
      <c r="H146" s="128"/>
      <c r="I146" s="92">
        <v>500</v>
      </c>
      <c r="J146" s="93"/>
      <c r="K146" s="117" t="s">
        <v>230</v>
      </c>
      <c r="L146" s="118"/>
      <c r="M146" s="78" t="s">
        <v>242</v>
      </c>
      <c r="N146" s="78"/>
    </row>
    <row r="147" spans="1:14" x14ac:dyDescent="0.3">
      <c r="A147" s="3">
        <v>44</v>
      </c>
      <c r="B147" s="96" t="s">
        <v>255</v>
      </c>
      <c r="C147" s="97"/>
      <c r="D147" s="97"/>
      <c r="E147" s="98"/>
      <c r="F147" s="126" t="s">
        <v>9</v>
      </c>
      <c r="G147" s="127"/>
      <c r="H147" s="128"/>
      <c r="I147" s="92">
        <v>120</v>
      </c>
      <c r="J147" s="93"/>
      <c r="K147" s="117" t="s">
        <v>230</v>
      </c>
      <c r="L147" s="118"/>
      <c r="M147" s="78" t="s">
        <v>243</v>
      </c>
      <c r="N147" s="78"/>
    </row>
    <row r="148" spans="1:14" x14ac:dyDescent="0.3">
      <c r="A148" s="3">
        <v>45</v>
      </c>
      <c r="B148" s="96" t="s">
        <v>108</v>
      </c>
      <c r="C148" s="97"/>
      <c r="D148" s="97"/>
      <c r="E148" s="98"/>
      <c r="F148" s="126" t="s">
        <v>9</v>
      </c>
      <c r="G148" s="127"/>
      <c r="H148" s="128"/>
      <c r="I148" s="92">
        <v>2000</v>
      </c>
      <c r="J148" s="93"/>
      <c r="K148" s="117" t="s">
        <v>230</v>
      </c>
      <c r="L148" s="118"/>
      <c r="M148" s="78" t="s">
        <v>244</v>
      </c>
      <c r="N148" s="78"/>
    </row>
    <row r="149" spans="1:14" x14ac:dyDescent="0.3">
      <c r="A149" s="3">
        <v>46</v>
      </c>
      <c r="B149" s="96" t="s">
        <v>256</v>
      </c>
      <c r="C149" s="97"/>
      <c r="D149" s="97"/>
      <c r="E149" s="98"/>
      <c r="F149" s="126" t="s">
        <v>9</v>
      </c>
      <c r="G149" s="127"/>
      <c r="H149" s="128"/>
      <c r="I149" s="92">
        <v>1000</v>
      </c>
      <c r="J149" s="93"/>
      <c r="K149" s="117" t="s">
        <v>257</v>
      </c>
      <c r="L149" s="118"/>
      <c r="M149" s="78" t="s">
        <v>245</v>
      </c>
      <c r="N149" s="78"/>
    </row>
    <row r="150" spans="1:14" x14ac:dyDescent="0.3">
      <c r="A150" s="3">
        <v>47</v>
      </c>
      <c r="B150" s="100" t="s">
        <v>258</v>
      </c>
      <c r="C150" s="101"/>
      <c r="D150" s="101"/>
      <c r="E150" s="102"/>
      <c r="F150" s="100" t="s">
        <v>9</v>
      </c>
      <c r="G150" s="101"/>
      <c r="H150" s="102"/>
      <c r="I150" s="103">
        <v>1000</v>
      </c>
      <c r="J150" s="104"/>
      <c r="K150" s="103" t="s">
        <v>257</v>
      </c>
      <c r="L150" s="104"/>
      <c r="M150" s="78" t="s">
        <v>246</v>
      </c>
      <c r="N150" s="78"/>
    </row>
    <row r="151" spans="1:14" x14ac:dyDescent="0.3">
      <c r="A151" s="3">
        <v>48</v>
      </c>
      <c r="B151" s="100" t="s">
        <v>259</v>
      </c>
      <c r="C151" s="101"/>
      <c r="D151" s="101"/>
      <c r="E151" s="102"/>
      <c r="F151" s="100" t="s">
        <v>9</v>
      </c>
      <c r="G151" s="101"/>
      <c r="H151" s="102"/>
      <c r="I151" s="103">
        <v>1000</v>
      </c>
      <c r="J151" s="104"/>
      <c r="K151" s="103" t="s">
        <v>257</v>
      </c>
      <c r="L151" s="104"/>
      <c r="M151" s="78" t="s">
        <v>247</v>
      </c>
      <c r="N151" s="78"/>
    </row>
    <row r="152" spans="1:14" x14ac:dyDescent="0.3">
      <c r="A152" s="3">
        <v>49</v>
      </c>
      <c r="B152" s="100" t="s">
        <v>260</v>
      </c>
      <c r="C152" s="101"/>
      <c r="D152" s="101"/>
      <c r="E152" s="102"/>
      <c r="F152" s="100" t="s">
        <v>9</v>
      </c>
      <c r="G152" s="101"/>
      <c r="H152" s="102"/>
      <c r="I152" s="103">
        <v>2000</v>
      </c>
      <c r="J152" s="104"/>
      <c r="K152" s="103" t="s">
        <v>257</v>
      </c>
      <c r="L152" s="104"/>
      <c r="M152" s="78" t="s">
        <v>248</v>
      </c>
      <c r="N152" s="78"/>
    </row>
    <row r="153" spans="1:14" x14ac:dyDescent="0.3">
      <c r="A153" s="3">
        <v>50</v>
      </c>
      <c r="B153" s="79" t="s">
        <v>261</v>
      </c>
      <c r="C153" s="79"/>
      <c r="D153" s="79"/>
      <c r="E153" s="79"/>
      <c r="F153" s="80" t="s">
        <v>9</v>
      </c>
      <c r="G153" s="80"/>
      <c r="H153" s="80"/>
      <c r="I153" s="81">
        <v>1000</v>
      </c>
      <c r="J153" s="81"/>
      <c r="K153" s="77" t="s">
        <v>257</v>
      </c>
      <c r="L153" s="77"/>
      <c r="M153" s="78" t="s">
        <v>262</v>
      </c>
      <c r="N153" s="78"/>
    </row>
    <row r="154" spans="1:14" x14ac:dyDescent="0.3">
      <c r="A154" s="3">
        <v>51</v>
      </c>
      <c r="B154" s="96" t="s">
        <v>263</v>
      </c>
      <c r="C154" s="97"/>
      <c r="D154" s="97"/>
      <c r="E154" s="98"/>
      <c r="F154" s="126" t="s">
        <v>9</v>
      </c>
      <c r="G154" s="127"/>
      <c r="H154" s="128"/>
      <c r="I154" s="92">
        <v>1000</v>
      </c>
      <c r="J154" s="93"/>
      <c r="K154" s="117" t="s">
        <v>257</v>
      </c>
      <c r="L154" s="118"/>
      <c r="M154" s="78" t="s">
        <v>264</v>
      </c>
      <c r="N154" s="78"/>
    </row>
    <row r="155" spans="1:14" x14ac:dyDescent="0.3">
      <c r="A155" s="3">
        <v>52</v>
      </c>
      <c r="B155" s="96" t="s">
        <v>265</v>
      </c>
      <c r="C155" s="97"/>
      <c r="D155" s="97"/>
      <c r="E155" s="98"/>
      <c r="F155" s="126" t="s">
        <v>9</v>
      </c>
      <c r="G155" s="127"/>
      <c r="H155" s="128"/>
      <c r="I155" s="92">
        <v>1000</v>
      </c>
      <c r="J155" s="93"/>
      <c r="K155" s="117" t="s">
        <v>257</v>
      </c>
      <c r="L155" s="118"/>
      <c r="M155" s="78" t="s">
        <v>266</v>
      </c>
      <c r="N155" s="78"/>
    </row>
    <row r="156" spans="1:14" x14ac:dyDescent="0.3">
      <c r="A156" s="3">
        <v>53</v>
      </c>
      <c r="B156" s="96" t="s">
        <v>267</v>
      </c>
      <c r="C156" s="97"/>
      <c r="D156" s="97"/>
      <c r="E156" s="98"/>
      <c r="F156" s="126" t="s">
        <v>9</v>
      </c>
      <c r="G156" s="127"/>
      <c r="H156" s="128"/>
      <c r="I156" s="92">
        <v>2500</v>
      </c>
      <c r="J156" s="93"/>
      <c r="K156" s="117" t="s">
        <v>257</v>
      </c>
      <c r="L156" s="118"/>
      <c r="M156" s="78" t="s">
        <v>268</v>
      </c>
      <c r="N156" s="78"/>
    </row>
    <row r="157" spans="1:14" x14ac:dyDescent="0.3">
      <c r="A157" s="3">
        <v>54</v>
      </c>
      <c r="B157" s="96" t="s">
        <v>269</v>
      </c>
      <c r="C157" s="97"/>
      <c r="D157" s="97"/>
      <c r="E157" s="98"/>
      <c r="F157" s="126" t="s">
        <v>9</v>
      </c>
      <c r="G157" s="127"/>
      <c r="H157" s="128"/>
      <c r="I157" s="92">
        <v>1000</v>
      </c>
      <c r="J157" s="93"/>
      <c r="K157" s="117" t="s">
        <v>257</v>
      </c>
      <c r="L157" s="118"/>
      <c r="M157" s="78" t="s">
        <v>270</v>
      </c>
      <c r="N157" s="78"/>
    </row>
    <row r="158" spans="1:14" x14ac:dyDescent="0.3">
      <c r="A158" s="3">
        <v>55</v>
      </c>
      <c r="B158" s="96" t="s">
        <v>271</v>
      </c>
      <c r="C158" s="97"/>
      <c r="D158" s="97"/>
      <c r="E158" s="98"/>
      <c r="F158" s="126" t="s">
        <v>9</v>
      </c>
      <c r="G158" s="127"/>
      <c r="H158" s="128"/>
      <c r="I158" s="92">
        <v>500</v>
      </c>
      <c r="J158" s="93"/>
      <c r="K158" s="117" t="s">
        <v>257</v>
      </c>
      <c r="L158" s="118"/>
      <c r="M158" s="78" t="s">
        <v>272</v>
      </c>
      <c r="N158" s="78"/>
    </row>
    <row r="159" spans="1:14" x14ac:dyDescent="0.3">
      <c r="A159" s="3">
        <v>56</v>
      </c>
      <c r="B159" s="96" t="s">
        <v>273</v>
      </c>
      <c r="C159" s="97"/>
      <c r="D159" s="97"/>
      <c r="E159" s="98"/>
      <c r="F159" s="126" t="s">
        <v>9</v>
      </c>
      <c r="G159" s="127"/>
      <c r="H159" s="128"/>
      <c r="I159" s="92">
        <v>100</v>
      </c>
      <c r="J159" s="93"/>
      <c r="K159" s="117" t="s">
        <v>257</v>
      </c>
      <c r="L159" s="118"/>
      <c r="M159" s="78" t="s">
        <v>274</v>
      </c>
      <c r="N159" s="78"/>
    </row>
    <row r="160" spans="1:14" x14ac:dyDescent="0.3">
      <c r="A160" s="3"/>
      <c r="B160" s="79"/>
      <c r="C160" s="79"/>
      <c r="D160" s="79"/>
      <c r="E160" s="79"/>
      <c r="F160" s="80"/>
      <c r="G160" s="80"/>
      <c r="H160" s="80"/>
      <c r="I160" s="81"/>
      <c r="J160" s="81"/>
      <c r="K160" s="77"/>
      <c r="L160" s="77"/>
      <c r="M160" s="78"/>
      <c r="N160" s="78"/>
    </row>
    <row r="161" spans="1:14" x14ac:dyDescent="0.3">
      <c r="A161" s="3"/>
      <c r="B161" s="79"/>
      <c r="C161" s="79"/>
      <c r="D161" s="79"/>
      <c r="E161" s="79"/>
      <c r="F161" s="80"/>
      <c r="G161" s="80"/>
      <c r="H161" s="80"/>
      <c r="I161" s="81"/>
      <c r="J161" s="81"/>
      <c r="K161" s="77"/>
      <c r="L161" s="77"/>
      <c r="M161" s="78"/>
      <c r="N161" s="78"/>
    </row>
    <row r="162" spans="1:14" x14ac:dyDescent="0.3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</row>
    <row r="163" spans="1:14" x14ac:dyDescent="0.3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</row>
    <row r="164" spans="1:14" x14ac:dyDescent="0.3">
      <c r="A164" s="83" t="s">
        <v>17</v>
      </c>
      <c r="B164" s="83"/>
      <c r="C164" s="83"/>
      <c r="D164" s="83"/>
      <c r="E164" s="83"/>
      <c r="F164" s="84" t="s">
        <v>18</v>
      </c>
      <c r="G164" s="84"/>
      <c r="H164" s="84"/>
      <c r="I164" s="84"/>
      <c r="J164" s="84"/>
      <c r="K164" s="85" t="s">
        <v>19</v>
      </c>
      <c r="L164" s="85"/>
      <c r="M164" s="85"/>
      <c r="N164" s="85"/>
    </row>
    <row r="165" spans="1:14" x14ac:dyDescent="0.3">
      <c r="A165" s="82" t="s">
        <v>370</v>
      </c>
      <c r="B165" s="82"/>
      <c r="C165" s="82"/>
      <c r="D165" s="82"/>
      <c r="E165" s="82"/>
      <c r="F165" s="82" t="s">
        <v>371</v>
      </c>
      <c r="G165" s="82"/>
      <c r="H165" s="82"/>
      <c r="I165" s="82"/>
      <c r="J165" s="82"/>
      <c r="K165" s="82"/>
      <c r="L165" s="82"/>
      <c r="M165" s="82"/>
      <c r="N165" s="82"/>
    </row>
    <row r="166" spans="1:14" x14ac:dyDescent="0.3">
      <c r="A166" s="105" t="s">
        <v>0</v>
      </c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</row>
    <row r="167" spans="1:14" x14ac:dyDescent="0.3">
      <c r="A167" s="6" t="s">
        <v>2</v>
      </c>
      <c r="B167" s="77" t="s">
        <v>376</v>
      </c>
      <c r="C167" s="77"/>
      <c r="D167" s="105" t="s">
        <v>3</v>
      </c>
      <c r="E167" s="105"/>
      <c r="F167" s="82" t="s">
        <v>400</v>
      </c>
      <c r="G167" s="82"/>
      <c r="H167" s="82"/>
      <c r="I167" s="82"/>
      <c r="J167" s="105" t="s">
        <v>4</v>
      </c>
      <c r="K167" s="105"/>
      <c r="L167" s="82" t="s">
        <v>367</v>
      </c>
      <c r="M167" s="82"/>
      <c r="N167" s="82"/>
    </row>
    <row r="168" spans="1:14" ht="15.6" x14ac:dyDescent="0.3">
      <c r="A168" s="9" t="s">
        <v>372</v>
      </c>
      <c r="B168" s="105" t="s">
        <v>70</v>
      </c>
      <c r="C168" s="105"/>
      <c r="D168" s="130">
        <v>42948</v>
      </c>
      <c r="E168" s="82"/>
      <c r="F168" s="82"/>
      <c r="G168" s="105" t="s">
        <v>71</v>
      </c>
      <c r="H168" s="105"/>
      <c r="I168" s="105"/>
      <c r="J168" s="82" t="s">
        <v>368</v>
      </c>
      <c r="K168" s="82"/>
      <c r="L168" s="7" t="s">
        <v>369</v>
      </c>
      <c r="M168" s="82">
        <v>500</v>
      </c>
      <c r="N168" s="82"/>
    </row>
    <row r="169" spans="1:14" x14ac:dyDescent="0.3">
      <c r="A169" s="8" t="s">
        <v>1</v>
      </c>
      <c r="B169" s="83" t="s">
        <v>23</v>
      </c>
      <c r="C169" s="83"/>
      <c r="D169" s="83"/>
      <c r="E169" s="83"/>
      <c r="F169" s="105" t="s">
        <v>24</v>
      </c>
      <c r="G169" s="105"/>
      <c r="H169" s="105"/>
      <c r="I169" s="105" t="s">
        <v>6</v>
      </c>
      <c r="J169" s="105"/>
      <c r="K169" s="105" t="s">
        <v>25</v>
      </c>
      <c r="L169" s="105"/>
      <c r="M169" s="105" t="s">
        <v>66</v>
      </c>
      <c r="N169" s="105"/>
    </row>
    <row r="170" spans="1:14" x14ac:dyDescent="0.3">
      <c r="A170" s="3">
        <v>1</v>
      </c>
      <c r="B170" s="100" t="s">
        <v>275</v>
      </c>
      <c r="C170" s="101"/>
      <c r="D170" s="101"/>
      <c r="E170" s="102"/>
      <c r="F170" s="100" t="s">
        <v>9</v>
      </c>
      <c r="G170" s="101"/>
      <c r="H170" s="102"/>
      <c r="I170" s="103">
        <v>500</v>
      </c>
      <c r="J170" s="104"/>
      <c r="K170" s="103" t="s">
        <v>276</v>
      </c>
      <c r="L170" s="104"/>
      <c r="M170" s="78" t="s">
        <v>277</v>
      </c>
      <c r="N170" s="78"/>
    </row>
    <row r="171" spans="1:14" x14ac:dyDescent="0.3">
      <c r="A171" s="3"/>
      <c r="B171" s="96"/>
      <c r="C171" s="97"/>
      <c r="D171" s="97"/>
      <c r="E171" s="98"/>
      <c r="F171" s="80"/>
      <c r="G171" s="80"/>
      <c r="H171" s="80"/>
      <c r="I171" s="81"/>
      <c r="J171" s="81"/>
      <c r="K171" s="77"/>
      <c r="L171" s="77"/>
      <c r="M171" s="94"/>
      <c r="N171" s="95"/>
    </row>
    <row r="172" spans="1:14" x14ac:dyDescent="0.3">
      <c r="A172" s="3"/>
      <c r="B172" s="96"/>
      <c r="C172" s="97"/>
      <c r="D172" s="97"/>
      <c r="E172" s="98"/>
      <c r="F172" s="80"/>
      <c r="G172" s="80"/>
      <c r="H172" s="80"/>
      <c r="I172" s="81"/>
      <c r="J172" s="81"/>
      <c r="K172" s="77"/>
      <c r="L172" s="77"/>
      <c r="M172" s="94"/>
      <c r="N172" s="95"/>
    </row>
    <row r="173" spans="1:14" x14ac:dyDescent="0.3">
      <c r="A173" s="3"/>
      <c r="B173" s="96"/>
      <c r="C173" s="97"/>
      <c r="D173" s="97"/>
      <c r="E173" s="98"/>
      <c r="F173" s="80"/>
      <c r="G173" s="80"/>
      <c r="H173" s="80"/>
      <c r="I173" s="81"/>
      <c r="J173" s="81"/>
      <c r="K173" s="77"/>
      <c r="L173" s="77"/>
      <c r="M173" s="94"/>
      <c r="N173" s="95"/>
    </row>
    <row r="174" spans="1:14" x14ac:dyDescent="0.3">
      <c r="A174" s="3"/>
      <c r="B174" s="96"/>
      <c r="C174" s="97"/>
      <c r="D174" s="97"/>
      <c r="E174" s="98"/>
      <c r="F174" s="80"/>
      <c r="G174" s="80"/>
      <c r="H174" s="80"/>
      <c r="I174" s="81"/>
      <c r="J174" s="81"/>
      <c r="K174" s="77"/>
      <c r="L174" s="77"/>
      <c r="M174" s="94"/>
      <c r="N174" s="95"/>
    </row>
    <row r="175" spans="1:14" x14ac:dyDescent="0.3">
      <c r="A175" s="3"/>
      <c r="B175" s="96"/>
      <c r="C175" s="97"/>
      <c r="D175" s="97"/>
      <c r="E175" s="98"/>
      <c r="F175" s="80"/>
      <c r="G175" s="80"/>
      <c r="H175" s="80"/>
      <c r="I175" s="81"/>
      <c r="J175" s="81"/>
      <c r="K175" s="77"/>
      <c r="L175" s="77"/>
      <c r="M175" s="94"/>
      <c r="N175" s="95"/>
    </row>
    <row r="176" spans="1:14" x14ac:dyDescent="0.3">
      <c r="A176" s="3"/>
      <c r="B176" s="79"/>
      <c r="C176" s="79"/>
      <c r="D176" s="79"/>
      <c r="E176" s="79"/>
      <c r="F176" s="80"/>
      <c r="G176" s="80"/>
      <c r="H176" s="80"/>
      <c r="I176" s="81"/>
      <c r="J176" s="81"/>
      <c r="K176" s="77"/>
      <c r="L176" s="77"/>
      <c r="M176" s="94"/>
      <c r="N176" s="95"/>
    </row>
    <row r="177" spans="1:14" x14ac:dyDescent="0.3">
      <c r="A177" s="3"/>
      <c r="B177" s="79"/>
      <c r="C177" s="79"/>
      <c r="D177" s="79"/>
      <c r="E177" s="79"/>
      <c r="F177" s="80"/>
      <c r="G177" s="80"/>
      <c r="H177" s="80"/>
      <c r="I177" s="81"/>
      <c r="J177" s="81"/>
      <c r="K177" s="77"/>
      <c r="L177" s="77"/>
      <c r="M177" s="94"/>
      <c r="N177" s="95"/>
    </row>
    <row r="178" spans="1:14" x14ac:dyDescent="0.3">
      <c r="A178" s="3"/>
      <c r="B178" s="96"/>
      <c r="C178" s="97"/>
      <c r="D178" s="97"/>
      <c r="E178" s="98"/>
      <c r="F178" s="126"/>
      <c r="G178" s="127"/>
      <c r="H178" s="128"/>
      <c r="I178" s="92"/>
      <c r="J178" s="93"/>
      <c r="K178" s="117"/>
      <c r="L178" s="118"/>
      <c r="M178" s="94"/>
      <c r="N178" s="95"/>
    </row>
    <row r="179" spans="1:14" x14ac:dyDescent="0.3">
      <c r="A179" s="3"/>
      <c r="B179" s="96"/>
      <c r="C179" s="97"/>
      <c r="D179" s="97"/>
      <c r="E179" s="98"/>
      <c r="F179" s="126"/>
      <c r="G179" s="127"/>
      <c r="H179" s="128"/>
      <c r="I179" s="92"/>
      <c r="J179" s="93"/>
      <c r="K179" s="117"/>
      <c r="L179" s="118"/>
      <c r="M179" s="94"/>
      <c r="N179" s="95"/>
    </row>
    <row r="180" spans="1:14" x14ac:dyDescent="0.3">
      <c r="A180" s="3"/>
      <c r="B180" s="96"/>
      <c r="C180" s="97"/>
      <c r="D180" s="97"/>
      <c r="E180" s="98"/>
      <c r="F180" s="126"/>
      <c r="G180" s="127"/>
      <c r="H180" s="128"/>
      <c r="I180" s="92"/>
      <c r="J180" s="93"/>
      <c r="K180" s="117"/>
      <c r="L180" s="118"/>
      <c r="M180" s="94"/>
      <c r="N180" s="95"/>
    </row>
    <row r="181" spans="1:14" x14ac:dyDescent="0.3">
      <c r="A181" s="3"/>
      <c r="B181" s="96"/>
      <c r="C181" s="97"/>
      <c r="D181" s="97"/>
      <c r="E181" s="98"/>
      <c r="F181" s="126"/>
      <c r="G181" s="127"/>
      <c r="H181" s="128"/>
      <c r="I181" s="92"/>
      <c r="J181" s="93"/>
      <c r="K181" s="117"/>
      <c r="L181" s="118"/>
      <c r="M181" s="94"/>
      <c r="N181" s="95"/>
    </row>
    <row r="182" spans="1:14" x14ac:dyDescent="0.3">
      <c r="A182" s="3"/>
      <c r="B182" s="96"/>
      <c r="C182" s="97"/>
      <c r="D182" s="97"/>
      <c r="E182" s="98"/>
      <c r="F182" s="126"/>
      <c r="G182" s="127"/>
      <c r="H182" s="128"/>
      <c r="I182" s="92"/>
      <c r="J182" s="93"/>
      <c r="K182" s="117"/>
      <c r="L182" s="118"/>
      <c r="M182" s="94"/>
      <c r="N182" s="95"/>
    </row>
    <row r="183" spans="1:14" x14ac:dyDescent="0.3">
      <c r="A183" s="3"/>
      <c r="B183" s="96"/>
      <c r="C183" s="97"/>
      <c r="D183" s="97"/>
      <c r="E183" s="98"/>
      <c r="F183" s="126"/>
      <c r="G183" s="127"/>
      <c r="H183" s="128"/>
      <c r="I183" s="92"/>
      <c r="J183" s="93"/>
      <c r="K183" s="117"/>
      <c r="L183" s="118"/>
      <c r="M183" s="94"/>
      <c r="N183" s="95"/>
    </row>
    <row r="184" spans="1:14" x14ac:dyDescent="0.3">
      <c r="A184" s="3"/>
      <c r="B184" s="79"/>
      <c r="C184" s="79"/>
      <c r="D184" s="79"/>
      <c r="E184" s="79"/>
      <c r="F184" s="80"/>
      <c r="G184" s="80"/>
      <c r="H184" s="80"/>
      <c r="I184" s="81"/>
      <c r="J184" s="81"/>
      <c r="K184" s="77"/>
      <c r="L184" s="77"/>
      <c r="M184" s="78"/>
      <c r="N184" s="78"/>
    </row>
    <row r="185" spans="1:14" x14ac:dyDescent="0.3">
      <c r="A185" s="3"/>
      <c r="B185" s="79"/>
      <c r="C185" s="79"/>
      <c r="D185" s="79"/>
      <c r="E185" s="79"/>
      <c r="F185" s="80"/>
      <c r="G185" s="80"/>
      <c r="H185" s="80"/>
      <c r="I185" s="81"/>
      <c r="J185" s="81"/>
      <c r="K185" s="77"/>
      <c r="L185" s="77"/>
      <c r="M185" s="78"/>
      <c r="N185" s="78"/>
    </row>
    <row r="186" spans="1:14" x14ac:dyDescent="0.3">
      <c r="A186" s="3"/>
      <c r="B186" s="79"/>
      <c r="C186" s="79"/>
      <c r="D186" s="79"/>
      <c r="E186" s="79"/>
      <c r="F186" s="80"/>
      <c r="G186" s="80"/>
      <c r="H186" s="80"/>
      <c r="I186" s="81"/>
      <c r="J186" s="81"/>
      <c r="K186" s="77"/>
      <c r="L186" s="77"/>
      <c r="M186" s="78"/>
      <c r="N186" s="78"/>
    </row>
    <row r="187" spans="1:14" x14ac:dyDescent="0.3">
      <c r="A187" s="3"/>
      <c r="B187" s="79"/>
      <c r="C187" s="79"/>
      <c r="D187" s="79"/>
      <c r="E187" s="79"/>
      <c r="F187" s="80"/>
      <c r="G187" s="80"/>
      <c r="H187" s="80"/>
      <c r="I187" s="81"/>
      <c r="J187" s="81"/>
      <c r="K187" s="77"/>
      <c r="L187" s="77"/>
      <c r="M187" s="78"/>
      <c r="N187" s="78"/>
    </row>
    <row r="188" spans="1:14" x14ac:dyDescent="0.3">
      <c r="A188" s="3"/>
      <c r="B188" s="79"/>
      <c r="C188" s="79"/>
      <c r="D188" s="79"/>
      <c r="E188" s="79"/>
      <c r="F188" s="80"/>
      <c r="G188" s="80"/>
      <c r="H188" s="80"/>
      <c r="I188" s="81"/>
      <c r="J188" s="81"/>
      <c r="K188" s="77"/>
      <c r="L188" s="77"/>
      <c r="M188" s="78"/>
      <c r="N188" s="78"/>
    </row>
    <row r="189" spans="1:14" x14ac:dyDescent="0.3">
      <c r="A189" s="3"/>
      <c r="B189" s="79"/>
      <c r="C189" s="79"/>
      <c r="D189" s="79"/>
      <c r="E189" s="79"/>
      <c r="F189" s="80"/>
      <c r="G189" s="80"/>
      <c r="H189" s="80"/>
      <c r="I189" s="81"/>
      <c r="J189" s="81"/>
      <c r="K189" s="77"/>
      <c r="L189" s="77"/>
      <c r="M189" s="78"/>
      <c r="N189" s="78"/>
    </row>
    <row r="190" spans="1:14" x14ac:dyDescent="0.3">
      <c r="A190" s="3"/>
      <c r="B190" s="79"/>
      <c r="C190" s="79"/>
      <c r="D190" s="79"/>
      <c r="E190" s="79"/>
      <c r="F190" s="80"/>
      <c r="G190" s="80"/>
      <c r="H190" s="80"/>
      <c r="I190" s="81"/>
      <c r="J190" s="81"/>
      <c r="K190" s="77"/>
      <c r="L190" s="77"/>
      <c r="M190" s="78"/>
      <c r="N190" s="78"/>
    </row>
    <row r="191" spans="1:14" x14ac:dyDescent="0.3">
      <c r="A191" s="3"/>
      <c r="B191" s="79"/>
      <c r="C191" s="79"/>
      <c r="D191" s="79"/>
      <c r="E191" s="79"/>
      <c r="F191" s="80"/>
      <c r="G191" s="80"/>
      <c r="H191" s="80"/>
      <c r="I191" s="81"/>
      <c r="J191" s="81"/>
      <c r="K191" s="77"/>
      <c r="L191" s="77"/>
      <c r="M191" s="78"/>
      <c r="N191" s="78"/>
    </row>
    <row r="192" spans="1:14" x14ac:dyDescent="0.3">
      <c r="A192" s="3"/>
      <c r="B192" s="79"/>
      <c r="C192" s="79"/>
      <c r="D192" s="79"/>
      <c r="E192" s="79"/>
      <c r="F192" s="80"/>
      <c r="G192" s="80"/>
      <c r="H192" s="80"/>
      <c r="I192" s="81"/>
      <c r="J192" s="81"/>
      <c r="K192" s="77"/>
      <c r="L192" s="77"/>
      <c r="M192" s="78"/>
      <c r="N192" s="78"/>
    </row>
    <row r="193" spans="1:14" x14ac:dyDescent="0.3">
      <c r="A193" s="3"/>
      <c r="B193" s="79"/>
      <c r="C193" s="79"/>
      <c r="D193" s="79"/>
      <c r="E193" s="79"/>
      <c r="F193" s="80"/>
      <c r="G193" s="80"/>
      <c r="H193" s="80"/>
      <c r="I193" s="81"/>
      <c r="J193" s="81"/>
      <c r="K193" s="77"/>
      <c r="L193" s="77"/>
      <c r="M193" s="78"/>
      <c r="N193" s="78"/>
    </row>
    <row r="194" spans="1:14" x14ac:dyDescent="0.3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</row>
    <row r="195" spans="1:14" x14ac:dyDescent="0.3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</row>
    <row r="196" spans="1:14" x14ac:dyDescent="0.3">
      <c r="A196" s="83" t="s">
        <v>17</v>
      </c>
      <c r="B196" s="83"/>
      <c r="C196" s="83"/>
      <c r="D196" s="83"/>
      <c r="E196" s="83"/>
      <c r="F196" s="84" t="s">
        <v>18</v>
      </c>
      <c r="G196" s="84"/>
      <c r="H196" s="84"/>
      <c r="I196" s="84"/>
      <c r="J196" s="84"/>
      <c r="K196" s="85" t="s">
        <v>19</v>
      </c>
      <c r="L196" s="85"/>
      <c r="M196" s="85"/>
      <c r="N196" s="85"/>
    </row>
    <row r="197" spans="1:14" x14ac:dyDescent="0.3">
      <c r="A197" s="82" t="s">
        <v>370</v>
      </c>
      <c r="B197" s="82"/>
      <c r="C197" s="82"/>
      <c r="D197" s="82"/>
      <c r="E197" s="82"/>
      <c r="F197" s="82" t="s">
        <v>371</v>
      </c>
      <c r="G197" s="82"/>
      <c r="H197" s="82"/>
      <c r="I197" s="82"/>
      <c r="J197" s="82"/>
      <c r="K197" s="82"/>
      <c r="L197" s="82"/>
      <c r="M197" s="82"/>
      <c r="N197" s="82"/>
    </row>
    <row r="198" spans="1:14" x14ac:dyDescent="0.3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</row>
    <row r="199" spans="1:14" x14ac:dyDescent="0.3">
      <c r="A199" s="105" t="s">
        <v>0</v>
      </c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</row>
    <row r="200" spans="1:14" x14ac:dyDescent="0.3">
      <c r="A200" s="6" t="s">
        <v>2</v>
      </c>
      <c r="B200" s="77" t="s">
        <v>377</v>
      </c>
      <c r="C200" s="77"/>
      <c r="D200" s="105" t="s">
        <v>3</v>
      </c>
      <c r="E200" s="105"/>
      <c r="F200" s="82" t="s">
        <v>400</v>
      </c>
      <c r="G200" s="82"/>
      <c r="H200" s="82"/>
      <c r="I200" s="82"/>
      <c r="J200" s="105" t="s">
        <v>4</v>
      </c>
      <c r="K200" s="105"/>
      <c r="L200" s="82" t="s">
        <v>367</v>
      </c>
      <c r="M200" s="82"/>
      <c r="N200" s="82"/>
    </row>
    <row r="201" spans="1:14" ht="15.6" x14ac:dyDescent="0.3">
      <c r="A201" s="9" t="s">
        <v>372</v>
      </c>
      <c r="B201" s="105" t="s">
        <v>70</v>
      </c>
      <c r="C201" s="105"/>
      <c r="D201" s="130">
        <v>42979</v>
      </c>
      <c r="E201" s="82"/>
      <c r="F201" s="82"/>
      <c r="G201" s="105" t="s">
        <v>71</v>
      </c>
      <c r="H201" s="105"/>
      <c r="I201" s="105"/>
      <c r="J201" s="82" t="s">
        <v>368</v>
      </c>
      <c r="K201" s="82"/>
      <c r="L201" s="7" t="s">
        <v>369</v>
      </c>
      <c r="M201" s="82">
        <v>2700</v>
      </c>
      <c r="N201" s="82"/>
    </row>
    <row r="202" spans="1:14" x14ac:dyDescent="0.3">
      <c r="A202" s="8" t="s">
        <v>1</v>
      </c>
      <c r="B202" s="83" t="s">
        <v>23</v>
      </c>
      <c r="C202" s="83"/>
      <c r="D202" s="83"/>
      <c r="E202" s="83"/>
      <c r="F202" s="105" t="s">
        <v>24</v>
      </c>
      <c r="G202" s="105"/>
      <c r="H202" s="105"/>
      <c r="I202" s="105" t="s">
        <v>6</v>
      </c>
      <c r="J202" s="105"/>
      <c r="K202" s="105" t="s">
        <v>25</v>
      </c>
      <c r="L202" s="105"/>
      <c r="M202" s="105" t="s">
        <v>66</v>
      </c>
      <c r="N202" s="105"/>
    </row>
    <row r="203" spans="1:14" x14ac:dyDescent="0.3">
      <c r="A203" s="3">
        <v>1</v>
      </c>
      <c r="B203" s="100" t="s">
        <v>116</v>
      </c>
      <c r="C203" s="101"/>
      <c r="D203" s="101"/>
      <c r="E203" s="102"/>
      <c r="F203" s="100" t="s">
        <v>9</v>
      </c>
      <c r="G203" s="101"/>
      <c r="H203" s="102"/>
      <c r="I203" s="103">
        <v>200</v>
      </c>
      <c r="J203" s="104"/>
      <c r="K203" s="103" t="s">
        <v>280</v>
      </c>
      <c r="L203" s="104"/>
      <c r="M203" s="78" t="s">
        <v>281</v>
      </c>
      <c r="N203" s="78"/>
    </row>
    <row r="204" spans="1:14" x14ac:dyDescent="0.3">
      <c r="A204" s="3">
        <v>2</v>
      </c>
      <c r="B204" s="100" t="s">
        <v>294</v>
      </c>
      <c r="C204" s="101"/>
      <c r="D204" s="101"/>
      <c r="E204" s="102"/>
      <c r="F204" s="100" t="s">
        <v>9</v>
      </c>
      <c r="G204" s="101"/>
      <c r="H204" s="102"/>
      <c r="I204" s="103">
        <v>2000</v>
      </c>
      <c r="J204" s="104"/>
      <c r="K204" s="103" t="s">
        <v>295</v>
      </c>
      <c r="L204" s="104"/>
      <c r="M204" s="78" t="s">
        <v>282</v>
      </c>
      <c r="N204" s="78"/>
    </row>
    <row r="205" spans="1:14" x14ac:dyDescent="0.3">
      <c r="A205" s="3">
        <v>3</v>
      </c>
      <c r="B205" s="100" t="s">
        <v>296</v>
      </c>
      <c r="C205" s="101"/>
      <c r="D205" s="101"/>
      <c r="E205" s="102"/>
      <c r="F205" s="100" t="s">
        <v>9</v>
      </c>
      <c r="G205" s="101"/>
      <c r="H205" s="102"/>
      <c r="I205" s="103">
        <v>500</v>
      </c>
      <c r="J205" s="104"/>
      <c r="K205" s="103" t="s">
        <v>297</v>
      </c>
      <c r="L205" s="104"/>
      <c r="M205" s="78" t="s">
        <v>283</v>
      </c>
      <c r="N205" s="78"/>
    </row>
    <row r="206" spans="1:14" x14ac:dyDescent="0.3">
      <c r="A206" s="3"/>
      <c r="B206" s="96"/>
      <c r="C206" s="97"/>
      <c r="D206" s="97"/>
      <c r="E206" s="98"/>
      <c r="F206" s="80"/>
      <c r="G206" s="80"/>
      <c r="H206" s="80"/>
      <c r="I206" s="81"/>
      <c r="J206" s="81"/>
      <c r="K206" s="77"/>
      <c r="L206" s="77"/>
      <c r="M206" s="94"/>
      <c r="N206" s="95"/>
    </row>
    <row r="207" spans="1:14" x14ac:dyDescent="0.3">
      <c r="A207" s="3"/>
      <c r="B207" s="96"/>
      <c r="C207" s="97"/>
      <c r="D207" s="97"/>
      <c r="E207" s="98"/>
      <c r="F207" s="80"/>
      <c r="G207" s="80"/>
      <c r="H207" s="80"/>
      <c r="I207" s="81"/>
      <c r="J207" s="81"/>
      <c r="K207" s="77"/>
      <c r="L207" s="77"/>
      <c r="M207" s="94"/>
      <c r="N207" s="95"/>
    </row>
    <row r="208" spans="1:14" x14ac:dyDescent="0.3">
      <c r="A208" s="3"/>
      <c r="B208" s="96"/>
      <c r="C208" s="97"/>
      <c r="D208" s="97"/>
      <c r="E208" s="98"/>
      <c r="F208" s="80"/>
      <c r="G208" s="80"/>
      <c r="H208" s="80"/>
      <c r="I208" s="81"/>
      <c r="J208" s="81"/>
      <c r="K208" s="77"/>
      <c r="L208" s="77"/>
      <c r="M208" s="94"/>
      <c r="N208" s="95"/>
    </row>
    <row r="209" spans="1:14" x14ac:dyDescent="0.3">
      <c r="A209" s="3"/>
      <c r="B209" s="79"/>
      <c r="C209" s="79"/>
      <c r="D209" s="79"/>
      <c r="E209" s="79"/>
      <c r="F209" s="80"/>
      <c r="G209" s="80"/>
      <c r="H209" s="80"/>
      <c r="I209" s="81"/>
      <c r="J209" s="81"/>
      <c r="K209" s="77"/>
      <c r="L209" s="77"/>
      <c r="M209" s="94"/>
      <c r="N209" s="95"/>
    </row>
    <row r="210" spans="1:14" x14ac:dyDescent="0.3">
      <c r="A210" s="3"/>
      <c r="B210" s="79"/>
      <c r="C210" s="79"/>
      <c r="D210" s="79"/>
      <c r="E210" s="79"/>
      <c r="F210" s="80"/>
      <c r="G210" s="80"/>
      <c r="H210" s="80"/>
      <c r="I210" s="81"/>
      <c r="J210" s="81"/>
      <c r="K210" s="77"/>
      <c r="L210" s="77"/>
      <c r="M210" s="94"/>
      <c r="N210" s="95"/>
    </row>
    <row r="211" spans="1:14" x14ac:dyDescent="0.3">
      <c r="A211" s="3"/>
      <c r="B211" s="96"/>
      <c r="C211" s="97"/>
      <c r="D211" s="97"/>
      <c r="E211" s="98"/>
      <c r="F211" s="126"/>
      <c r="G211" s="127"/>
      <c r="H211" s="128"/>
      <c r="I211" s="92"/>
      <c r="J211" s="93"/>
      <c r="K211" s="117"/>
      <c r="L211" s="118"/>
      <c r="M211" s="94"/>
      <c r="N211" s="95"/>
    </row>
    <row r="212" spans="1:14" x14ac:dyDescent="0.3">
      <c r="A212" s="3"/>
      <c r="B212" s="96"/>
      <c r="C212" s="97"/>
      <c r="D212" s="97"/>
      <c r="E212" s="98"/>
      <c r="F212" s="126"/>
      <c r="G212" s="127"/>
      <c r="H212" s="128"/>
      <c r="I212" s="92"/>
      <c r="J212" s="93"/>
      <c r="K212" s="117"/>
      <c r="L212" s="118"/>
      <c r="M212" s="94"/>
      <c r="N212" s="95"/>
    </row>
    <row r="213" spans="1:14" x14ac:dyDescent="0.3">
      <c r="A213" s="3"/>
      <c r="B213" s="96"/>
      <c r="C213" s="97"/>
      <c r="D213" s="97"/>
      <c r="E213" s="98"/>
      <c r="F213" s="126"/>
      <c r="G213" s="127"/>
      <c r="H213" s="128"/>
      <c r="I213" s="92"/>
      <c r="J213" s="93"/>
      <c r="K213" s="117"/>
      <c r="L213" s="118"/>
      <c r="M213" s="94"/>
      <c r="N213" s="95"/>
    </row>
    <row r="214" spans="1:14" x14ac:dyDescent="0.3">
      <c r="A214" s="3"/>
      <c r="B214" s="96"/>
      <c r="C214" s="97"/>
      <c r="D214" s="97"/>
      <c r="E214" s="98"/>
      <c r="F214" s="126"/>
      <c r="G214" s="127"/>
      <c r="H214" s="128"/>
      <c r="I214" s="92"/>
      <c r="J214" s="93"/>
      <c r="K214" s="117"/>
      <c r="L214" s="118"/>
      <c r="M214" s="94"/>
      <c r="N214" s="95"/>
    </row>
    <row r="215" spans="1:14" x14ac:dyDescent="0.3">
      <c r="A215" s="3"/>
      <c r="B215" s="96"/>
      <c r="C215" s="97"/>
      <c r="D215" s="97"/>
      <c r="E215" s="98"/>
      <c r="F215" s="126"/>
      <c r="G215" s="127"/>
      <c r="H215" s="128"/>
      <c r="I215" s="92"/>
      <c r="J215" s="93"/>
      <c r="K215" s="117"/>
      <c r="L215" s="118"/>
      <c r="M215" s="94"/>
      <c r="N215" s="95"/>
    </row>
    <row r="216" spans="1:14" x14ac:dyDescent="0.3">
      <c r="A216" s="3"/>
      <c r="B216" s="96"/>
      <c r="C216" s="97"/>
      <c r="D216" s="97"/>
      <c r="E216" s="98"/>
      <c r="F216" s="126"/>
      <c r="G216" s="127"/>
      <c r="H216" s="128"/>
      <c r="I216" s="92"/>
      <c r="J216" s="93"/>
      <c r="K216" s="117"/>
      <c r="L216" s="118"/>
      <c r="M216" s="94"/>
      <c r="N216" s="95"/>
    </row>
    <row r="217" spans="1:14" x14ac:dyDescent="0.3">
      <c r="A217" s="3"/>
      <c r="B217" s="79"/>
      <c r="C217" s="79"/>
      <c r="D217" s="79"/>
      <c r="E217" s="79"/>
      <c r="F217" s="80"/>
      <c r="G217" s="80"/>
      <c r="H217" s="80"/>
      <c r="I217" s="81"/>
      <c r="J217" s="81"/>
      <c r="K217" s="77"/>
      <c r="L217" s="77"/>
      <c r="M217" s="78"/>
      <c r="N217" s="78"/>
    </row>
    <row r="218" spans="1:14" x14ac:dyDescent="0.3">
      <c r="A218" s="3"/>
      <c r="B218" s="79"/>
      <c r="C218" s="79"/>
      <c r="D218" s="79"/>
      <c r="E218" s="79"/>
      <c r="F218" s="80"/>
      <c r="G218" s="80"/>
      <c r="H218" s="80"/>
      <c r="I218" s="81"/>
      <c r="J218" s="81"/>
      <c r="K218" s="77"/>
      <c r="L218" s="77"/>
      <c r="M218" s="78"/>
      <c r="N218" s="78"/>
    </row>
    <row r="219" spans="1:14" x14ac:dyDescent="0.3">
      <c r="A219" s="3"/>
      <c r="B219" s="79"/>
      <c r="C219" s="79"/>
      <c r="D219" s="79"/>
      <c r="E219" s="79"/>
      <c r="F219" s="80"/>
      <c r="G219" s="80"/>
      <c r="H219" s="80"/>
      <c r="I219" s="81"/>
      <c r="J219" s="81"/>
      <c r="K219" s="77"/>
      <c r="L219" s="77"/>
      <c r="M219" s="78"/>
      <c r="N219" s="78"/>
    </row>
    <row r="220" spans="1:14" x14ac:dyDescent="0.3">
      <c r="A220" s="3"/>
      <c r="B220" s="79"/>
      <c r="C220" s="79"/>
      <c r="D220" s="79"/>
      <c r="E220" s="79"/>
      <c r="F220" s="80"/>
      <c r="G220" s="80"/>
      <c r="H220" s="80"/>
      <c r="I220" s="81"/>
      <c r="J220" s="81"/>
      <c r="K220" s="77"/>
      <c r="L220" s="77"/>
      <c r="M220" s="78"/>
      <c r="N220" s="78"/>
    </row>
    <row r="221" spans="1:14" x14ac:dyDescent="0.3">
      <c r="A221" s="3"/>
      <c r="B221" s="79"/>
      <c r="C221" s="79"/>
      <c r="D221" s="79"/>
      <c r="E221" s="79"/>
      <c r="F221" s="80"/>
      <c r="G221" s="80"/>
      <c r="H221" s="80"/>
      <c r="I221" s="81"/>
      <c r="J221" s="81"/>
      <c r="K221" s="77"/>
      <c r="L221" s="77"/>
      <c r="M221" s="78"/>
      <c r="N221" s="78"/>
    </row>
    <row r="222" spans="1:14" x14ac:dyDescent="0.3">
      <c r="A222" s="3"/>
      <c r="B222" s="79"/>
      <c r="C222" s="79"/>
      <c r="D222" s="79"/>
      <c r="E222" s="79"/>
      <c r="F222" s="80"/>
      <c r="G222" s="80"/>
      <c r="H222" s="80"/>
      <c r="I222" s="81"/>
      <c r="J222" s="81"/>
      <c r="K222" s="77"/>
      <c r="L222" s="77"/>
      <c r="M222" s="78"/>
      <c r="N222" s="78"/>
    </row>
    <row r="223" spans="1:14" x14ac:dyDescent="0.3">
      <c r="A223" s="3"/>
      <c r="B223" s="79"/>
      <c r="C223" s="79"/>
      <c r="D223" s="79"/>
      <c r="E223" s="79"/>
      <c r="F223" s="80"/>
      <c r="G223" s="80"/>
      <c r="H223" s="80"/>
      <c r="I223" s="81"/>
      <c r="J223" s="81"/>
      <c r="K223" s="77"/>
      <c r="L223" s="77"/>
      <c r="M223" s="78"/>
      <c r="N223" s="78"/>
    </row>
    <row r="224" spans="1:14" x14ac:dyDescent="0.3">
      <c r="A224" s="3"/>
      <c r="B224" s="79"/>
      <c r="C224" s="79"/>
      <c r="D224" s="79"/>
      <c r="E224" s="79"/>
      <c r="F224" s="80"/>
      <c r="G224" s="80"/>
      <c r="H224" s="80"/>
      <c r="I224" s="81"/>
      <c r="J224" s="81"/>
      <c r="K224" s="77"/>
      <c r="L224" s="77"/>
      <c r="M224" s="78"/>
      <c r="N224" s="78"/>
    </row>
    <row r="225" spans="1:14" x14ac:dyDescent="0.3">
      <c r="A225" s="3"/>
      <c r="B225" s="79"/>
      <c r="C225" s="79"/>
      <c r="D225" s="79"/>
      <c r="E225" s="79"/>
      <c r="F225" s="80"/>
      <c r="G225" s="80"/>
      <c r="H225" s="80"/>
      <c r="I225" s="81"/>
      <c r="J225" s="81"/>
      <c r="K225" s="77"/>
      <c r="L225" s="77"/>
      <c r="M225" s="78"/>
      <c r="N225" s="78"/>
    </row>
    <row r="226" spans="1:14" x14ac:dyDescent="0.3">
      <c r="A226" s="3"/>
      <c r="B226" s="79"/>
      <c r="C226" s="79"/>
      <c r="D226" s="79"/>
      <c r="E226" s="79"/>
      <c r="F226" s="80"/>
      <c r="G226" s="80"/>
      <c r="H226" s="80"/>
      <c r="I226" s="81"/>
      <c r="J226" s="81"/>
      <c r="K226" s="77"/>
      <c r="L226" s="77"/>
      <c r="M226" s="78"/>
      <c r="N226" s="78"/>
    </row>
    <row r="227" spans="1:14" x14ac:dyDescent="0.3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</row>
    <row r="228" spans="1:14" x14ac:dyDescent="0.3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</row>
    <row r="229" spans="1:14" x14ac:dyDescent="0.3">
      <c r="A229" s="83" t="s">
        <v>17</v>
      </c>
      <c r="B229" s="83"/>
      <c r="C229" s="83"/>
      <c r="D229" s="83"/>
      <c r="E229" s="83"/>
      <c r="F229" s="84" t="s">
        <v>18</v>
      </c>
      <c r="G229" s="84"/>
      <c r="H229" s="84"/>
      <c r="I229" s="84"/>
      <c r="J229" s="84"/>
      <c r="K229" s="85" t="s">
        <v>19</v>
      </c>
      <c r="L229" s="85"/>
      <c r="M229" s="85"/>
      <c r="N229" s="85"/>
    </row>
    <row r="230" spans="1:14" x14ac:dyDescent="0.3">
      <c r="A230" s="82" t="s">
        <v>370</v>
      </c>
      <c r="B230" s="82"/>
      <c r="C230" s="82"/>
      <c r="D230" s="82"/>
      <c r="E230" s="82"/>
      <c r="F230" s="82" t="s">
        <v>371</v>
      </c>
      <c r="G230" s="82"/>
      <c r="H230" s="82"/>
      <c r="I230" s="82"/>
      <c r="J230" s="82"/>
      <c r="K230" s="82"/>
      <c r="L230" s="82"/>
      <c r="M230" s="82"/>
      <c r="N230" s="82"/>
    </row>
    <row r="231" spans="1:14" x14ac:dyDescent="0.3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</row>
    <row r="232" spans="1:14" x14ac:dyDescent="0.3">
      <c r="A232" s="105" t="s">
        <v>0</v>
      </c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</row>
    <row r="233" spans="1:14" x14ac:dyDescent="0.3">
      <c r="A233" s="6" t="s">
        <v>2</v>
      </c>
      <c r="B233" s="77" t="s">
        <v>378</v>
      </c>
      <c r="C233" s="77"/>
      <c r="D233" s="105" t="s">
        <v>3</v>
      </c>
      <c r="E233" s="105"/>
      <c r="F233" s="82" t="s">
        <v>400</v>
      </c>
      <c r="G233" s="82"/>
      <c r="H233" s="82"/>
      <c r="I233" s="82"/>
      <c r="J233" s="105" t="s">
        <v>4</v>
      </c>
      <c r="K233" s="105"/>
      <c r="L233" s="82" t="s">
        <v>367</v>
      </c>
      <c r="M233" s="82"/>
      <c r="N233" s="82"/>
    </row>
    <row r="234" spans="1:14" ht="15.6" x14ac:dyDescent="0.3">
      <c r="A234" s="9" t="s">
        <v>372</v>
      </c>
      <c r="B234" s="105" t="s">
        <v>70</v>
      </c>
      <c r="C234" s="105"/>
      <c r="D234" s="130">
        <v>43070</v>
      </c>
      <c r="E234" s="82"/>
      <c r="F234" s="82"/>
      <c r="G234" s="105" t="s">
        <v>71</v>
      </c>
      <c r="H234" s="105"/>
      <c r="I234" s="105"/>
      <c r="J234" s="82" t="s">
        <v>368</v>
      </c>
      <c r="K234" s="82"/>
      <c r="L234" s="7" t="s">
        <v>369</v>
      </c>
      <c r="M234" s="82">
        <v>28810</v>
      </c>
      <c r="N234" s="82"/>
    </row>
    <row r="235" spans="1:14" x14ac:dyDescent="0.3">
      <c r="A235" s="8" t="s">
        <v>1</v>
      </c>
      <c r="B235" s="83" t="s">
        <v>23</v>
      </c>
      <c r="C235" s="83"/>
      <c r="D235" s="83"/>
      <c r="E235" s="83"/>
      <c r="F235" s="105" t="s">
        <v>24</v>
      </c>
      <c r="G235" s="105"/>
      <c r="H235" s="105"/>
      <c r="I235" s="105" t="s">
        <v>6</v>
      </c>
      <c r="J235" s="105"/>
      <c r="K235" s="105" t="s">
        <v>25</v>
      </c>
      <c r="L235" s="105"/>
      <c r="M235" s="105" t="s">
        <v>66</v>
      </c>
      <c r="N235" s="105"/>
    </row>
    <row r="236" spans="1:14" x14ac:dyDescent="0.3">
      <c r="A236" s="3">
        <v>1</v>
      </c>
      <c r="B236" s="79" t="s">
        <v>294</v>
      </c>
      <c r="C236" s="79"/>
      <c r="D236" s="79"/>
      <c r="E236" s="79"/>
      <c r="F236" s="80" t="s">
        <v>9</v>
      </c>
      <c r="G236" s="80"/>
      <c r="H236" s="80"/>
      <c r="I236" s="81">
        <v>500</v>
      </c>
      <c r="J236" s="81"/>
      <c r="K236" s="77" t="s">
        <v>305</v>
      </c>
      <c r="L236" s="77"/>
      <c r="M236" s="78" t="s">
        <v>284</v>
      </c>
      <c r="N236" s="78"/>
    </row>
    <row r="237" spans="1:14" x14ac:dyDescent="0.3">
      <c r="A237" s="3">
        <v>2</v>
      </c>
      <c r="B237" s="96" t="s">
        <v>306</v>
      </c>
      <c r="C237" s="97"/>
      <c r="D237" s="97"/>
      <c r="E237" s="98"/>
      <c r="F237" s="126" t="s">
        <v>9</v>
      </c>
      <c r="G237" s="127"/>
      <c r="H237" s="128"/>
      <c r="I237" s="92">
        <v>300</v>
      </c>
      <c r="J237" s="93"/>
      <c r="K237" s="117" t="s">
        <v>307</v>
      </c>
      <c r="L237" s="118"/>
      <c r="M237" s="78" t="s">
        <v>285</v>
      </c>
      <c r="N237" s="78"/>
    </row>
    <row r="238" spans="1:14" x14ac:dyDescent="0.3">
      <c r="A238" s="3">
        <v>3</v>
      </c>
      <c r="B238" s="96" t="s">
        <v>308</v>
      </c>
      <c r="C238" s="97"/>
      <c r="D238" s="97"/>
      <c r="E238" s="98"/>
      <c r="F238" s="126" t="s">
        <v>9</v>
      </c>
      <c r="G238" s="127"/>
      <c r="H238" s="128"/>
      <c r="I238" s="92">
        <v>200</v>
      </c>
      <c r="J238" s="93"/>
      <c r="K238" s="117" t="s">
        <v>307</v>
      </c>
      <c r="L238" s="118"/>
      <c r="M238" s="78" t="s">
        <v>286</v>
      </c>
      <c r="N238" s="78"/>
    </row>
    <row r="239" spans="1:14" x14ac:dyDescent="0.3">
      <c r="A239" s="3">
        <v>4</v>
      </c>
      <c r="B239" s="96" t="s">
        <v>309</v>
      </c>
      <c r="C239" s="97"/>
      <c r="D239" s="97"/>
      <c r="E239" s="98"/>
      <c r="F239" s="126" t="s">
        <v>9</v>
      </c>
      <c r="G239" s="127"/>
      <c r="H239" s="128"/>
      <c r="I239" s="92">
        <v>1010</v>
      </c>
      <c r="J239" s="93"/>
      <c r="K239" s="117" t="s">
        <v>310</v>
      </c>
      <c r="L239" s="118"/>
      <c r="M239" s="78" t="s">
        <v>287</v>
      </c>
      <c r="N239" s="78"/>
    </row>
    <row r="240" spans="1:14" x14ac:dyDescent="0.3">
      <c r="A240" s="3">
        <v>5</v>
      </c>
      <c r="B240" s="96" t="s">
        <v>311</v>
      </c>
      <c r="C240" s="97"/>
      <c r="D240" s="97"/>
      <c r="E240" s="98"/>
      <c r="F240" s="126" t="s">
        <v>9</v>
      </c>
      <c r="G240" s="127"/>
      <c r="H240" s="128"/>
      <c r="I240" s="92">
        <v>1500</v>
      </c>
      <c r="J240" s="93"/>
      <c r="K240" s="117" t="s">
        <v>310</v>
      </c>
      <c r="L240" s="118"/>
      <c r="M240" s="78" t="s">
        <v>288</v>
      </c>
      <c r="N240" s="78"/>
    </row>
    <row r="241" spans="1:14" x14ac:dyDescent="0.3">
      <c r="A241" s="3">
        <v>6</v>
      </c>
      <c r="B241" s="96" t="s">
        <v>312</v>
      </c>
      <c r="C241" s="97"/>
      <c r="D241" s="97"/>
      <c r="E241" s="98"/>
      <c r="F241" s="126" t="s">
        <v>9</v>
      </c>
      <c r="G241" s="127"/>
      <c r="H241" s="128"/>
      <c r="I241" s="92">
        <v>1550</v>
      </c>
      <c r="J241" s="93"/>
      <c r="K241" s="117" t="s">
        <v>310</v>
      </c>
      <c r="L241" s="118"/>
      <c r="M241" s="78" t="s">
        <v>289</v>
      </c>
      <c r="N241" s="78"/>
    </row>
    <row r="242" spans="1:14" x14ac:dyDescent="0.3">
      <c r="A242" s="3">
        <v>7</v>
      </c>
      <c r="B242" s="96" t="s">
        <v>313</v>
      </c>
      <c r="C242" s="97"/>
      <c r="D242" s="97"/>
      <c r="E242" s="98"/>
      <c r="F242" s="126" t="s">
        <v>9</v>
      </c>
      <c r="G242" s="127"/>
      <c r="H242" s="128"/>
      <c r="I242" s="92">
        <v>1000</v>
      </c>
      <c r="J242" s="93"/>
      <c r="K242" s="117" t="s">
        <v>310</v>
      </c>
      <c r="L242" s="118"/>
      <c r="M242" s="78" t="s">
        <v>290</v>
      </c>
      <c r="N242" s="78"/>
    </row>
    <row r="243" spans="1:14" x14ac:dyDescent="0.3">
      <c r="A243" s="3">
        <v>8</v>
      </c>
      <c r="B243" s="100" t="s">
        <v>149</v>
      </c>
      <c r="C243" s="101"/>
      <c r="D243" s="101"/>
      <c r="E243" s="102"/>
      <c r="F243" s="100" t="s">
        <v>9</v>
      </c>
      <c r="G243" s="101"/>
      <c r="H243" s="102"/>
      <c r="I243" s="103">
        <v>1000</v>
      </c>
      <c r="J243" s="104"/>
      <c r="K243" s="103" t="s">
        <v>310</v>
      </c>
      <c r="L243" s="104"/>
      <c r="M243" s="78" t="s">
        <v>291</v>
      </c>
      <c r="N243" s="78"/>
    </row>
    <row r="244" spans="1:14" x14ac:dyDescent="0.3">
      <c r="A244" s="3">
        <v>9</v>
      </c>
      <c r="B244" s="100" t="s">
        <v>314</v>
      </c>
      <c r="C244" s="101"/>
      <c r="D244" s="101"/>
      <c r="E244" s="102"/>
      <c r="F244" s="100" t="s">
        <v>9</v>
      </c>
      <c r="G244" s="101"/>
      <c r="H244" s="102"/>
      <c r="I244" s="103">
        <v>2000</v>
      </c>
      <c r="J244" s="104"/>
      <c r="K244" s="103" t="s">
        <v>315</v>
      </c>
      <c r="L244" s="104"/>
      <c r="M244" s="78" t="s">
        <v>292</v>
      </c>
      <c r="N244" s="78"/>
    </row>
    <row r="245" spans="1:14" x14ac:dyDescent="0.3">
      <c r="A245" s="3">
        <v>10</v>
      </c>
      <c r="B245" s="100" t="s">
        <v>294</v>
      </c>
      <c r="C245" s="101"/>
      <c r="D245" s="101"/>
      <c r="E245" s="102"/>
      <c r="F245" s="100" t="s">
        <v>9</v>
      </c>
      <c r="G245" s="101"/>
      <c r="H245" s="102"/>
      <c r="I245" s="103">
        <v>300</v>
      </c>
      <c r="J245" s="104"/>
      <c r="K245" s="103" t="s">
        <v>315</v>
      </c>
      <c r="L245" s="104"/>
      <c r="M245" s="78" t="s">
        <v>316</v>
      </c>
      <c r="N245" s="78"/>
    </row>
    <row r="246" spans="1:14" x14ac:dyDescent="0.3">
      <c r="A246" s="3">
        <v>11</v>
      </c>
      <c r="B246" s="100" t="s">
        <v>317</v>
      </c>
      <c r="C246" s="101"/>
      <c r="D246" s="101"/>
      <c r="E246" s="102"/>
      <c r="F246" s="100" t="s">
        <v>9</v>
      </c>
      <c r="G246" s="101"/>
      <c r="H246" s="102"/>
      <c r="I246" s="103">
        <v>150</v>
      </c>
      <c r="J246" s="104"/>
      <c r="K246" s="103" t="s">
        <v>315</v>
      </c>
      <c r="L246" s="104"/>
      <c r="M246" s="78" t="s">
        <v>318</v>
      </c>
      <c r="N246" s="78"/>
    </row>
    <row r="247" spans="1:14" x14ac:dyDescent="0.3">
      <c r="A247" s="3">
        <v>12</v>
      </c>
      <c r="B247" s="100" t="s">
        <v>150</v>
      </c>
      <c r="C247" s="101"/>
      <c r="D247" s="101"/>
      <c r="E247" s="102"/>
      <c r="F247" s="100" t="s">
        <v>9</v>
      </c>
      <c r="G247" s="101"/>
      <c r="H247" s="102"/>
      <c r="I247" s="103">
        <v>5000</v>
      </c>
      <c r="J247" s="104"/>
      <c r="K247" s="103" t="s">
        <v>315</v>
      </c>
      <c r="L247" s="104"/>
      <c r="M247" s="78" t="s">
        <v>319</v>
      </c>
      <c r="N247" s="78"/>
    </row>
    <row r="248" spans="1:14" x14ac:dyDescent="0.3">
      <c r="A248" s="3">
        <v>13</v>
      </c>
      <c r="B248" s="100" t="s">
        <v>321</v>
      </c>
      <c r="C248" s="101"/>
      <c r="D248" s="101"/>
      <c r="E248" s="102"/>
      <c r="F248" s="100" t="s">
        <v>9</v>
      </c>
      <c r="G248" s="101"/>
      <c r="H248" s="102"/>
      <c r="I248" s="103">
        <v>1100</v>
      </c>
      <c r="J248" s="104"/>
      <c r="K248" s="103" t="s">
        <v>315</v>
      </c>
      <c r="L248" s="104"/>
      <c r="M248" s="78" t="s">
        <v>320</v>
      </c>
      <c r="N248" s="78"/>
    </row>
    <row r="249" spans="1:14" x14ac:dyDescent="0.3">
      <c r="A249" s="3">
        <v>14</v>
      </c>
      <c r="B249" s="100" t="s">
        <v>324</v>
      </c>
      <c r="C249" s="101"/>
      <c r="D249" s="101"/>
      <c r="E249" s="102"/>
      <c r="F249" s="100" t="s">
        <v>9</v>
      </c>
      <c r="G249" s="101"/>
      <c r="H249" s="102"/>
      <c r="I249" s="103">
        <v>1000</v>
      </c>
      <c r="J249" s="104"/>
      <c r="K249" s="103" t="s">
        <v>322</v>
      </c>
      <c r="L249" s="104"/>
      <c r="M249" s="78" t="s">
        <v>323</v>
      </c>
      <c r="N249" s="78"/>
    </row>
    <row r="250" spans="1:14" x14ac:dyDescent="0.3">
      <c r="A250" s="3">
        <v>15</v>
      </c>
      <c r="B250" s="100" t="s">
        <v>324</v>
      </c>
      <c r="C250" s="101"/>
      <c r="D250" s="101"/>
      <c r="E250" s="102"/>
      <c r="F250" s="100" t="s">
        <v>9</v>
      </c>
      <c r="G250" s="101"/>
      <c r="H250" s="102"/>
      <c r="I250" s="103">
        <v>1010</v>
      </c>
      <c r="J250" s="104"/>
      <c r="K250" s="103" t="s">
        <v>322</v>
      </c>
      <c r="L250" s="104"/>
      <c r="M250" s="78" t="s">
        <v>325</v>
      </c>
      <c r="N250" s="78"/>
    </row>
    <row r="251" spans="1:14" x14ac:dyDescent="0.3">
      <c r="A251" s="3">
        <v>16</v>
      </c>
      <c r="B251" s="100" t="s">
        <v>327</v>
      </c>
      <c r="C251" s="101"/>
      <c r="D251" s="101"/>
      <c r="E251" s="102"/>
      <c r="F251" s="100" t="s">
        <v>9</v>
      </c>
      <c r="G251" s="101"/>
      <c r="H251" s="102"/>
      <c r="I251" s="103">
        <v>350</v>
      </c>
      <c r="J251" s="104"/>
      <c r="K251" s="103" t="s">
        <v>322</v>
      </c>
      <c r="L251" s="104"/>
      <c r="M251" s="78" t="s">
        <v>326</v>
      </c>
      <c r="N251" s="78"/>
    </row>
    <row r="252" spans="1:14" x14ac:dyDescent="0.3">
      <c r="A252" s="3">
        <v>17</v>
      </c>
      <c r="B252" s="100" t="s">
        <v>328</v>
      </c>
      <c r="C252" s="101"/>
      <c r="D252" s="101"/>
      <c r="E252" s="102"/>
      <c r="F252" s="100" t="s">
        <v>9</v>
      </c>
      <c r="G252" s="101"/>
      <c r="H252" s="102"/>
      <c r="I252" s="103">
        <v>350</v>
      </c>
      <c r="J252" s="104"/>
      <c r="K252" s="103" t="s">
        <v>322</v>
      </c>
      <c r="L252" s="104"/>
      <c r="M252" s="78" t="s">
        <v>329</v>
      </c>
      <c r="N252" s="78"/>
    </row>
    <row r="253" spans="1:14" x14ac:dyDescent="0.3">
      <c r="A253" s="3">
        <v>18</v>
      </c>
      <c r="B253" s="100" t="s">
        <v>331</v>
      </c>
      <c r="C253" s="101"/>
      <c r="D253" s="101"/>
      <c r="E253" s="102"/>
      <c r="F253" s="100" t="s">
        <v>9</v>
      </c>
      <c r="G253" s="101"/>
      <c r="H253" s="102"/>
      <c r="I253" s="103">
        <v>370</v>
      </c>
      <c r="J253" s="104"/>
      <c r="K253" s="103" t="s">
        <v>322</v>
      </c>
      <c r="L253" s="104"/>
      <c r="M253" s="78" t="s">
        <v>330</v>
      </c>
      <c r="N253" s="78"/>
    </row>
    <row r="254" spans="1:14" x14ac:dyDescent="0.3">
      <c r="A254" s="3">
        <v>19</v>
      </c>
      <c r="B254" s="100" t="s">
        <v>111</v>
      </c>
      <c r="C254" s="101"/>
      <c r="D254" s="101"/>
      <c r="E254" s="102"/>
      <c r="F254" s="100" t="s">
        <v>9</v>
      </c>
      <c r="G254" s="101"/>
      <c r="H254" s="102"/>
      <c r="I254" s="103">
        <v>300</v>
      </c>
      <c r="J254" s="104"/>
      <c r="K254" s="103" t="s">
        <v>322</v>
      </c>
      <c r="L254" s="104"/>
      <c r="M254" s="78" t="s">
        <v>332</v>
      </c>
      <c r="N254" s="78"/>
    </row>
    <row r="255" spans="1:14" x14ac:dyDescent="0.3">
      <c r="A255" s="3">
        <v>20</v>
      </c>
      <c r="B255" s="100" t="s">
        <v>334</v>
      </c>
      <c r="C255" s="101"/>
      <c r="D255" s="101"/>
      <c r="E255" s="102"/>
      <c r="F255" s="100" t="s">
        <v>9</v>
      </c>
      <c r="G255" s="101"/>
      <c r="H255" s="102"/>
      <c r="I255" s="103">
        <v>600</v>
      </c>
      <c r="J255" s="104"/>
      <c r="K255" s="103" t="s">
        <v>322</v>
      </c>
      <c r="L255" s="104"/>
      <c r="M255" s="78" t="s">
        <v>333</v>
      </c>
      <c r="N255" s="78"/>
    </row>
    <row r="256" spans="1:14" x14ac:dyDescent="0.3">
      <c r="A256" s="3">
        <v>21</v>
      </c>
      <c r="B256" s="100" t="s">
        <v>336</v>
      </c>
      <c r="C256" s="101"/>
      <c r="D256" s="101"/>
      <c r="E256" s="102"/>
      <c r="F256" s="100" t="s">
        <v>9</v>
      </c>
      <c r="G256" s="101"/>
      <c r="H256" s="102"/>
      <c r="I256" s="103">
        <v>800</v>
      </c>
      <c r="J256" s="104"/>
      <c r="K256" s="103" t="s">
        <v>337</v>
      </c>
      <c r="L256" s="104"/>
      <c r="M256" s="78" t="s">
        <v>335</v>
      </c>
      <c r="N256" s="78"/>
    </row>
    <row r="257" spans="1:14" x14ac:dyDescent="0.3">
      <c r="A257" s="3">
        <v>22</v>
      </c>
      <c r="B257" s="100" t="s">
        <v>338</v>
      </c>
      <c r="C257" s="101"/>
      <c r="D257" s="101"/>
      <c r="E257" s="102"/>
      <c r="F257" s="100" t="s">
        <v>9</v>
      </c>
      <c r="G257" s="101"/>
      <c r="H257" s="102"/>
      <c r="I257" s="103">
        <v>100</v>
      </c>
      <c r="J257" s="104"/>
      <c r="K257" s="103" t="s">
        <v>337</v>
      </c>
      <c r="L257" s="104"/>
      <c r="M257" s="78" t="s">
        <v>339</v>
      </c>
      <c r="N257" s="78"/>
    </row>
    <row r="258" spans="1:14" x14ac:dyDescent="0.3">
      <c r="A258" s="3">
        <v>23</v>
      </c>
      <c r="B258" s="100" t="s">
        <v>341</v>
      </c>
      <c r="C258" s="101"/>
      <c r="D258" s="101"/>
      <c r="E258" s="102"/>
      <c r="F258" s="100" t="s">
        <v>9</v>
      </c>
      <c r="G258" s="101"/>
      <c r="H258" s="102"/>
      <c r="I258" s="103">
        <v>200</v>
      </c>
      <c r="J258" s="104"/>
      <c r="K258" s="103" t="s">
        <v>337</v>
      </c>
      <c r="L258" s="104"/>
      <c r="M258" s="78" t="s">
        <v>340</v>
      </c>
      <c r="N258" s="78"/>
    </row>
    <row r="259" spans="1:14" x14ac:dyDescent="0.3">
      <c r="A259" s="3">
        <v>24</v>
      </c>
      <c r="B259" s="100" t="s">
        <v>342</v>
      </c>
      <c r="C259" s="101"/>
      <c r="D259" s="101"/>
      <c r="E259" s="102"/>
      <c r="F259" s="100" t="s">
        <v>9</v>
      </c>
      <c r="G259" s="101"/>
      <c r="H259" s="102"/>
      <c r="I259" s="103">
        <v>750</v>
      </c>
      <c r="J259" s="104"/>
      <c r="K259" s="103" t="s">
        <v>337</v>
      </c>
      <c r="L259" s="104"/>
      <c r="M259" s="78" t="s">
        <v>343</v>
      </c>
      <c r="N259" s="78"/>
    </row>
    <row r="260" spans="1:14" x14ac:dyDescent="0.3">
      <c r="A260" s="3">
        <v>25</v>
      </c>
      <c r="B260" s="100" t="s">
        <v>107</v>
      </c>
      <c r="C260" s="101"/>
      <c r="D260" s="101"/>
      <c r="E260" s="102"/>
      <c r="F260" s="100" t="s">
        <v>9</v>
      </c>
      <c r="G260" s="101"/>
      <c r="H260" s="102"/>
      <c r="I260" s="103">
        <v>200</v>
      </c>
      <c r="J260" s="104"/>
      <c r="K260" s="103" t="s">
        <v>337</v>
      </c>
      <c r="L260" s="104"/>
      <c r="M260" s="78" t="s">
        <v>344</v>
      </c>
      <c r="N260" s="78"/>
    </row>
    <row r="261" spans="1:14" x14ac:dyDescent="0.3">
      <c r="A261" s="3">
        <v>26</v>
      </c>
      <c r="B261" s="100" t="s">
        <v>110</v>
      </c>
      <c r="C261" s="101"/>
      <c r="D261" s="101"/>
      <c r="E261" s="102"/>
      <c r="F261" s="100" t="s">
        <v>9</v>
      </c>
      <c r="G261" s="101"/>
      <c r="H261" s="102"/>
      <c r="I261" s="103">
        <v>2100</v>
      </c>
      <c r="J261" s="104"/>
      <c r="K261" s="103" t="s">
        <v>355</v>
      </c>
      <c r="L261" s="104"/>
      <c r="M261" s="78" t="s">
        <v>345</v>
      </c>
      <c r="N261" s="78"/>
    </row>
    <row r="262" spans="1:14" ht="15" customHeight="1" x14ac:dyDescent="0.3">
      <c r="A262" s="3">
        <v>27</v>
      </c>
      <c r="B262" s="100" t="s">
        <v>356</v>
      </c>
      <c r="C262" s="101"/>
      <c r="D262" s="101"/>
      <c r="E262" s="102"/>
      <c r="F262" s="100" t="s">
        <v>9</v>
      </c>
      <c r="G262" s="101"/>
      <c r="H262" s="102"/>
      <c r="I262" s="103">
        <v>400</v>
      </c>
      <c r="J262" s="104"/>
      <c r="K262" s="103" t="s">
        <v>355</v>
      </c>
      <c r="L262" s="104"/>
      <c r="M262" s="78" t="s">
        <v>346</v>
      </c>
      <c r="N262" s="78"/>
    </row>
    <row r="263" spans="1:14" x14ac:dyDescent="0.3">
      <c r="A263" s="3">
        <v>28</v>
      </c>
      <c r="B263" s="100" t="s">
        <v>97</v>
      </c>
      <c r="C263" s="101"/>
      <c r="D263" s="101"/>
      <c r="E263" s="102"/>
      <c r="F263" s="100" t="s">
        <v>9</v>
      </c>
      <c r="G263" s="101"/>
      <c r="H263" s="102"/>
      <c r="I263" s="103">
        <v>600</v>
      </c>
      <c r="J263" s="104"/>
      <c r="K263" s="103" t="s">
        <v>355</v>
      </c>
      <c r="L263" s="104"/>
      <c r="M263" s="78" t="s">
        <v>347</v>
      </c>
      <c r="N263" s="78"/>
    </row>
    <row r="264" spans="1:14" x14ac:dyDescent="0.3">
      <c r="A264" s="3">
        <v>29</v>
      </c>
      <c r="B264" s="100" t="s">
        <v>145</v>
      </c>
      <c r="C264" s="101"/>
      <c r="D264" s="101"/>
      <c r="E264" s="102"/>
      <c r="F264" s="100" t="s">
        <v>9</v>
      </c>
      <c r="G264" s="101"/>
      <c r="H264" s="102"/>
      <c r="I264" s="103">
        <v>1500</v>
      </c>
      <c r="J264" s="104"/>
      <c r="K264" s="103" t="s">
        <v>355</v>
      </c>
      <c r="L264" s="104"/>
      <c r="M264" s="78" t="s">
        <v>348</v>
      </c>
      <c r="N264" s="78"/>
    </row>
    <row r="265" spans="1:14" x14ac:dyDescent="0.3">
      <c r="A265" s="3">
        <v>30</v>
      </c>
      <c r="B265" s="100" t="s">
        <v>357</v>
      </c>
      <c r="C265" s="101"/>
      <c r="D265" s="101"/>
      <c r="E265" s="102"/>
      <c r="F265" s="100" t="s">
        <v>9</v>
      </c>
      <c r="G265" s="101"/>
      <c r="H265" s="102"/>
      <c r="I265" s="103">
        <v>500</v>
      </c>
      <c r="J265" s="104"/>
      <c r="K265" s="103" t="s">
        <v>358</v>
      </c>
      <c r="L265" s="104"/>
      <c r="M265" s="78" t="s">
        <v>349</v>
      </c>
      <c r="N265" s="78"/>
    </row>
    <row r="266" spans="1:14" x14ac:dyDescent="0.3">
      <c r="A266" s="3">
        <v>31</v>
      </c>
      <c r="B266" s="100" t="s">
        <v>294</v>
      </c>
      <c r="C266" s="101"/>
      <c r="D266" s="101"/>
      <c r="E266" s="102"/>
      <c r="F266" s="100" t="s">
        <v>9</v>
      </c>
      <c r="G266" s="101"/>
      <c r="H266" s="102"/>
      <c r="I266" s="103">
        <v>100</v>
      </c>
      <c r="J266" s="104"/>
      <c r="K266" s="103" t="s">
        <v>358</v>
      </c>
      <c r="L266" s="104"/>
      <c r="M266" s="78" t="s">
        <v>350</v>
      </c>
      <c r="N266" s="78"/>
    </row>
    <row r="267" spans="1:14" x14ac:dyDescent="0.3">
      <c r="A267" s="3">
        <v>32</v>
      </c>
      <c r="B267" s="100" t="s">
        <v>311</v>
      </c>
      <c r="C267" s="101"/>
      <c r="D267" s="101"/>
      <c r="E267" s="102"/>
      <c r="F267" s="100" t="s">
        <v>9</v>
      </c>
      <c r="G267" s="101"/>
      <c r="H267" s="102"/>
      <c r="I267" s="103">
        <v>770</v>
      </c>
      <c r="J267" s="104"/>
      <c r="K267" s="103" t="s">
        <v>359</v>
      </c>
      <c r="L267" s="104"/>
      <c r="M267" s="78" t="s">
        <v>351</v>
      </c>
      <c r="N267" s="78"/>
    </row>
    <row r="268" spans="1:14" x14ac:dyDescent="0.3">
      <c r="A268" s="3">
        <v>33</v>
      </c>
      <c r="B268" s="100" t="s">
        <v>360</v>
      </c>
      <c r="C268" s="101"/>
      <c r="D268" s="101"/>
      <c r="E268" s="102"/>
      <c r="F268" s="100" t="s">
        <v>9</v>
      </c>
      <c r="G268" s="101"/>
      <c r="H268" s="102"/>
      <c r="I268" s="103">
        <v>500</v>
      </c>
      <c r="J268" s="104"/>
      <c r="K268" s="103" t="s">
        <v>359</v>
      </c>
      <c r="L268" s="104"/>
      <c r="M268" s="78" t="s">
        <v>354</v>
      </c>
      <c r="N268" s="78"/>
    </row>
    <row r="269" spans="1:14" x14ac:dyDescent="0.3">
      <c r="A269" s="3">
        <v>34</v>
      </c>
      <c r="B269" s="100" t="s">
        <v>361</v>
      </c>
      <c r="C269" s="101"/>
      <c r="D269" s="101"/>
      <c r="E269" s="102"/>
      <c r="F269" s="100" t="s">
        <v>9</v>
      </c>
      <c r="G269" s="101"/>
      <c r="H269" s="102"/>
      <c r="I269" s="103">
        <v>300</v>
      </c>
      <c r="J269" s="104"/>
      <c r="K269" s="103" t="s">
        <v>359</v>
      </c>
      <c r="L269" s="104"/>
      <c r="M269" s="78" t="s">
        <v>352</v>
      </c>
      <c r="N269" s="78"/>
    </row>
    <row r="270" spans="1:14" x14ac:dyDescent="0.3">
      <c r="A270" s="3">
        <v>35</v>
      </c>
      <c r="B270" s="100" t="s">
        <v>362</v>
      </c>
      <c r="C270" s="101"/>
      <c r="D270" s="101"/>
      <c r="E270" s="102"/>
      <c r="F270" s="100" t="s">
        <v>9</v>
      </c>
      <c r="G270" s="101"/>
      <c r="H270" s="102"/>
      <c r="I270" s="103">
        <v>400</v>
      </c>
      <c r="J270" s="104"/>
      <c r="K270" s="103" t="s">
        <v>363</v>
      </c>
      <c r="L270" s="104"/>
      <c r="M270" s="78" t="s">
        <v>353</v>
      </c>
      <c r="N270" s="78"/>
    </row>
    <row r="271" spans="1:14" x14ac:dyDescent="0.3">
      <c r="A271" s="3"/>
      <c r="B271" s="79"/>
      <c r="C271" s="79"/>
      <c r="D271" s="79"/>
      <c r="E271" s="79"/>
      <c r="F271" s="80"/>
      <c r="G271" s="80"/>
      <c r="H271" s="80"/>
      <c r="I271" s="81"/>
      <c r="J271" s="81"/>
      <c r="K271" s="77"/>
      <c r="L271" s="77"/>
      <c r="M271" s="78"/>
      <c r="N271" s="78"/>
    </row>
    <row r="272" spans="1:14" x14ac:dyDescent="0.3">
      <c r="A272" s="3"/>
      <c r="B272" s="79"/>
      <c r="C272" s="79"/>
      <c r="D272" s="79"/>
      <c r="E272" s="79"/>
      <c r="F272" s="80"/>
      <c r="G272" s="80"/>
      <c r="H272" s="80"/>
      <c r="I272" s="81"/>
      <c r="J272" s="81"/>
      <c r="K272" s="77"/>
      <c r="L272" s="77"/>
      <c r="M272" s="78"/>
      <c r="N272" s="78"/>
    </row>
    <row r="273" spans="1:14" x14ac:dyDescent="0.3">
      <c r="A273" s="3"/>
      <c r="B273" s="79"/>
      <c r="C273" s="79"/>
      <c r="D273" s="79"/>
      <c r="E273" s="79"/>
      <c r="F273" s="80"/>
      <c r="G273" s="80"/>
      <c r="H273" s="80"/>
      <c r="I273" s="81"/>
      <c r="J273" s="81"/>
      <c r="K273" s="77"/>
      <c r="L273" s="77"/>
      <c r="M273" s="78"/>
      <c r="N273" s="78"/>
    </row>
    <row r="274" spans="1:14" x14ac:dyDescent="0.3">
      <c r="A274" s="3"/>
      <c r="B274" s="79"/>
      <c r="C274" s="79"/>
      <c r="D274" s="79"/>
      <c r="E274" s="79"/>
      <c r="F274" s="80"/>
      <c r="G274" s="80"/>
      <c r="H274" s="80"/>
      <c r="I274" s="81"/>
      <c r="J274" s="81"/>
      <c r="K274" s="77"/>
      <c r="L274" s="77"/>
      <c r="M274" s="78"/>
      <c r="N274" s="78"/>
    </row>
    <row r="275" spans="1:14" x14ac:dyDescent="0.3">
      <c r="A275" s="3"/>
      <c r="B275" s="79"/>
      <c r="C275" s="79"/>
      <c r="D275" s="79"/>
      <c r="E275" s="79"/>
      <c r="F275" s="80"/>
      <c r="G275" s="80"/>
      <c r="H275" s="80"/>
      <c r="I275" s="81"/>
      <c r="J275" s="81"/>
      <c r="K275" s="77"/>
      <c r="L275" s="77"/>
      <c r="M275" s="78"/>
      <c r="N275" s="78"/>
    </row>
    <row r="276" spans="1:14" x14ac:dyDescent="0.3">
      <c r="A276" s="3"/>
      <c r="B276" s="79"/>
      <c r="C276" s="79"/>
      <c r="D276" s="79"/>
      <c r="E276" s="79"/>
      <c r="F276" s="80"/>
      <c r="G276" s="80"/>
      <c r="H276" s="80"/>
      <c r="I276" s="81"/>
      <c r="J276" s="81"/>
      <c r="K276" s="77"/>
      <c r="L276" s="77"/>
      <c r="M276" s="78"/>
      <c r="N276" s="78"/>
    </row>
    <row r="277" spans="1:14" x14ac:dyDescent="0.3">
      <c r="A277" s="3"/>
      <c r="B277" s="79"/>
      <c r="C277" s="79"/>
      <c r="D277" s="79"/>
      <c r="E277" s="79"/>
      <c r="F277" s="80"/>
      <c r="G277" s="80"/>
      <c r="H277" s="80"/>
      <c r="I277" s="81"/>
      <c r="J277" s="81"/>
      <c r="K277" s="77"/>
      <c r="L277" s="77"/>
      <c r="M277" s="78"/>
      <c r="N277" s="78"/>
    </row>
    <row r="278" spans="1:14" x14ac:dyDescent="0.3">
      <c r="A278" s="3"/>
      <c r="B278" s="79"/>
      <c r="C278" s="79"/>
      <c r="D278" s="79"/>
      <c r="E278" s="79"/>
      <c r="F278" s="80"/>
      <c r="G278" s="80"/>
      <c r="H278" s="80"/>
      <c r="I278" s="81"/>
      <c r="J278" s="81"/>
      <c r="K278" s="77"/>
      <c r="L278" s="77"/>
      <c r="M278" s="78"/>
      <c r="N278" s="78"/>
    </row>
    <row r="279" spans="1:14" x14ac:dyDescent="0.3">
      <c r="A279" s="3"/>
      <c r="B279" s="79"/>
      <c r="C279" s="79"/>
      <c r="D279" s="79"/>
      <c r="E279" s="79"/>
      <c r="F279" s="80"/>
      <c r="G279" s="80"/>
      <c r="H279" s="80"/>
      <c r="I279" s="81"/>
      <c r="J279" s="81"/>
      <c r="K279" s="77"/>
      <c r="L279" s="77"/>
      <c r="M279" s="78"/>
      <c r="N279" s="78"/>
    </row>
    <row r="280" spans="1:14" x14ac:dyDescent="0.3">
      <c r="A280" s="3"/>
      <c r="B280" s="79"/>
      <c r="C280" s="79"/>
      <c r="D280" s="79"/>
      <c r="E280" s="79"/>
      <c r="F280" s="80"/>
      <c r="G280" s="80"/>
      <c r="H280" s="80"/>
      <c r="I280" s="81"/>
      <c r="J280" s="81"/>
      <c r="K280" s="77"/>
      <c r="L280" s="77"/>
      <c r="M280" s="78"/>
      <c r="N280" s="78"/>
    </row>
    <row r="281" spans="1:14" x14ac:dyDescent="0.3">
      <c r="A281" s="3"/>
      <c r="B281" s="79"/>
      <c r="C281" s="79"/>
      <c r="D281" s="79"/>
      <c r="E281" s="79"/>
      <c r="F281" s="80"/>
      <c r="G281" s="80"/>
      <c r="H281" s="80"/>
      <c r="I281" s="81"/>
      <c r="J281" s="81"/>
      <c r="K281" s="77"/>
      <c r="L281" s="77"/>
      <c r="M281" s="78"/>
      <c r="N281" s="78"/>
    </row>
    <row r="282" spans="1:14" x14ac:dyDescent="0.3">
      <c r="A282" s="3"/>
      <c r="B282" s="79"/>
      <c r="C282" s="79"/>
      <c r="D282" s="79"/>
      <c r="E282" s="79"/>
      <c r="F282" s="80"/>
      <c r="G282" s="80"/>
      <c r="H282" s="80"/>
      <c r="I282" s="81"/>
      <c r="J282" s="81"/>
      <c r="K282" s="77"/>
      <c r="L282" s="77"/>
      <c r="M282" s="78"/>
      <c r="N282" s="78"/>
    </row>
    <row r="283" spans="1:14" x14ac:dyDescent="0.3">
      <c r="A283" s="3"/>
      <c r="B283" s="79"/>
      <c r="C283" s="79"/>
      <c r="D283" s="79"/>
      <c r="E283" s="79"/>
      <c r="F283" s="80"/>
      <c r="G283" s="80"/>
      <c r="H283" s="80"/>
      <c r="I283" s="81"/>
      <c r="J283" s="81"/>
      <c r="K283" s="77"/>
      <c r="L283" s="77"/>
      <c r="M283" s="78"/>
      <c r="N283" s="78"/>
    </row>
    <row r="284" spans="1:14" x14ac:dyDescent="0.3">
      <c r="A284" s="3"/>
      <c r="B284" s="79"/>
      <c r="C284" s="79"/>
      <c r="D284" s="79"/>
      <c r="E284" s="79"/>
      <c r="F284" s="80"/>
      <c r="G284" s="80"/>
      <c r="H284" s="80"/>
      <c r="I284" s="81"/>
      <c r="J284" s="81"/>
      <c r="K284" s="77"/>
      <c r="L284" s="77"/>
      <c r="M284" s="78"/>
      <c r="N284" s="78"/>
    </row>
    <row r="285" spans="1:14" x14ac:dyDescent="0.3">
      <c r="A285" s="3"/>
      <c r="B285" s="79"/>
      <c r="C285" s="79"/>
      <c r="D285" s="79"/>
      <c r="E285" s="79"/>
      <c r="F285" s="80"/>
      <c r="G285" s="80"/>
      <c r="H285" s="80"/>
      <c r="I285" s="81"/>
      <c r="J285" s="81"/>
      <c r="K285" s="77"/>
      <c r="L285" s="77"/>
      <c r="M285" s="78"/>
      <c r="N285" s="78"/>
    </row>
    <row r="286" spans="1:14" x14ac:dyDescent="0.3">
      <c r="A286" s="3"/>
      <c r="B286" s="79"/>
      <c r="C286" s="79"/>
      <c r="D286" s="79"/>
      <c r="E286" s="79"/>
      <c r="F286" s="80"/>
      <c r="G286" s="80"/>
      <c r="H286" s="80"/>
      <c r="I286" s="81"/>
      <c r="J286" s="81"/>
      <c r="K286" s="77"/>
      <c r="L286" s="77"/>
      <c r="M286" s="78"/>
      <c r="N286" s="78"/>
    </row>
    <row r="287" spans="1:14" x14ac:dyDescent="0.3">
      <c r="A287" s="3"/>
      <c r="B287" s="79"/>
      <c r="C287" s="79"/>
      <c r="D287" s="79"/>
      <c r="E287" s="79"/>
      <c r="F287" s="80"/>
      <c r="G287" s="80"/>
      <c r="H287" s="80"/>
      <c r="I287" s="81"/>
      <c r="J287" s="81"/>
      <c r="K287" s="77"/>
      <c r="L287" s="77"/>
      <c r="M287" s="78"/>
      <c r="N287" s="78"/>
    </row>
    <row r="288" spans="1:14" x14ac:dyDescent="0.3">
      <c r="A288" s="3"/>
      <c r="B288" s="79"/>
      <c r="C288" s="79"/>
      <c r="D288" s="79"/>
      <c r="E288" s="79"/>
      <c r="F288" s="80"/>
      <c r="G288" s="80"/>
      <c r="H288" s="80"/>
      <c r="I288" s="81"/>
      <c r="J288" s="81"/>
      <c r="K288" s="77"/>
      <c r="L288" s="77"/>
      <c r="M288" s="78"/>
      <c r="N288" s="78"/>
    </row>
    <row r="289" spans="1:14" x14ac:dyDescent="0.3">
      <c r="A289" s="3"/>
      <c r="B289" s="79"/>
      <c r="C289" s="79"/>
      <c r="D289" s="79"/>
      <c r="E289" s="79"/>
      <c r="F289" s="80"/>
      <c r="G289" s="80"/>
      <c r="H289" s="80"/>
      <c r="I289" s="81"/>
      <c r="J289" s="81"/>
      <c r="K289" s="77"/>
      <c r="L289" s="77"/>
      <c r="M289" s="78"/>
      <c r="N289" s="78"/>
    </row>
    <row r="290" spans="1:14" x14ac:dyDescent="0.3">
      <c r="A290" s="3"/>
      <c r="B290" s="79"/>
      <c r="C290" s="79"/>
      <c r="D290" s="79"/>
      <c r="E290" s="79"/>
      <c r="F290" s="80"/>
      <c r="G290" s="80"/>
      <c r="H290" s="80"/>
      <c r="I290" s="81"/>
      <c r="J290" s="81"/>
      <c r="K290" s="77"/>
      <c r="L290" s="77"/>
      <c r="M290" s="78"/>
      <c r="N290" s="78"/>
    </row>
    <row r="291" spans="1:14" x14ac:dyDescent="0.3">
      <c r="A291" s="3"/>
      <c r="B291" s="79"/>
      <c r="C291" s="79"/>
      <c r="D291" s="79"/>
      <c r="E291" s="79"/>
      <c r="F291" s="80"/>
      <c r="G291" s="80"/>
      <c r="H291" s="80"/>
      <c r="I291" s="81"/>
      <c r="J291" s="81"/>
      <c r="K291" s="77"/>
      <c r="L291" s="77"/>
      <c r="M291" s="78"/>
      <c r="N291" s="78"/>
    </row>
    <row r="292" spans="1:14" x14ac:dyDescent="0.3">
      <c r="A292" s="3"/>
      <c r="B292" s="79"/>
      <c r="C292" s="79"/>
      <c r="D292" s="79"/>
      <c r="E292" s="79"/>
      <c r="F292" s="80"/>
      <c r="G292" s="80"/>
      <c r="H292" s="80"/>
      <c r="I292" s="81"/>
      <c r="J292" s="81"/>
      <c r="K292" s="77"/>
      <c r="L292" s="77"/>
      <c r="M292" s="78"/>
      <c r="N292" s="78"/>
    </row>
    <row r="293" spans="1:14" x14ac:dyDescent="0.3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</row>
    <row r="294" spans="1:14" x14ac:dyDescent="0.3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</row>
    <row r="295" spans="1:14" x14ac:dyDescent="0.3">
      <c r="A295" s="83" t="s">
        <v>17</v>
      </c>
      <c r="B295" s="83"/>
      <c r="C295" s="83"/>
      <c r="D295" s="83"/>
      <c r="E295" s="83"/>
      <c r="F295" s="84" t="s">
        <v>18</v>
      </c>
      <c r="G295" s="84"/>
      <c r="H295" s="84"/>
      <c r="I295" s="84"/>
      <c r="J295" s="84"/>
      <c r="K295" s="85" t="s">
        <v>19</v>
      </c>
      <c r="L295" s="85"/>
      <c r="M295" s="85"/>
      <c r="N295" s="85"/>
    </row>
    <row r="296" spans="1:14" x14ac:dyDescent="0.3">
      <c r="A296" s="82" t="s">
        <v>370</v>
      </c>
      <c r="B296" s="82"/>
      <c r="C296" s="82"/>
      <c r="D296" s="82"/>
      <c r="E296" s="82"/>
      <c r="F296" s="82" t="s">
        <v>371</v>
      </c>
      <c r="G296" s="82"/>
      <c r="H296" s="82"/>
      <c r="I296" s="82"/>
      <c r="J296" s="82"/>
      <c r="K296" s="82"/>
      <c r="L296" s="82"/>
      <c r="M296" s="82"/>
      <c r="N296" s="82"/>
    </row>
    <row r="297" spans="1:14" x14ac:dyDescent="0.3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</row>
    <row r="298" spans="1:14" x14ac:dyDescent="0.3">
      <c r="A298" s="105" t="s">
        <v>0</v>
      </c>
      <c r="B298" s="115"/>
      <c r="C298" s="115"/>
      <c r="D298" s="115"/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</row>
    <row r="299" spans="1:14" x14ac:dyDescent="0.3">
      <c r="A299" s="6" t="s">
        <v>2</v>
      </c>
      <c r="B299" s="77" t="s">
        <v>399</v>
      </c>
      <c r="C299" s="77"/>
      <c r="D299" s="105" t="s">
        <v>3</v>
      </c>
      <c r="E299" s="105"/>
      <c r="F299" s="103" t="s">
        <v>400</v>
      </c>
      <c r="G299" s="124"/>
      <c r="H299" s="124"/>
      <c r="I299" s="104"/>
      <c r="J299" s="105" t="s">
        <v>4</v>
      </c>
      <c r="K299" s="105"/>
      <c r="L299" s="82" t="s">
        <v>380</v>
      </c>
      <c r="M299" s="82"/>
      <c r="N299" s="82"/>
    </row>
    <row r="300" spans="1:14" ht="15.6" x14ac:dyDescent="0.3">
      <c r="A300" s="9" t="s">
        <v>381</v>
      </c>
      <c r="B300" s="105" t="s">
        <v>382</v>
      </c>
      <c r="C300" s="105"/>
      <c r="D300" s="94">
        <v>2017</v>
      </c>
      <c r="E300" s="99"/>
      <c r="F300" s="95"/>
      <c r="G300" s="105" t="s">
        <v>71</v>
      </c>
      <c r="H300" s="105"/>
      <c r="I300" s="105"/>
      <c r="J300" s="82" t="s">
        <v>368</v>
      </c>
      <c r="K300" s="82"/>
      <c r="L300" s="7" t="s">
        <v>369</v>
      </c>
      <c r="M300" s="82">
        <v>107430</v>
      </c>
      <c r="N300" s="82"/>
    </row>
    <row r="301" spans="1:14" x14ac:dyDescent="0.3">
      <c r="A301" s="8" t="s">
        <v>1</v>
      </c>
      <c r="B301" s="83" t="s">
        <v>70</v>
      </c>
      <c r="C301" s="83"/>
      <c r="D301" s="83"/>
      <c r="E301" s="83"/>
      <c r="F301" s="105" t="s">
        <v>382</v>
      </c>
      <c r="G301" s="105"/>
      <c r="H301" s="105"/>
      <c r="I301" s="105" t="s">
        <v>6</v>
      </c>
      <c r="J301" s="105"/>
      <c r="K301" s="105" t="s">
        <v>2</v>
      </c>
      <c r="L301" s="105"/>
      <c r="M301" s="105" t="s">
        <v>66</v>
      </c>
      <c r="N301" s="105"/>
    </row>
    <row r="302" spans="1:14" x14ac:dyDescent="0.3">
      <c r="A302" s="3">
        <v>1</v>
      </c>
      <c r="B302" s="79" t="s">
        <v>383</v>
      </c>
      <c r="C302" s="79"/>
      <c r="D302" s="79"/>
      <c r="E302" s="79"/>
      <c r="F302" s="80">
        <v>2017</v>
      </c>
      <c r="G302" s="80"/>
      <c r="H302" s="80"/>
      <c r="I302" s="81">
        <v>10700</v>
      </c>
      <c r="J302" s="81"/>
      <c r="K302" s="77" t="s">
        <v>366</v>
      </c>
      <c r="L302" s="77"/>
      <c r="M302" s="78"/>
      <c r="N302" s="78"/>
    </row>
    <row r="303" spans="1:14" ht="15" customHeight="1" x14ac:dyDescent="0.3">
      <c r="A303" s="3">
        <v>2</v>
      </c>
      <c r="B303" s="96" t="s">
        <v>384</v>
      </c>
      <c r="C303" s="97"/>
      <c r="D303" s="97"/>
      <c r="E303" s="98"/>
      <c r="F303" s="80">
        <v>2017</v>
      </c>
      <c r="G303" s="80"/>
      <c r="H303" s="80"/>
      <c r="I303" s="92" t="s">
        <v>395</v>
      </c>
      <c r="J303" s="93"/>
      <c r="K303" s="117" t="s">
        <v>395</v>
      </c>
      <c r="L303" s="118"/>
      <c r="M303" s="78"/>
      <c r="N303" s="78"/>
    </row>
    <row r="304" spans="1:14" ht="15" customHeight="1" x14ac:dyDescent="0.3">
      <c r="A304" s="3">
        <v>3</v>
      </c>
      <c r="B304" s="96" t="s">
        <v>385</v>
      </c>
      <c r="C304" s="97"/>
      <c r="D304" s="97"/>
      <c r="E304" s="98"/>
      <c r="F304" s="80">
        <v>2017</v>
      </c>
      <c r="G304" s="80"/>
      <c r="H304" s="80"/>
      <c r="I304" s="92" t="s">
        <v>395</v>
      </c>
      <c r="J304" s="93"/>
      <c r="K304" s="117" t="s">
        <v>395</v>
      </c>
      <c r="L304" s="118"/>
      <c r="M304" s="78"/>
      <c r="N304" s="78"/>
    </row>
    <row r="305" spans="1:14" ht="15" customHeight="1" x14ac:dyDescent="0.3">
      <c r="A305" s="3">
        <v>4</v>
      </c>
      <c r="B305" s="96" t="s">
        <v>386</v>
      </c>
      <c r="C305" s="97"/>
      <c r="D305" s="97"/>
      <c r="E305" s="98"/>
      <c r="F305" s="80">
        <v>2017</v>
      </c>
      <c r="G305" s="80"/>
      <c r="H305" s="80"/>
      <c r="I305" s="92">
        <v>2650</v>
      </c>
      <c r="J305" s="93"/>
      <c r="K305" s="77" t="s">
        <v>373</v>
      </c>
      <c r="L305" s="77"/>
      <c r="M305" s="78"/>
      <c r="N305" s="78"/>
    </row>
    <row r="306" spans="1:14" ht="15" customHeight="1" x14ac:dyDescent="0.3">
      <c r="A306" s="3">
        <v>5</v>
      </c>
      <c r="B306" s="96" t="s">
        <v>387</v>
      </c>
      <c r="C306" s="97"/>
      <c r="D306" s="97"/>
      <c r="E306" s="98"/>
      <c r="F306" s="80">
        <v>2017</v>
      </c>
      <c r="G306" s="80"/>
      <c r="H306" s="80"/>
      <c r="I306" s="92">
        <v>8400</v>
      </c>
      <c r="J306" s="93"/>
      <c r="K306" s="117" t="s">
        <v>374</v>
      </c>
      <c r="L306" s="118"/>
      <c r="M306" s="78"/>
      <c r="N306" s="78"/>
    </row>
    <row r="307" spans="1:14" ht="15" customHeight="1" x14ac:dyDescent="0.3">
      <c r="A307" s="3">
        <v>6</v>
      </c>
      <c r="B307" s="96" t="s">
        <v>388</v>
      </c>
      <c r="C307" s="97"/>
      <c r="D307" s="97"/>
      <c r="E307" s="98"/>
      <c r="F307" s="80">
        <v>2017</v>
      </c>
      <c r="G307" s="80"/>
      <c r="H307" s="80"/>
      <c r="I307" s="92">
        <v>53670</v>
      </c>
      <c r="J307" s="93"/>
      <c r="K307" s="117" t="s">
        <v>375</v>
      </c>
      <c r="L307" s="118"/>
      <c r="M307" s="78"/>
      <c r="N307" s="78"/>
    </row>
    <row r="308" spans="1:14" ht="15" customHeight="1" x14ac:dyDescent="0.3">
      <c r="A308" s="3">
        <v>7</v>
      </c>
      <c r="B308" s="96" t="s">
        <v>389</v>
      </c>
      <c r="C308" s="97"/>
      <c r="D308" s="97"/>
      <c r="E308" s="98"/>
      <c r="F308" s="80">
        <v>2017</v>
      </c>
      <c r="G308" s="80"/>
      <c r="H308" s="80"/>
      <c r="I308" s="92">
        <v>500</v>
      </c>
      <c r="J308" s="93"/>
      <c r="K308" s="117" t="s">
        <v>376</v>
      </c>
      <c r="L308" s="118"/>
      <c r="M308" s="78"/>
      <c r="N308" s="78"/>
    </row>
    <row r="309" spans="1:14" x14ac:dyDescent="0.3">
      <c r="A309" s="3">
        <v>8</v>
      </c>
      <c r="B309" s="100" t="s">
        <v>390</v>
      </c>
      <c r="C309" s="101"/>
      <c r="D309" s="101"/>
      <c r="E309" s="102"/>
      <c r="F309" s="80">
        <v>2017</v>
      </c>
      <c r="G309" s="80"/>
      <c r="H309" s="80"/>
      <c r="I309" s="103">
        <v>2700</v>
      </c>
      <c r="J309" s="104"/>
      <c r="K309" s="103" t="s">
        <v>377</v>
      </c>
      <c r="L309" s="104"/>
      <c r="M309" s="78"/>
      <c r="N309" s="78"/>
    </row>
    <row r="310" spans="1:14" x14ac:dyDescent="0.3">
      <c r="A310" s="3">
        <v>9</v>
      </c>
      <c r="B310" s="100" t="s">
        <v>394</v>
      </c>
      <c r="C310" s="101"/>
      <c r="D310" s="101"/>
      <c r="E310" s="102"/>
      <c r="F310" s="80">
        <v>2017</v>
      </c>
      <c r="G310" s="80"/>
      <c r="H310" s="80"/>
      <c r="I310" s="103" t="s">
        <v>395</v>
      </c>
      <c r="J310" s="104"/>
      <c r="K310" s="103" t="s">
        <v>395</v>
      </c>
      <c r="L310" s="104"/>
      <c r="M310" s="78"/>
      <c r="N310" s="78"/>
    </row>
    <row r="311" spans="1:14" x14ac:dyDescent="0.3">
      <c r="A311" s="3">
        <v>10</v>
      </c>
      <c r="B311" s="100" t="s">
        <v>391</v>
      </c>
      <c r="C311" s="101"/>
      <c r="D311" s="101"/>
      <c r="E311" s="102"/>
      <c r="F311" s="80">
        <v>2017</v>
      </c>
      <c r="G311" s="80"/>
      <c r="H311" s="80"/>
      <c r="I311" s="103" t="s">
        <v>395</v>
      </c>
      <c r="J311" s="104"/>
      <c r="K311" s="103" t="s">
        <v>395</v>
      </c>
      <c r="L311" s="104"/>
      <c r="M311" s="78"/>
      <c r="N311" s="78"/>
    </row>
    <row r="312" spans="1:14" x14ac:dyDescent="0.3">
      <c r="A312" s="3">
        <v>11</v>
      </c>
      <c r="B312" s="100" t="s">
        <v>392</v>
      </c>
      <c r="C312" s="101"/>
      <c r="D312" s="101"/>
      <c r="E312" s="102"/>
      <c r="F312" s="80">
        <v>2017</v>
      </c>
      <c r="G312" s="80"/>
      <c r="H312" s="80"/>
      <c r="I312" s="103">
        <v>28810</v>
      </c>
      <c r="J312" s="104"/>
      <c r="K312" s="103" t="s">
        <v>378</v>
      </c>
      <c r="L312" s="104"/>
      <c r="M312" s="78"/>
      <c r="N312" s="78"/>
    </row>
    <row r="313" spans="1:14" x14ac:dyDescent="0.3">
      <c r="A313" s="3">
        <v>12</v>
      </c>
      <c r="B313" s="100" t="s">
        <v>393</v>
      </c>
      <c r="C313" s="101"/>
      <c r="D313" s="101"/>
      <c r="E313" s="102"/>
      <c r="F313" s="80">
        <v>2017</v>
      </c>
      <c r="G313" s="80"/>
      <c r="H313" s="80"/>
      <c r="I313" s="103"/>
      <c r="J313" s="104"/>
      <c r="K313" s="103"/>
      <c r="L313" s="104"/>
      <c r="M313" s="78"/>
      <c r="N313" s="78"/>
    </row>
    <row r="314" spans="1:14" x14ac:dyDescent="0.3">
      <c r="A314" s="3"/>
      <c r="B314" s="100"/>
      <c r="C314" s="101"/>
      <c r="D314" s="101"/>
      <c r="E314" s="102"/>
      <c r="F314" s="100"/>
      <c r="G314" s="101"/>
      <c r="H314" s="102"/>
      <c r="I314" s="103"/>
      <c r="J314" s="104"/>
      <c r="K314" s="103"/>
      <c r="L314" s="104"/>
      <c r="M314" s="78"/>
      <c r="N314" s="78"/>
    </row>
    <row r="315" spans="1:14" x14ac:dyDescent="0.3">
      <c r="A315" s="3"/>
      <c r="B315" s="100"/>
      <c r="C315" s="101"/>
      <c r="D315" s="101"/>
      <c r="E315" s="102"/>
      <c r="F315" s="100"/>
      <c r="G315" s="101"/>
      <c r="H315" s="102"/>
      <c r="I315" s="103"/>
      <c r="J315" s="104"/>
      <c r="K315" s="103"/>
      <c r="L315" s="104"/>
      <c r="M315" s="78"/>
      <c r="N315" s="78"/>
    </row>
    <row r="316" spans="1:14" ht="15.6" x14ac:dyDescent="0.3">
      <c r="A316" s="10" t="s">
        <v>396</v>
      </c>
      <c r="B316" s="86" t="s">
        <v>397</v>
      </c>
      <c r="C316" s="87"/>
      <c r="D316" s="87"/>
      <c r="E316" s="88"/>
      <c r="F316" s="86">
        <v>2017</v>
      </c>
      <c r="G316" s="87"/>
      <c r="H316" s="88"/>
      <c r="I316" s="89">
        <v>107430</v>
      </c>
      <c r="J316" s="90"/>
      <c r="K316" s="89"/>
      <c r="L316" s="90"/>
      <c r="M316" s="91"/>
      <c r="N316" s="91"/>
    </row>
    <row r="317" spans="1:14" x14ac:dyDescent="0.3">
      <c r="A317" s="3"/>
      <c r="B317" s="100"/>
      <c r="C317" s="101"/>
      <c r="D317" s="101"/>
      <c r="E317" s="102"/>
      <c r="F317" s="100"/>
      <c r="G317" s="101"/>
      <c r="H317" s="102"/>
      <c r="I317" s="103"/>
      <c r="J317" s="104"/>
      <c r="K317" s="103"/>
      <c r="L317" s="104"/>
      <c r="M317" s="78"/>
      <c r="N317" s="78"/>
    </row>
    <row r="318" spans="1:14" x14ac:dyDescent="0.3">
      <c r="A318" s="3"/>
      <c r="B318" s="100"/>
      <c r="C318" s="101"/>
      <c r="D318" s="101"/>
      <c r="E318" s="102"/>
      <c r="F318" s="100"/>
      <c r="G318" s="101"/>
      <c r="H318" s="102"/>
      <c r="I318" s="103"/>
      <c r="J318" s="104"/>
      <c r="K318" s="103"/>
      <c r="L318" s="104"/>
      <c r="M318" s="78"/>
      <c r="N318" s="78"/>
    </row>
    <row r="319" spans="1:14" x14ac:dyDescent="0.3">
      <c r="A319" s="3"/>
      <c r="B319" s="100"/>
      <c r="C319" s="101"/>
      <c r="D319" s="101"/>
      <c r="E319" s="102"/>
      <c r="F319" s="100"/>
      <c r="G319" s="101"/>
      <c r="H319" s="102"/>
      <c r="I319" s="103"/>
      <c r="J319" s="104"/>
      <c r="K319" s="103"/>
      <c r="L319" s="104"/>
      <c r="M319" s="78"/>
      <c r="N319" s="78"/>
    </row>
    <row r="320" spans="1:14" x14ac:dyDescent="0.3">
      <c r="A320" s="3"/>
      <c r="B320" s="100"/>
      <c r="C320" s="101"/>
      <c r="D320" s="101"/>
      <c r="E320" s="102"/>
      <c r="F320" s="100"/>
      <c r="G320" s="101"/>
      <c r="H320" s="102"/>
      <c r="I320" s="103"/>
      <c r="J320" s="104"/>
      <c r="K320" s="103"/>
      <c r="L320" s="104"/>
      <c r="M320" s="78"/>
      <c r="N320" s="78"/>
    </row>
    <row r="321" spans="1:14" x14ac:dyDescent="0.3">
      <c r="A321" s="3"/>
      <c r="B321" s="100"/>
      <c r="C321" s="101"/>
      <c r="D321" s="101"/>
      <c r="E321" s="102"/>
      <c r="F321" s="100"/>
      <c r="G321" s="101"/>
      <c r="H321" s="102"/>
      <c r="I321" s="103"/>
      <c r="J321" s="104"/>
      <c r="K321" s="103"/>
      <c r="L321" s="104"/>
      <c r="M321" s="78"/>
      <c r="N321" s="78"/>
    </row>
    <row r="322" spans="1:14" x14ac:dyDescent="0.3">
      <c r="A322" s="3"/>
      <c r="B322" s="100"/>
      <c r="C322" s="101"/>
      <c r="D322" s="101"/>
      <c r="E322" s="102"/>
      <c r="F322" s="100"/>
      <c r="G322" s="101"/>
      <c r="H322" s="102"/>
      <c r="I322" s="103"/>
      <c r="J322" s="104"/>
      <c r="K322" s="103"/>
      <c r="L322" s="104"/>
      <c r="M322" s="78"/>
      <c r="N322" s="78"/>
    </row>
    <row r="323" spans="1:14" x14ac:dyDescent="0.3">
      <c r="A323" s="3"/>
      <c r="B323" s="100"/>
      <c r="C323" s="101"/>
      <c r="D323" s="101"/>
      <c r="E323" s="102"/>
      <c r="F323" s="100"/>
      <c r="G323" s="101"/>
      <c r="H323" s="102"/>
      <c r="I323" s="103"/>
      <c r="J323" s="104"/>
      <c r="K323" s="103"/>
      <c r="L323" s="104"/>
      <c r="M323" s="78"/>
      <c r="N323" s="78"/>
    </row>
    <row r="324" spans="1:14" x14ac:dyDescent="0.3">
      <c r="A324" s="3"/>
      <c r="B324" s="100"/>
      <c r="C324" s="101"/>
      <c r="D324" s="101"/>
      <c r="E324" s="102"/>
      <c r="F324" s="100"/>
      <c r="G324" s="101"/>
      <c r="H324" s="102"/>
      <c r="I324" s="103"/>
      <c r="J324" s="104"/>
      <c r="K324" s="103"/>
      <c r="L324" s="104"/>
      <c r="M324" s="78"/>
      <c r="N324" s="78"/>
    </row>
    <row r="325" spans="1:14" x14ac:dyDescent="0.3">
      <c r="A325" s="3"/>
      <c r="B325" s="100"/>
      <c r="C325" s="101"/>
      <c r="D325" s="101"/>
      <c r="E325" s="102"/>
      <c r="F325" s="100"/>
      <c r="G325" s="101"/>
      <c r="H325" s="102"/>
      <c r="I325" s="103"/>
      <c r="J325" s="104"/>
      <c r="K325" s="103"/>
      <c r="L325" s="104"/>
      <c r="M325" s="78"/>
      <c r="N325" s="78"/>
    </row>
    <row r="326" spans="1:14" x14ac:dyDescent="0.3">
      <c r="A326" s="3"/>
      <c r="B326" s="100"/>
      <c r="C326" s="101"/>
      <c r="D326" s="101"/>
      <c r="E326" s="102"/>
      <c r="F326" s="100"/>
      <c r="G326" s="101"/>
      <c r="H326" s="102"/>
      <c r="I326" s="103"/>
      <c r="J326" s="104"/>
      <c r="K326" s="103"/>
      <c r="L326" s="104"/>
      <c r="M326" s="78"/>
      <c r="N326" s="78"/>
    </row>
    <row r="327" spans="1:14" x14ac:dyDescent="0.3">
      <c r="A327" s="3"/>
      <c r="B327" s="100"/>
      <c r="C327" s="101"/>
      <c r="D327" s="101"/>
      <c r="E327" s="102"/>
      <c r="F327" s="100"/>
      <c r="G327" s="101"/>
      <c r="H327" s="102"/>
      <c r="I327" s="103"/>
      <c r="J327" s="104"/>
      <c r="K327" s="103"/>
      <c r="L327" s="104"/>
      <c r="M327" s="78"/>
      <c r="N327" s="78"/>
    </row>
    <row r="328" spans="1:14" x14ac:dyDescent="0.3">
      <c r="A328" s="3"/>
      <c r="B328" s="100"/>
      <c r="C328" s="101"/>
      <c r="D328" s="101"/>
      <c r="E328" s="102"/>
      <c r="F328" s="100"/>
      <c r="G328" s="101"/>
      <c r="H328" s="102"/>
      <c r="I328" s="103"/>
      <c r="J328" s="104"/>
      <c r="K328" s="103"/>
      <c r="L328" s="104"/>
      <c r="M328" s="78"/>
      <c r="N328" s="78"/>
    </row>
    <row r="329" spans="1:14" x14ac:dyDescent="0.3">
      <c r="A329" s="3"/>
      <c r="B329" s="100"/>
      <c r="C329" s="101"/>
      <c r="D329" s="101"/>
      <c r="E329" s="102"/>
      <c r="F329" s="100"/>
      <c r="G329" s="101"/>
      <c r="H329" s="102"/>
      <c r="I329" s="103"/>
      <c r="J329" s="104"/>
      <c r="K329" s="103"/>
      <c r="L329" s="104"/>
      <c r="M329" s="78"/>
      <c r="N329" s="78"/>
    </row>
    <row r="330" spans="1:14" x14ac:dyDescent="0.3">
      <c r="A330" s="3"/>
      <c r="B330" s="100"/>
      <c r="C330" s="101"/>
      <c r="D330" s="101"/>
      <c r="E330" s="102"/>
      <c r="F330" s="100"/>
      <c r="G330" s="101"/>
      <c r="H330" s="102"/>
      <c r="I330" s="103"/>
      <c r="J330" s="104"/>
      <c r="K330" s="103"/>
      <c r="L330" s="104"/>
      <c r="M330" s="78"/>
      <c r="N330" s="78"/>
    </row>
    <row r="331" spans="1:14" x14ac:dyDescent="0.3">
      <c r="A331" s="3"/>
      <c r="B331" s="100"/>
      <c r="C331" s="101"/>
      <c r="D331" s="101"/>
      <c r="E331" s="102"/>
      <c r="F331" s="100"/>
      <c r="G331" s="101"/>
      <c r="H331" s="102"/>
      <c r="I331" s="103"/>
      <c r="J331" s="104"/>
      <c r="K331" s="103"/>
      <c r="L331" s="104"/>
      <c r="M331" s="78"/>
      <c r="N331" s="78"/>
    </row>
    <row r="332" spans="1:14" x14ac:dyDescent="0.3">
      <c r="A332" s="3"/>
      <c r="B332" s="100"/>
      <c r="C332" s="101"/>
      <c r="D332" s="101"/>
      <c r="E332" s="102"/>
      <c r="F332" s="100"/>
      <c r="G332" s="101"/>
      <c r="H332" s="102"/>
      <c r="I332" s="103"/>
      <c r="J332" s="104"/>
      <c r="K332" s="103"/>
      <c r="L332" s="104"/>
      <c r="M332" s="78"/>
      <c r="N332" s="78"/>
    </row>
    <row r="333" spans="1:14" x14ac:dyDescent="0.3">
      <c r="A333" s="3"/>
      <c r="B333" s="100"/>
      <c r="C333" s="101"/>
      <c r="D333" s="101"/>
      <c r="E333" s="102"/>
      <c r="F333" s="100"/>
      <c r="G333" s="101"/>
      <c r="H333" s="102"/>
      <c r="I333" s="103"/>
      <c r="J333" s="104"/>
      <c r="K333" s="103"/>
      <c r="L333" s="104"/>
      <c r="M333" s="78"/>
      <c r="N333" s="78"/>
    </row>
    <row r="334" spans="1:14" x14ac:dyDescent="0.3">
      <c r="A334" s="3"/>
      <c r="B334" s="100"/>
      <c r="C334" s="101"/>
      <c r="D334" s="101"/>
      <c r="E334" s="102"/>
      <c r="F334" s="100"/>
      <c r="G334" s="101"/>
      <c r="H334" s="102"/>
      <c r="I334" s="103"/>
      <c r="J334" s="104"/>
      <c r="K334" s="103"/>
      <c r="L334" s="104"/>
      <c r="M334" s="78"/>
      <c r="N334" s="78"/>
    </row>
    <row r="335" spans="1:14" x14ac:dyDescent="0.3">
      <c r="A335" s="3"/>
      <c r="B335" s="100"/>
      <c r="C335" s="101"/>
      <c r="D335" s="101"/>
      <c r="E335" s="102"/>
      <c r="F335" s="100"/>
      <c r="G335" s="101"/>
      <c r="H335" s="102"/>
      <c r="I335" s="103"/>
      <c r="J335" s="104"/>
      <c r="K335" s="103"/>
      <c r="L335" s="104"/>
      <c r="M335" s="78"/>
      <c r="N335" s="78"/>
    </row>
    <row r="336" spans="1:14" x14ac:dyDescent="0.3">
      <c r="A336" s="3"/>
      <c r="B336" s="100"/>
      <c r="C336" s="101"/>
      <c r="D336" s="101"/>
      <c r="E336" s="102"/>
      <c r="F336" s="100"/>
      <c r="G336" s="101"/>
      <c r="H336" s="102"/>
      <c r="I336" s="103"/>
      <c r="J336" s="104"/>
      <c r="K336" s="103"/>
      <c r="L336" s="104"/>
      <c r="M336" s="78"/>
      <c r="N336" s="78"/>
    </row>
    <row r="337" spans="1:14" x14ac:dyDescent="0.3">
      <c r="A337" s="3"/>
      <c r="B337" s="79"/>
      <c r="C337" s="79"/>
      <c r="D337" s="79"/>
      <c r="E337" s="79"/>
      <c r="F337" s="80"/>
      <c r="G337" s="80"/>
      <c r="H337" s="80"/>
      <c r="I337" s="81"/>
      <c r="J337" s="81"/>
      <c r="K337" s="77"/>
      <c r="L337" s="77"/>
      <c r="M337" s="78"/>
      <c r="N337" s="78"/>
    </row>
    <row r="338" spans="1:14" x14ac:dyDescent="0.3">
      <c r="A338" s="3"/>
      <c r="B338" s="79"/>
      <c r="C338" s="79"/>
      <c r="D338" s="79"/>
      <c r="E338" s="79"/>
      <c r="F338" s="80"/>
      <c r="G338" s="80"/>
      <c r="H338" s="80"/>
      <c r="I338" s="81"/>
      <c r="J338" s="81"/>
      <c r="K338" s="77"/>
      <c r="L338" s="77"/>
      <c r="M338" s="78"/>
      <c r="N338" s="78"/>
    </row>
    <row r="339" spans="1:14" x14ac:dyDescent="0.3">
      <c r="A339" s="3"/>
      <c r="B339" s="79"/>
      <c r="C339" s="79"/>
      <c r="D339" s="79"/>
      <c r="E339" s="79"/>
      <c r="F339" s="80"/>
      <c r="G339" s="80"/>
      <c r="H339" s="80"/>
      <c r="I339" s="81"/>
      <c r="J339" s="81"/>
      <c r="K339" s="77"/>
      <c r="L339" s="77"/>
      <c r="M339" s="78"/>
      <c r="N339" s="78"/>
    </row>
    <row r="340" spans="1:14" x14ac:dyDescent="0.3">
      <c r="A340" s="3"/>
      <c r="B340" s="79"/>
      <c r="C340" s="79"/>
      <c r="D340" s="79"/>
      <c r="E340" s="79"/>
      <c r="F340" s="80"/>
      <c r="G340" s="80"/>
      <c r="H340" s="80"/>
      <c r="I340" s="81"/>
      <c r="J340" s="81"/>
      <c r="K340" s="77"/>
      <c r="L340" s="77"/>
      <c r="M340" s="78"/>
      <c r="N340" s="78"/>
    </row>
    <row r="341" spans="1:14" x14ac:dyDescent="0.3">
      <c r="A341" s="3"/>
      <c r="B341" s="79"/>
      <c r="C341" s="79"/>
      <c r="D341" s="79"/>
      <c r="E341" s="79"/>
      <c r="F341" s="80"/>
      <c r="G341" s="80"/>
      <c r="H341" s="80"/>
      <c r="I341" s="81"/>
      <c r="J341" s="81"/>
      <c r="K341" s="77"/>
      <c r="L341" s="77"/>
      <c r="M341" s="78"/>
      <c r="N341" s="78"/>
    </row>
    <row r="342" spans="1:14" x14ac:dyDescent="0.3">
      <c r="A342" s="3"/>
      <c r="B342" s="79"/>
      <c r="C342" s="79"/>
      <c r="D342" s="79"/>
      <c r="E342" s="79"/>
      <c r="F342" s="80"/>
      <c r="G342" s="80"/>
      <c r="H342" s="80"/>
      <c r="I342" s="81"/>
      <c r="J342" s="81"/>
      <c r="K342" s="77"/>
      <c r="L342" s="77"/>
      <c r="M342" s="78"/>
      <c r="N342" s="78"/>
    </row>
    <row r="343" spans="1:14" x14ac:dyDescent="0.3">
      <c r="A343" s="3"/>
      <c r="B343" s="79"/>
      <c r="C343" s="79"/>
      <c r="D343" s="79"/>
      <c r="E343" s="79"/>
      <c r="F343" s="80"/>
      <c r="G343" s="80"/>
      <c r="H343" s="80"/>
      <c r="I343" s="81"/>
      <c r="J343" s="81"/>
      <c r="K343" s="77"/>
      <c r="L343" s="77"/>
      <c r="M343" s="78"/>
      <c r="N343" s="78"/>
    </row>
    <row r="344" spans="1:14" x14ac:dyDescent="0.3">
      <c r="A344" s="3"/>
      <c r="B344" s="79"/>
      <c r="C344" s="79"/>
      <c r="D344" s="79"/>
      <c r="E344" s="79"/>
      <c r="F344" s="80"/>
      <c r="G344" s="80"/>
      <c r="H344" s="80"/>
      <c r="I344" s="81"/>
      <c r="J344" s="81"/>
      <c r="K344" s="77"/>
      <c r="L344" s="77"/>
      <c r="M344" s="78"/>
      <c r="N344" s="78"/>
    </row>
    <row r="345" spans="1:14" x14ac:dyDescent="0.3">
      <c r="A345" s="3"/>
      <c r="B345" s="79"/>
      <c r="C345" s="79"/>
      <c r="D345" s="79"/>
      <c r="E345" s="79"/>
      <c r="F345" s="80"/>
      <c r="G345" s="80"/>
      <c r="H345" s="80"/>
      <c r="I345" s="81"/>
      <c r="J345" s="81"/>
      <c r="K345" s="77"/>
      <c r="L345" s="77"/>
      <c r="M345" s="78"/>
      <c r="N345" s="78"/>
    </row>
    <row r="346" spans="1:14" x14ac:dyDescent="0.3">
      <c r="A346" s="3"/>
      <c r="B346" s="79"/>
      <c r="C346" s="79"/>
      <c r="D346" s="79"/>
      <c r="E346" s="79"/>
      <c r="F346" s="80"/>
      <c r="G346" s="80"/>
      <c r="H346" s="80"/>
      <c r="I346" s="81"/>
      <c r="J346" s="81"/>
      <c r="K346" s="77"/>
      <c r="L346" s="77"/>
      <c r="M346" s="78"/>
      <c r="N346" s="78"/>
    </row>
    <row r="347" spans="1:14" x14ac:dyDescent="0.3">
      <c r="A347" s="3"/>
      <c r="B347" s="79"/>
      <c r="C347" s="79"/>
      <c r="D347" s="79"/>
      <c r="E347" s="79"/>
      <c r="F347" s="80"/>
      <c r="G347" s="80"/>
      <c r="H347" s="80"/>
      <c r="I347" s="81"/>
      <c r="J347" s="81"/>
      <c r="K347" s="77"/>
      <c r="L347" s="77"/>
      <c r="M347" s="78"/>
      <c r="N347" s="78"/>
    </row>
    <row r="348" spans="1:14" x14ac:dyDescent="0.3">
      <c r="A348" s="3"/>
      <c r="B348" s="79"/>
      <c r="C348" s="79"/>
      <c r="D348" s="79"/>
      <c r="E348" s="79"/>
      <c r="F348" s="80"/>
      <c r="G348" s="80"/>
      <c r="H348" s="80"/>
      <c r="I348" s="81"/>
      <c r="J348" s="81"/>
      <c r="K348" s="77"/>
      <c r="L348" s="77"/>
      <c r="M348" s="78"/>
      <c r="N348" s="78"/>
    </row>
    <row r="349" spans="1:14" x14ac:dyDescent="0.3">
      <c r="A349" s="3"/>
      <c r="B349" s="79"/>
      <c r="C349" s="79"/>
      <c r="D349" s="79"/>
      <c r="E349" s="79"/>
      <c r="F349" s="80"/>
      <c r="G349" s="80"/>
      <c r="H349" s="80"/>
      <c r="I349" s="81"/>
      <c r="J349" s="81"/>
      <c r="K349" s="77"/>
      <c r="L349" s="77"/>
      <c r="M349" s="78"/>
      <c r="N349" s="78"/>
    </row>
    <row r="350" spans="1:14" x14ac:dyDescent="0.3">
      <c r="A350" s="3"/>
      <c r="B350" s="79"/>
      <c r="C350" s="79"/>
      <c r="D350" s="79"/>
      <c r="E350" s="79"/>
      <c r="F350" s="80"/>
      <c r="G350" s="80"/>
      <c r="H350" s="80"/>
      <c r="I350" s="81"/>
      <c r="J350" s="81"/>
      <c r="K350" s="77"/>
      <c r="L350" s="77"/>
      <c r="M350" s="78"/>
      <c r="N350" s="78"/>
    </row>
    <row r="351" spans="1:14" x14ac:dyDescent="0.3">
      <c r="A351" s="3"/>
      <c r="B351" s="79"/>
      <c r="C351" s="79"/>
      <c r="D351" s="79"/>
      <c r="E351" s="79"/>
      <c r="F351" s="80"/>
      <c r="G351" s="80"/>
      <c r="H351" s="80"/>
      <c r="I351" s="81"/>
      <c r="J351" s="81"/>
      <c r="K351" s="77"/>
      <c r="L351" s="77"/>
      <c r="M351" s="78"/>
      <c r="N351" s="78"/>
    </row>
    <row r="352" spans="1:14" x14ac:dyDescent="0.3">
      <c r="A352" s="3"/>
      <c r="B352" s="79"/>
      <c r="C352" s="79"/>
      <c r="D352" s="79"/>
      <c r="E352" s="79"/>
      <c r="F352" s="80"/>
      <c r="G352" s="80"/>
      <c r="H352" s="80"/>
      <c r="I352" s="81"/>
      <c r="J352" s="81"/>
      <c r="K352" s="77"/>
      <c r="L352" s="77"/>
      <c r="M352" s="78"/>
      <c r="N352" s="78"/>
    </row>
    <row r="353" spans="1:14" x14ac:dyDescent="0.3">
      <c r="A353" s="3"/>
      <c r="B353" s="79"/>
      <c r="C353" s="79"/>
      <c r="D353" s="79"/>
      <c r="E353" s="79"/>
      <c r="F353" s="80"/>
      <c r="G353" s="80"/>
      <c r="H353" s="80"/>
      <c r="I353" s="81"/>
      <c r="J353" s="81"/>
      <c r="K353" s="77"/>
      <c r="L353" s="77"/>
      <c r="M353" s="78"/>
      <c r="N353" s="78"/>
    </row>
    <row r="354" spans="1:14" x14ac:dyDescent="0.3">
      <c r="A354" s="3"/>
      <c r="B354" s="79"/>
      <c r="C354" s="79"/>
      <c r="D354" s="79"/>
      <c r="E354" s="79"/>
      <c r="F354" s="80"/>
      <c r="G354" s="80"/>
      <c r="H354" s="80"/>
      <c r="I354" s="81"/>
      <c r="J354" s="81"/>
      <c r="K354" s="77"/>
      <c r="L354" s="77"/>
      <c r="M354" s="78"/>
      <c r="N354" s="78"/>
    </row>
    <row r="355" spans="1:14" x14ac:dyDescent="0.3">
      <c r="A355" s="3"/>
      <c r="B355" s="79"/>
      <c r="C355" s="79"/>
      <c r="D355" s="79"/>
      <c r="E355" s="79"/>
      <c r="F355" s="80"/>
      <c r="G355" s="80"/>
      <c r="H355" s="80"/>
      <c r="I355" s="81"/>
      <c r="J355" s="81"/>
      <c r="K355" s="77"/>
      <c r="L355" s="77"/>
      <c r="M355" s="78"/>
      <c r="N355" s="78"/>
    </row>
    <row r="356" spans="1:14" x14ac:dyDescent="0.3">
      <c r="A356" s="3"/>
      <c r="B356" s="79"/>
      <c r="C356" s="79"/>
      <c r="D356" s="79"/>
      <c r="E356" s="79"/>
      <c r="F356" s="80"/>
      <c r="G356" s="80"/>
      <c r="H356" s="80"/>
      <c r="I356" s="81"/>
      <c r="J356" s="81"/>
      <c r="K356" s="77"/>
      <c r="L356" s="77"/>
      <c r="M356" s="78"/>
      <c r="N356" s="78"/>
    </row>
    <row r="357" spans="1:14" x14ac:dyDescent="0.3">
      <c r="A357" s="3"/>
      <c r="B357" s="79"/>
      <c r="C357" s="79"/>
      <c r="D357" s="79"/>
      <c r="E357" s="79"/>
      <c r="F357" s="80"/>
      <c r="G357" s="80"/>
      <c r="H357" s="80"/>
      <c r="I357" s="81"/>
      <c r="J357" s="81"/>
      <c r="K357" s="77"/>
      <c r="L357" s="77"/>
      <c r="M357" s="78"/>
      <c r="N357" s="78"/>
    </row>
    <row r="358" spans="1:14" x14ac:dyDescent="0.3">
      <c r="A358" s="3"/>
      <c r="B358" s="79"/>
      <c r="C358" s="79"/>
      <c r="D358" s="79"/>
      <c r="E358" s="79"/>
      <c r="F358" s="80"/>
      <c r="G358" s="80"/>
      <c r="H358" s="80"/>
      <c r="I358" s="81"/>
      <c r="J358" s="81"/>
      <c r="K358" s="77"/>
      <c r="L358" s="77"/>
      <c r="M358" s="78"/>
      <c r="N358" s="78"/>
    </row>
    <row r="359" spans="1:14" x14ac:dyDescent="0.3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</row>
    <row r="360" spans="1:14" x14ac:dyDescent="0.3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</row>
    <row r="361" spans="1:14" x14ac:dyDescent="0.3">
      <c r="A361" s="83" t="s">
        <v>17</v>
      </c>
      <c r="B361" s="83"/>
      <c r="C361" s="83"/>
      <c r="D361" s="83"/>
      <c r="E361" s="83"/>
      <c r="F361" s="84" t="s">
        <v>18</v>
      </c>
      <c r="G361" s="84"/>
      <c r="H361" s="84"/>
      <c r="I361" s="84"/>
      <c r="J361" s="84"/>
      <c r="K361" s="85" t="s">
        <v>19</v>
      </c>
      <c r="L361" s="85"/>
      <c r="M361" s="85"/>
      <c r="N361" s="85"/>
    </row>
    <row r="362" spans="1:14" x14ac:dyDescent="0.3">
      <c r="A362" s="82" t="s">
        <v>371</v>
      </c>
      <c r="B362" s="82"/>
      <c r="C362" s="82"/>
      <c r="D362" s="82"/>
      <c r="E362" s="82"/>
      <c r="F362" s="82" t="s">
        <v>398</v>
      </c>
      <c r="G362" s="82"/>
      <c r="H362" s="82"/>
      <c r="I362" s="82"/>
      <c r="J362" s="82"/>
      <c r="K362" s="82"/>
      <c r="L362" s="82"/>
      <c r="M362" s="82"/>
      <c r="N362" s="82"/>
    </row>
    <row r="363" spans="1:14" x14ac:dyDescent="0.3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</row>
    <row r="364" spans="1:14" x14ac:dyDescent="0.3">
      <c r="A364" s="105" t="s">
        <v>0</v>
      </c>
      <c r="B364" s="115"/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</row>
    <row r="365" spans="1:14" x14ac:dyDescent="0.3">
      <c r="A365" s="6" t="s">
        <v>2</v>
      </c>
      <c r="B365" s="77" t="s">
        <v>13</v>
      </c>
      <c r="C365" s="77"/>
      <c r="D365" s="105" t="s">
        <v>3</v>
      </c>
      <c r="E365" s="105"/>
      <c r="F365" s="82" t="s">
        <v>401</v>
      </c>
      <c r="G365" s="82"/>
      <c r="H365" s="82"/>
      <c r="I365" s="82"/>
      <c r="J365" s="105" t="s">
        <v>4</v>
      </c>
      <c r="K365" s="105"/>
      <c r="L365" s="82" t="s">
        <v>380</v>
      </c>
      <c r="M365" s="82"/>
      <c r="N365" s="82"/>
    </row>
    <row r="366" spans="1:14" ht="15.6" x14ac:dyDescent="0.3">
      <c r="A366" s="9" t="s">
        <v>372</v>
      </c>
      <c r="B366" s="105" t="s">
        <v>70</v>
      </c>
      <c r="C366" s="105"/>
      <c r="D366" s="116">
        <v>42705</v>
      </c>
      <c r="E366" s="99"/>
      <c r="F366" s="95"/>
      <c r="G366" s="105" t="s">
        <v>403</v>
      </c>
      <c r="H366" s="105"/>
      <c r="I366" s="105"/>
      <c r="J366" s="82" t="s">
        <v>404</v>
      </c>
      <c r="K366" s="82"/>
      <c r="L366" s="7" t="s">
        <v>369</v>
      </c>
      <c r="M366" s="82">
        <v>50</v>
      </c>
      <c r="N366" s="82"/>
    </row>
    <row r="367" spans="1:14" x14ac:dyDescent="0.3">
      <c r="A367" s="8" t="s">
        <v>1</v>
      </c>
      <c r="B367" s="83" t="s">
        <v>402</v>
      </c>
      <c r="C367" s="83"/>
      <c r="D367" s="83"/>
      <c r="E367" s="83"/>
      <c r="F367" s="105" t="s">
        <v>5</v>
      </c>
      <c r="G367" s="105"/>
      <c r="H367" s="105"/>
      <c r="I367" s="105" t="s">
        <v>6</v>
      </c>
      <c r="J367" s="105"/>
      <c r="K367" s="105" t="s">
        <v>7</v>
      </c>
      <c r="L367" s="105"/>
      <c r="M367" s="105" t="s">
        <v>8</v>
      </c>
      <c r="N367" s="105"/>
    </row>
    <row r="368" spans="1:14" x14ac:dyDescent="0.3">
      <c r="A368" s="3">
        <v>1</v>
      </c>
      <c r="B368" s="96" t="s">
        <v>9</v>
      </c>
      <c r="C368" s="97"/>
      <c r="D368" s="97"/>
      <c r="E368" s="98"/>
      <c r="F368" s="78" t="s">
        <v>12</v>
      </c>
      <c r="G368" s="78"/>
      <c r="H368" s="78"/>
      <c r="I368" s="81">
        <v>50</v>
      </c>
      <c r="J368" s="81"/>
      <c r="K368" s="78" t="s">
        <v>13</v>
      </c>
      <c r="L368" s="78"/>
      <c r="M368" s="78" t="s">
        <v>11</v>
      </c>
      <c r="N368" s="78"/>
    </row>
    <row r="369" spans="1:14" x14ac:dyDescent="0.3">
      <c r="A369" s="3"/>
      <c r="B369" s="96"/>
      <c r="C369" s="97"/>
      <c r="D369" s="97"/>
      <c r="E369" s="98"/>
      <c r="F369" s="80"/>
      <c r="G369" s="80"/>
      <c r="H369" s="80"/>
      <c r="I369" s="92"/>
      <c r="J369" s="93"/>
      <c r="K369" s="117"/>
      <c r="L369" s="118"/>
      <c r="M369" s="78"/>
      <c r="N369" s="78"/>
    </row>
    <row r="370" spans="1:14" x14ac:dyDescent="0.3">
      <c r="A370" s="3"/>
      <c r="B370" s="96"/>
      <c r="C370" s="97"/>
      <c r="D370" s="97"/>
      <c r="E370" s="98"/>
      <c r="F370" s="80"/>
      <c r="G370" s="80"/>
      <c r="H370" s="80"/>
      <c r="I370" s="92"/>
      <c r="J370" s="93"/>
      <c r="K370" s="117"/>
      <c r="L370" s="118"/>
      <c r="M370" s="78"/>
      <c r="N370" s="78"/>
    </row>
    <row r="371" spans="1:14" x14ac:dyDescent="0.3">
      <c r="A371" s="3"/>
      <c r="B371" s="96"/>
      <c r="C371" s="97"/>
      <c r="D371" s="97"/>
      <c r="E371" s="98"/>
      <c r="F371" s="80"/>
      <c r="G371" s="80"/>
      <c r="H371" s="80"/>
      <c r="I371" s="92"/>
      <c r="J371" s="93"/>
      <c r="K371" s="77"/>
      <c r="L371" s="77"/>
      <c r="M371" s="78"/>
      <c r="N371" s="78"/>
    </row>
    <row r="372" spans="1:14" x14ac:dyDescent="0.3">
      <c r="A372" s="3"/>
      <c r="B372" s="96"/>
      <c r="C372" s="97"/>
      <c r="D372" s="97"/>
      <c r="E372" s="98"/>
      <c r="F372" s="80"/>
      <c r="G372" s="80"/>
      <c r="H372" s="80"/>
      <c r="I372" s="92"/>
      <c r="J372" s="93"/>
      <c r="K372" s="117"/>
      <c r="L372" s="118"/>
      <c r="M372" s="78"/>
      <c r="N372" s="78"/>
    </row>
    <row r="373" spans="1:14" x14ac:dyDescent="0.3">
      <c r="A373" s="3"/>
      <c r="B373" s="96"/>
      <c r="C373" s="97"/>
      <c r="D373" s="97"/>
      <c r="E373" s="98"/>
      <c r="F373" s="80"/>
      <c r="G373" s="80"/>
      <c r="H373" s="80"/>
      <c r="I373" s="92"/>
      <c r="J373" s="93"/>
      <c r="K373" s="117"/>
      <c r="L373" s="118"/>
      <c r="M373" s="78"/>
      <c r="N373" s="78"/>
    </row>
    <row r="374" spans="1:14" x14ac:dyDescent="0.3">
      <c r="A374" s="3"/>
      <c r="B374" s="96"/>
      <c r="C374" s="97"/>
      <c r="D374" s="97"/>
      <c r="E374" s="98"/>
      <c r="F374" s="80"/>
      <c r="G374" s="80"/>
      <c r="H374" s="80"/>
      <c r="I374" s="92"/>
      <c r="J374" s="93"/>
      <c r="K374" s="117"/>
      <c r="L374" s="118"/>
      <c r="M374" s="78"/>
      <c r="N374" s="78"/>
    </row>
    <row r="375" spans="1:14" x14ac:dyDescent="0.3">
      <c r="A375" s="3"/>
      <c r="B375" s="100"/>
      <c r="C375" s="101"/>
      <c r="D375" s="101"/>
      <c r="E375" s="102"/>
      <c r="F375" s="80"/>
      <c r="G375" s="80"/>
      <c r="H375" s="80"/>
      <c r="I375" s="103"/>
      <c r="J375" s="104"/>
      <c r="K375" s="103"/>
      <c r="L375" s="104"/>
      <c r="M375" s="78"/>
      <c r="N375" s="78"/>
    </row>
    <row r="376" spans="1:14" x14ac:dyDescent="0.3">
      <c r="A376" s="3"/>
      <c r="B376" s="100"/>
      <c r="C376" s="101"/>
      <c r="D376" s="101"/>
      <c r="E376" s="102"/>
      <c r="F376" s="80"/>
      <c r="G376" s="80"/>
      <c r="H376" s="80"/>
      <c r="I376" s="103"/>
      <c r="J376" s="104"/>
      <c r="K376" s="103"/>
      <c r="L376" s="104"/>
      <c r="M376" s="78"/>
      <c r="N376" s="78"/>
    </row>
    <row r="377" spans="1:14" x14ac:dyDescent="0.3">
      <c r="A377" s="3"/>
      <c r="B377" s="100"/>
      <c r="C377" s="101"/>
      <c r="D377" s="101"/>
      <c r="E377" s="102"/>
      <c r="F377" s="80"/>
      <c r="G377" s="80"/>
      <c r="H377" s="80"/>
      <c r="I377" s="103"/>
      <c r="J377" s="104"/>
      <c r="K377" s="103"/>
      <c r="L377" s="104"/>
      <c r="M377" s="78"/>
      <c r="N377" s="78"/>
    </row>
    <row r="378" spans="1:14" x14ac:dyDescent="0.3">
      <c r="A378" s="3"/>
      <c r="B378" s="100"/>
      <c r="C378" s="101"/>
      <c r="D378" s="101"/>
      <c r="E378" s="102"/>
      <c r="F378" s="80"/>
      <c r="G378" s="80"/>
      <c r="H378" s="80"/>
      <c r="I378" s="103"/>
      <c r="J378" s="104"/>
      <c r="K378" s="103"/>
      <c r="L378" s="104"/>
      <c r="M378" s="78"/>
      <c r="N378" s="78"/>
    </row>
    <row r="379" spans="1:14" x14ac:dyDescent="0.3">
      <c r="A379" s="3"/>
      <c r="B379" s="100"/>
      <c r="C379" s="101"/>
      <c r="D379" s="101"/>
      <c r="E379" s="102"/>
      <c r="F379" s="80"/>
      <c r="G379" s="80"/>
      <c r="H379" s="80"/>
      <c r="I379" s="103"/>
      <c r="J379" s="104"/>
      <c r="K379" s="103"/>
      <c r="L379" s="104"/>
      <c r="M379" s="78"/>
      <c r="N379" s="78"/>
    </row>
    <row r="380" spans="1:14" x14ac:dyDescent="0.3">
      <c r="A380" s="3"/>
      <c r="B380" s="100"/>
      <c r="C380" s="101"/>
      <c r="D380" s="101"/>
      <c r="E380" s="102"/>
      <c r="F380" s="100"/>
      <c r="G380" s="101"/>
      <c r="H380" s="102"/>
      <c r="I380" s="103"/>
      <c r="J380" s="104"/>
      <c r="K380" s="103"/>
      <c r="L380" s="104"/>
      <c r="M380" s="78"/>
      <c r="N380" s="78"/>
    </row>
    <row r="381" spans="1:14" x14ac:dyDescent="0.3">
      <c r="A381" s="3"/>
      <c r="B381" s="100"/>
      <c r="C381" s="101"/>
      <c r="D381" s="101"/>
      <c r="E381" s="102"/>
      <c r="F381" s="100"/>
      <c r="G381" s="101"/>
      <c r="H381" s="102"/>
      <c r="I381" s="103"/>
      <c r="J381" s="104"/>
      <c r="K381" s="103"/>
      <c r="L381" s="104"/>
      <c r="M381" s="78"/>
      <c r="N381" s="78"/>
    </row>
    <row r="382" spans="1:14" ht="15.6" x14ac:dyDescent="0.3">
      <c r="A382" s="10"/>
      <c r="B382" s="86"/>
      <c r="C382" s="87"/>
      <c r="D382" s="87"/>
      <c r="E382" s="88"/>
      <c r="F382" s="86"/>
      <c r="G382" s="87"/>
      <c r="H382" s="88"/>
      <c r="I382" s="89"/>
      <c r="J382" s="90"/>
      <c r="K382" s="89"/>
      <c r="L382" s="90"/>
      <c r="M382" s="91"/>
      <c r="N382" s="91"/>
    </row>
    <row r="383" spans="1:14" x14ac:dyDescent="0.3">
      <c r="A383" s="3"/>
      <c r="B383" s="100"/>
      <c r="C383" s="101"/>
      <c r="D383" s="101"/>
      <c r="E383" s="102"/>
      <c r="F383" s="100"/>
      <c r="G383" s="101"/>
      <c r="H383" s="102"/>
      <c r="I383" s="103"/>
      <c r="J383" s="104"/>
      <c r="K383" s="103"/>
      <c r="L383" s="104"/>
      <c r="M383" s="78"/>
      <c r="N383" s="78"/>
    </row>
    <row r="384" spans="1:14" x14ac:dyDescent="0.3">
      <c r="A384" s="3"/>
      <c r="B384" s="100"/>
      <c r="C384" s="101"/>
      <c r="D384" s="101"/>
      <c r="E384" s="102"/>
      <c r="F384" s="100"/>
      <c r="G384" s="101"/>
      <c r="H384" s="102"/>
      <c r="I384" s="103"/>
      <c r="J384" s="104"/>
      <c r="K384" s="103"/>
      <c r="L384" s="104"/>
      <c r="M384" s="78"/>
      <c r="N384" s="78"/>
    </row>
    <row r="385" spans="1:14" x14ac:dyDescent="0.3">
      <c r="A385" s="3"/>
      <c r="B385" s="100"/>
      <c r="C385" s="101"/>
      <c r="D385" s="101"/>
      <c r="E385" s="102"/>
      <c r="F385" s="100"/>
      <c r="G385" s="101"/>
      <c r="H385" s="102"/>
      <c r="I385" s="103"/>
      <c r="J385" s="104"/>
      <c r="K385" s="103"/>
      <c r="L385" s="104"/>
      <c r="M385" s="78"/>
      <c r="N385" s="78"/>
    </row>
    <row r="386" spans="1:14" x14ac:dyDescent="0.3">
      <c r="A386" s="3"/>
      <c r="B386" s="100"/>
      <c r="C386" s="101"/>
      <c r="D386" s="101"/>
      <c r="E386" s="102"/>
      <c r="F386" s="100"/>
      <c r="G386" s="101"/>
      <c r="H386" s="102"/>
      <c r="I386" s="103"/>
      <c r="J386" s="104"/>
      <c r="K386" s="103"/>
      <c r="L386" s="104"/>
      <c r="M386" s="78"/>
      <c r="N386" s="78"/>
    </row>
    <row r="387" spans="1:14" x14ac:dyDescent="0.3">
      <c r="A387" s="3"/>
      <c r="B387" s="100"/>
      <c r="C387" s="101"/>
      <c r="D387" s="101"/>
      <c r="E387" s="102"/>
      <c r="F387" s="100"/>
      <c r="G387" s="101"/>
      <c r="H387" s="102"/>
      <c r="I387" s="103"/>
      <c r="J387" s="104"/>
      <c r="K387" s="103"/>
      <c r="L387" s="104"/>
      <c r="M387" s="78"/>
      <c r="N387" s="78"/>
    </row>
    <row r="388" spans="1:14" x14ac:dyDescent="0.3">
      <c r="A388" s="3"/>
      <c r="B388" s="100"/>
      <c r="C388" s="101"/>
      <c r="D388" s="101"/>
      <c r="E388" s="102"/>
      <c r="F388" s="100"/>
      <c r="G388" s="101"/>
      <c r="H388" s="102"/>
      <c r="I388" s="103"/>
      <c r="J388" s="104"/>
      <c r="K388" s="103"/>
      <c r="L388" s="104"/>
      <c r="M388" s="78"/>
      <c r="N388" s="78"/>
    </row>
    <row r="389" spans="1:14" x14ac:dyDescent="0.3">
      <c r="A389" s="3"/>
      <c r="B389" s="100"/>
      <c r="C389" s="101"/>
      <c r="D389" s="101"/>
      <c r="E389" s="102"/>
      <c r="F389" s="100"/>
      <c r="G389" s="101"/>
      <c r="H389" s="102"/>
      <c r="I389" s="103"/>
      <c r="J389" s="104"/>
      <c r="K389" s="103"/>
      <c r="L389" s="104"/>
      <c r="M389" s="78"/>
      <c r="N389" s="78"/>
    </row>
    <row r="390" spans="1:14" x14ac:dyDescent="0.3">
      <c r="A390" s="3"/>
      <c r="B390" s="100"/>
      <c r="C390" s="101"/>
      <c r="D390" s="101"/>
      <c r="E390" s="102"/>
      <c r="F390" s="100"/>
      <c r="G390" s="101"/>
      <c r="H390" s="102"/>
      <c r="I390" s="103"/>
      <c r="J390" s="104"/>
      <c r="K390" s="103"/>
      <c r="L390" s="104"/>
      <c r="M390" s="78"/>
      <c r="N390" s="78"/>
    </row>
    <row r="391" spans="1:14" x14ac:dyDescent="0.3">
      <c r="A391" s="3"/>
      <c r="B391" s="96"/>
      <c r="C391" s="97"/>
      <c r="D391" s="97"/>
      <c r="E391" s="98"/>
      <c r="F391" s="126"/>
      <c r="G391" s="127"/>
      <c r="H391" s="128"/>
      <c r="I391" s="92"/>
      <c r="J391" s="93"/>
      <c r="K391" s="117"/>
      <c r="L391" s="118"/>
      <c r="M391" s="94"/>
      <c r="N391" s="95"/>
    </row>
    <row r="392" spans="1:14" x14ac:dyDescent="0.3">
      <c r="A392" s="3"/>
      <c r="B392" s="96"/>
      <c r="C392" s="97"/>
      <c r="D392" s="97"/>
      <c r="E392" s="98"/>
      <c r="F392" s="126"/>
      <c r="G392" s="127"/>
      <c r="H392" s="128"/>
      <c r="I392" s="92"/>
      <c r="J392" s="93"/>
      <c r="K392" s="117"/>
      <c r="L392" s="118"/>
      <c r="M392" s="94"/>
      <c r="N392" s="95"/>
    </row>
    <row r="393" spans="1:14" x14ac:dyDescent="0.3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</row>
    <row r="394" spans="1:14" x14ac:dyDescent="0.3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</row>
    <row r="395" spans="1:14" x14ac:dyDescent="0.3">
      <c r="A395" s="83" t="s">
        <v>17</v>
      </c>
      <c r="B395" s="83"/>
      <c r="C395" s="83"/>
      <c r="D395" s="83"/>
      <c r="E395" s="83"/>
      <c r="F395" s="84" t="s">
        <v>18</v>
      </c>
      <c r="G395" s="84"/>
      <c r="H395" s="84"/>
      <c r="I395" s="84"/>
      <c r="J395" s="84"/>
      <c r="K395" s="85" t="s">
        <v>19</v>
      </c>
      <c r="L395" s="85"/>
      <c r="M395" s="85"/>
      <c r="N395" s="85"/>
    </row>
    <row r="396" spans="1:14" x14ac:dyDescent="0.3">
      <c r="A396" s="82" t="s">
        <v>371</v>
      </c>
      <c r="B396" s="82"/>
      <c r="C396" s="82"/>
      <c r="D396" s="82"/>
      <c r="E396" s="82"/>
      <c r="F396" s="82" t="s">
        <v>398</v>
      </c>
      <c r="G396" s="82"/>
      <c r="H396" s="82"/>
      <c r="I396" s="82"/>
      <c r="J396" s="82"/>
      <c r="K396" s="82"/>
      <c r="L396" s="82"/>
      <c r="M396" s="82"/>
      <c r="N396" s="82"/>
    </row>
    <row r="397" spans="1:14" x14ac:dyDescent="0.3">
      <c r="A397" s="105" t="s">
        <v>0</v>
      </c>
      <c r="B397" s="115"/>
      <c r="C397" s="115"/>
      <c r="D397" s="115"/>
      <c r="E397" s="115"/>
      <c r="F397" s="115"/>
      <c r="G397" s="115"/>
      <c r="H397" s="115"/>
      <c r="I397" s="115"/>
      <c r="J397" s="115"/>
      <c r="K397" s="115"/>
      <c r="L397" s="115"/>
      <c r="M397" s="115"/>
      <c r="N397" s="115"/>
    </row>
    <row r="398" spans="1:14" x14ac:dyDescent="0.3">
      <c r="A398" s="6" t="s">
        <v>2</v>
      </c>
      <c r="B398" s="77" t="s">
        <v>405</v>
      </c>
      <c r="C398" s="77"/>
      <c r="D398" s="105" t="s">
        <v>3</v>
      </c>
      <c r="E398" s="105"/>
      <c r="F398" s="82" t="s">
        <v>401</v>
      </c>
      <c r="G398" s="82"/>
      <c r="H398" s="82"/>
      <c r="I398" s="82"/>
      <c r="J398" s="105" t="s">
        <v>4</v>
      </c>
      <c r="K398" s="105"/>
      <c r="L398" s="82" t="s">
        <v>380</v>
      </c>
      <c r="M398" s="82"/>
      <c r="N398" s="82"/>
    </row>
    <row r="399" spans="1:14" ht="15.6" x14ac:dyDescent="0.3">
      <c r="A399" s="9" t="s">
        <v>372</v>
      </c>
      <c r="B399" s="105" t="s">
        <v>70</v>
      </c>
      <c r="C399" s="105"/>
      <c r="D399" s="116">
        <v>42736</v>
      </c>
      <c r="E399" s="99"/>
      <c r="F399" s="95"/>
      <c r="G399" s="105" t="s">
        <v>403</v>
      </c>
      <c r="H399" s="105"/>
      <c r="I399" s="105"/>
      <c r="J399" s="82" t="s">
        <v>404</v>
      </c>
      <c r="K399" s="82"/>
      <c r="L399" s="7" t="s">
        <v>369</v>
      </c>
      <c r="M399" s="82">
        <v>447</v>
      </c>
      <c r="N399" s="82"/>
    </row>
    <row r="400" spans="1:14" x14ac:dyDescent="0.3">
      <c r="A400" s="8" t="s">
        <v>1</v>
      </c>
      <c r="B400" s="83" t="s">
        <v>402</v>
      </c>
      <c r="C400" s="83"/>
      <c r="D400" s="83"/>
      <c r="E400" s="83"/>
      <c r="F400" s="105" t="s">
        <v>5</v>
      </c>
      <c r="G400" s="105"/>
      <c r="H400" s="105"/>
      <c r="I400" s="105" t="s">
        <v>6</v>
      </c>
      <c r="J400" s="105"/>
      <c r="K400" s="105" t="s">
        <v>7</v>
      </c>
      <c r="L400" s="105"/>
      <c r="M400" s="105" t="s">
        <v>8</v>
      </c>
      <c r="N400" s="105"/>
    </row>
    <row r="401" spans="1:14" x14ac:dyDescent="0.3">
      <c r="A401" s="3">
        <v>1</v>
      </c>
      <c r="B401" s="96" t="s">
        <v>9</v>
      </c>
      <c r="C401" s="97"/>
      <c r="D401" s="97"/>
      <c r="E401" s="98"/>
      <c r="F401" s="78" t="s">
        <v>14</v>
      </c>
      <c r="G401" s="78"/>
      <c r="H401" s="78"/>
      <c r="I401" s="81">
        <v>447</v>
      </c>
      <c r="J401" s="81"/>
      <c r="K401" s="78" t="s">
        <v>15</v>
      </c>
      <c r="L401" s="78"/>
      <c r="M401" s="78" t="s">
        <v>11</v>
      </c>
      <c r="N401" s="78"/>
    </row>
    <row r="402" spans="1:14" x14ac:dyDescent="0.3">
      <c r="A402" s="3"/>
      <c r="B402" s="96"/>
      <c r="C402" s="97"/>
      <c r="D402" s="97"/>
      <c r="E402" s="98"/>
      <c r="F402" s="80"/>
      <c r="G402" s="80"/>
      <c r="H402" s="80"/>
      <c r="I402" s="92"/>
      <c r="J402" s="93"/>
      <c r="K402" s="117"/>
      <c r="L402" s="118"/>
      <c r="M402" s="78"/>
      <c r="N402" s="78"/>
    </row>
    <row r="403" spans="1:14" x14ac:dyDescent="0.3">
      <c r="A403" s="3"/>
      <c r="B403" s="96"/>
      <c r="C403" s="97"/>
      <c r="D403" s="97"/>
      <c r="E403" s="98"/>
      <c r="F403" s="80"/>
      <c r="G403" s="80"/>
      <c r="H403" s="80"/>
      <c r="I403" s="92"/>
      <c r="J403" s="93"/>
      <c r="K403" s="117"/>
      <c r="L403" s="118"/>
      <c r="M403" s="78"/>
      <c r="N403" s="78"/>
    </row>
    <row r="404" spans="1:14" x14ac:dyDescent="0.3">
      <c r="A404" s="3"/>
      <c r="B404" s="96"/>
      <c r="C404" s="97"/>
      <c r="D404" s="97"/>
      <c r="E404" s="98"/>
      <c r="F404" s="80"/>
      <c r="G404" s="80"/>
      <c r="H404" s="80"/>
      <c r="I404" s="92"/>
      <c r="J404" s="93"/>
      <c r="K404" s="77"/>
      <c r="L404" s="77"/>
      <c r="M404" s="78"/>
      <c r="N404" s="78"/>
    </row>
    <row r="405" spans="1:14" x14ac:dyDescent="0.3">
      <c r="A405" s="3"/>
      <c r="B405" s="96"/>
      <c r="C405" s="97"/>
      <c r="D405" s="97"/>
      <c r="E405" s="98"/>
      <c r="F405" s="80"/>
      <c r="G405" s="80"/>
      <c r="H405" s="80"/>
      <c r="I405" s="92"/>
      <c r="J405" s="93"/>
      <c r="K405" s="117"/>
      <c r="L405" s="118"/>
      <c r="M405" s="78"/>
      <c r="N405" s="78"/>
    </row>
    <row r="406" spans="1:14" x14ac:dyDescent="0.3">
      <c r="A406" s="3"/>
      <c r="B406" s="96"/>
      <c r="C406" s="97"/>
      <c r="D406" s="97"/>
      <c r="E406" s="98"/>
      <c r="F406" s="80"/>
      <c r="G406" s="80"/>
      <c r="H406" s="80"/>
      <c r="I406" s="92"/>
      <c r="J406" s="93"/>
      <c r="K406" s="117"/>
      <c r="L406" s="118"/>
      <c r="M406" s="78"/>
      <c r="N406" s="78"/>
    </row>
    <row r="407" spans="1:14" x14ac:dyDescent="0.3">
      <c r="A407" s="3"/>
      <c r="B407" s="96"/>
      <c r="C407" s="97"/>
      <c r="D407" s="97"/>
      <c r="E407" s="98"/>
      <c r="F407" s="80"/>
      <c r="G407" s="80"/>
      <c r="H407" s="80"/>
      <c r="I407" s="92"/>
      <c r="J407" s="93"/>
      <c r="K407" s="117"/>
      <c r="L407" s="118"/>
      <c r="M407" s="78"/>
      <c r="N407" s="78"/>
    </row>
    <row r="408" spans="1:14" x14ac:dyDescent="0.3">
      <c r="A408" s="3"/>
      <c r="B408" s="100"/>
      <c r="C408" s="101"/>
      <c r="D408" s="101"/>
      <c r="E408" s="102"/>
      <c r="F408" s="80"/>
      <c r="G408" s="80"/>
      <c r="H408" s="80"/>
      <c r="I408" s="103"/>
      <c r="J408" s="104"/>
      <c r="K408" s="103"/>
      <c r="L408" s="104"/>
      <c r="M408" s="78"/>
      <c r="N408" s="78"/>
    </row>
    <row r="409" spans="1:14" x14ac:dyDescent="0.3">
      <c r="A409" s="3"/>
      <c r="B409" s="100"/>
      <c r="C409" s="101"/>
      <c r="D409" s="101"/>
      <c r="E409" s="102"/>
      <c r="F409" s="80"/>
      <c r="G409" s="80"/>
      <c r="H409" s="80"/>
      <c r="I409" s="103"/>
      <c r="J409" s="104"/>
      <c r="K409" s="103"/>
      <c r="L409" s="104"/>
      <c r="M409" s="78"/>
      <c r="N409" s="78"/>
    </row>
    <row r="410" spans="1:14" x14ac:dyDescent="0.3">
      <c r="A410" s="3"/>
      <c r="B410" s="100"/>
      <c r="C410" s="101"/>
      <c r="D410" s="101"/>
      <c r="E410" s="102"/>
      <c r="F410" s="80"/>
      <c r="G410" s="80"/>
      <c r="H410" s="80"/>
      <c r="I410" s="103"/>
      <c r="J410" s="104"/>
      <c r="K410" s="103"/>
      <c r="L410" s="104"/>
      <c r="M410" s="78"/>
      <c r="N410" s="78"/>
    </row>
    <row r="411" spans="1:14" x14ac:dyDescent="0.3">
      <c r="A411" s="3"/>
      <c r="B411" s="100"/>
      <c r="C411" s="101"/>
      <c r="D411" s="101"/>
      <c r="E411" s="102"/>
      <c r="F411" s="80"/>
      <c r="G411" s="80"/>
      <c r="H411" s="80"/>
      <c r="I411" s="103"/>
      <c r="J411" s="104"/>
      <c r="K411" s="103"/>
      <c r="L411" s="104"/>
      <c r="M411" s="78"/>
      <c r="N411" s="78"/>
    </row>
    <row r="412" spans="1:14" x14ac:dyDescent="0.3">
      <c r="A412" s="3"/>
      <c r="B412" s="100"/>
      <c r="C412" s="101"/>
      <c r="D412" s="101"/>
      <c r="E412" s="102"/>
      <c r="F412" s="80"/>
      <c r="G412" s="80"/>
      <c r="H412" s="80"/>
      <c r="I412" s="103"/>
      <c r="J412" s="104"/>
      <c r="K412" s="103"/>
      <c r="L412" s="104"/>
      <c r="M412" s="78"/>
      <c r="N412" s="78"/>
    </row>
    <row r="413" spans="1:14" x14ac:dyDescent="0.3">
      <c r="A413" s="3"/>
      <c r="B413" s="100"/>
      <c r="C413" s="101"/>
      <c r="D413" s="101"/>
      <c r="E413" s="102"/>
      <c r="F413" s="100"/>
      <c r="G413" s="101"/>
      <c r="H413" s="102"/>
      <c r="I413" s="103"/>
      <c r="J413" s="104"/>
      <c r="K413" s="103"/>
      <c r="L413" s="104"/>
      <c r="M413" s="78"/>
      <c r="N413" s="78"/>
    </row>
    <row r="414" spans="1:14" x14ac:dyDescent="0.3">
      <c r="A414" s="3"/>
      <c r="B414" s="100"/>
      <c r="C414" s="101"/>
      <c r="D414" s="101"/>
      <c r="E414" s="102"/>
      <c r="F414" s="100"/>
      <c r="G414" s="101"/>
      <c r="H414" s="102"/>
      <c r="I414" s="103"/>
      <c r="J414" s="104"/>
      <c r="K414" s="103"/>
      <c r="L414" s="104"/>
      <c r="M414" s="78"/>
      <c r="N414" s="78"/>
    </row>
    <row r="415" spans="1:14" ht="15.6" x14ac:dyDescent="0.3">
      <c r="A415" s="10"/>
      <c r="B415" s="86"/>
      <c r="C415" s="87"/>
      <c r="D415" s="87"/>
      <c r="E415" s="88"/>
      <c r="F415" s="86"/>
      <c r="G415" s="87"/>
      <c r="H415" s="88"/>
      <c r="I415" s="89"/>
      <c r="J415" s="90"/>
      <c r="K415" s="89"/>
      <c r="L415" s="90"/>
      <c r="M415" s="91"/>
      <c r="N415" s="91"/>
    </row>
    <row r="416" spans="1:14" x14ac:dyDescent="0.3">
      <c r="A416" s="3"/>
      <c r="B416" s="100"/>
      <c r="C416" s="101"/>
      <c r="D416" s="101"/>
      <c r="E416" s="102"/>
      <c r="F416" s="100"/>
      <c r="G416" s="101"/>
      <c r="H416" s="102"/>
      <c r="I416" s="103"/>
      <c r="J416" s="104"/>
      <c r="K416" s="103"/>
      <c r="L416" s="104"/>
      <c r="M416" s="78"/>
      <c r="N416" s="78"/>
    </row>
    <row r="417" spans="1:14" x14ac:dyDescent="0.3">
      <c r="A417" s="3"/>
      <c r="B417" s="100"/>
      <c r="C417" s="101"/>
      <c r="D417" s="101"/>
      <c r="E417" s="102"/>
      <c r="F417" s="100"/>
      <c r="G417" s="101"/>
      <c r="H417" s="102"/>
      <c r="I417" s="103"/>
      <c r="J417" s="104"/>
      <c r="K417" s="103"/>
      <c r="L417" s="104"/>
      <c r="M417" s="78"/>
      <c r="N417" s="78"/>
    </row>
    <row r="418" spans="1:14" x14ac:dyDescent="0.3">
      <c r="A418" s="3"/>
      <c r="B418" s="100"/>
      <c r="C418" s="101"/>
      <c r="D418" s="101"/>
      <c r="E418" s="102"/>
      <c r="F418" s="100"/>
      <c r="G418" s="101"/>
      <c r="H418" s="102"/>
      <c r="I418" s="103"/>
      <c r="J418" s="104"/>
      <c r="K418" s="103"/>
      <c r="L418" s="104"/>
      <c r="M418" s="78"/>
      <c r="N418" s="78"/>
    </row>
    <row r="419" spans="1:14" x14ac:dyDescent="0.3">
      <c r="A419" s="3"/>
      <c r="B419" s="100"/>
      <c r="C419" s="101"/>
      <c r="D419" s="101"/>
      <c r="E419" s="102"/>
      <c r="F419" s="100"/>
      <c r="G419" s="101"/>
      <c r="H419" s="102"/>
      <c r="I419" s="103"/>
      <c r="J419" s="104"/>
      <c r="K419" s="103"/>
      <c r="L419" s="104"/>
      <c r="M419" s="78"/>
      <c r="N419" s="78"/>
    </row>
    <row r="420" spans="1:14" x14ac:dyDescent="0.3">
      <c r="A420" s="3"/>
      <c r="B420" s="100"/>
      <c r="C420" s="101"/>
      <c r="D420" s="101"/>
      <c r="E420" s="102"/>
      <c r="F420" s="100"/>
      <c r="G420" s="101"/>
      <c r="H420" s="102"/>
      <c r="I420" s="103"/>
      <c r="J420" s="104"/>
      <c r="K420" s="103"/>
      <c r="L420" s="104"/>
      <c r="M420" s="78"/>
      <c r="N420" s="78"/>
    </row>
    <row r="421" spans="1:14" x14ac:dyDescent="0.3">
      <c r="A421" s="3"/>
      <c r="B421" s="100"/>
      <c r="C421" s="101"/>
      <c r="D421" s="101"/>
      <c r="E421" s="102"/>
      <c r="F421" s="100"/>
      <c r="G421" s="101"/>
      <c r="H421" s="102"/>
      <c r="I421" s="103"/>
      <c r="J421" s="104"/>
      <c r="K421" s="103"/>
      <c r="L421" s="104"/>
      <c r="M421" s="78"/>
      <c r="N421" s="78"/>
    </row>
    <row r="422" spans="1:14" x14ac:dyDescent="0.3">
      <c r="A422" s="3"/>
      <c r="B422" s="100"/>
      <c r="C422" s="101"/>
      <c r="D422" s="101"/>
      <c r="E422" s="102"/>
      <c r="F422" s="100"/>
      <c r="G422" s="101"/>
      <c r="H422" s="102"/>
      <c r="I422" s="103"/>
      <c r="J422" s="104"/>
      <c r="K422" s="103"/>
      <c r="L422" s="104"/>
      <c r="M422" s="78"/>
      <c r="N422" s="78"/>
    </row>
    <row r="423" spans="1:14" x14ac:dyDescent="0.3">
      <c r="A423" s="3"/>
      <c r="B423" s="79"/>
      <c r="C423" s="79"/>
      <c r="D423" s="79"/>
      <c r="E423" s="79"/>
      <c r="F423" s="80"/>
      <c r="G423" s="80"/>
      <c r="H423" s="80"/>
      <c r="I423" s="81"/>
      <c r="J423" s="81"/>
      <c r="K423" s="77"/>
      <c r="L423" s="77"/>
      <c r="M423" s="78"/>
      <c r="N423" s="78"/>
    </row>
    <row r="424" spans="1:14" x14ac:dyDescent="0.3">
      <c r="A424" s="3"/>
      <c r="B424" s="79"/>
      <c r="C424" s="79"/>
      <c r="D424" s="79"/>
      <c r="E424" s="79"/>
      <c r="F424" s="80"/>
      <c r="G424" s="80"/>
      <c r="H424" s="80"/>
      <c r="I424" s="81"/>
      <c r="J424" s="81"/>
      <c r="K424" s="77"/>
      <c r="L424" s="77"/>
      <c r="M424" s="78"/>
      <c r="N424" s="78"/>
    </row>
    <row r="425" spans="1:14" x14ac:dyDescent="0.3">
      <c r="A425" s="3"/>
      <c r="B425" s="79"/>
      <c r="C425" s="79"/>
      <c r="D425" s="79"/>
      <c r="E425" s="79"/>
      <c r="F425" s="80"/>
      <c r="G425" s="80"/>
      <c r="H425" s="80"/>
      <c r="I425" s="81"/>
      <c r="J425" s="81"/>
      <c r="K425" s="77"/>
      <c r="L425" s="77"/>
      <c r="M425" s="78"/>
      <c r="N425" s="78"/>
    </row>
    <row r="426" spans="1:14" x14ac:dyDescent="0.3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</row>
    <row r="427" spans="1:14" ht="15" customHeight="1" x14ac:dyDescent="0.3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</row>
    <row r="428" spans="1:14" x14ac:dyDescent="0.3">
      <c r="A428" s="83" t="s">
        <v>17</v>
      </c>
      <c r="B428" s="83"/>
      <c r="C428" s="83"/>
      <c r="D428" s="83"/>
      <c r="E428" s="83"/>
      <c r="F428" s="84" t="s">
        <v>18</v>
      </c>
      <c r="G428" s="84"/>
      <c r="H428" s="84"/>
      <c r="I428" s="84"/>
      <c r="J428" s="84"/>
      <c r="K428" s="85" t="s">
        <v>19</v>
      </c>
      <c r="L428" s="85"/>
      <c r="M428" s="85"/>
      <c r="N428" s="85"/>
    </row>
    <row r="429" spans="1:14" x14ac:dyDescent="0.3">
      <c r="A429" s="82" t="s">
        <v>371</v>
      </c>
      <c r="B429" s="82"/>
      <c r="C429" s="82"/>
      <c r="D429" s="82"/>
      <c r="E429" s="82"/>
      <c r="F429" s="82" t="s">
        <v>398</v>
      </c>
      <c r="G429" s="82"/>
      <c r="H429" s="82"/>
      <c r="I429" s="82"/>
      <c r="J429" s="82"/>
      <c r="K429" s="82"/>
      <c r="L429" s="82"/>
      <c r="M429" s="82"/>
      <c r="N429" s="82"/>
    </row>
    <row r="430" spans="1:14" x14ac:dyDescent="0.3">
      <c r="A430" s="6"/>
      <c r="B430" s="77"/>
      <c r="C430" s="77"/>
      <c r="D430" s="105"/>
      <c r="E430" s="105"/>
      <c r="F430" s="82"/>
      <c r="G430" s="82"/>
      <c r="H430" s="82"/>
      <c r="I430" s="82"/>
      <c r="J430" s="105"/>
      <c r="K430" s="105"/>
      <c r="L430" s="82"/>
      <c r="M430" s="82"/>
      <c r="N430" s="82"/>
    </row>
    <row r="431" spans="1:14" ht="15.6" x14ac:dyDescent="0.3">
      <c r="A431" s="9"/>
      <c r="B431" s="105"/>
      <c r="C431" s="105"/>
      <c r="D431" s="116"/>
      <c r="E431" s="99"/>
      <c r="F431" s="95"/>
      <c r="G431" s="105"/>
      <c r="H431" s="105"/>
      <c r="I431" s="105"/>
      <c r="J431" s="82"/>
      <c r="K431" s="82"/>
      <c r="L431" s="7"/>
      <c r="M431" s="82"/>
      <c r="N431" s="82"/>
    </row>
    <row r="432" spans="1:14" x14ac:dyDescent="0.3">
      <c r="A432" s="8"/>
      <c r="B432" s="83"/>
      <c r="C432" s="83"/>
      <c r="D432" s="83"/>
      <c r="E432" s="83"/>
      <c r="F432" s="105"/>
      <c r="G432" s="105"/>
      <c r="H432" s="105"/>
      <c r="I432" s="105"/>
      <c r="J432" s="105"/>
      <c r="K432" s="105"/>
      <c r="L432" s="105"/>
      <c r="M432" s="105"/>
      <c r="N432" s="105"/>
    </row>
    <row r="433" spans="1:14" ht="57" customHeight="1" x14ac:dyDescent="0.3">
      <c r="A433" s="3"/>
      <c r="B433" s="96"/>
      <c r="C433" s="97"/>
      <c r="D433" s="97"/>
      <c r="E433" s="98"/>
      <c r="F433" s="78"/>
      <c r="G433" s="78"/>
      <c r="H433" s="78"/>
      <c r="I433" s="81"/>
      <c r="J433" s="81"/>
      <c r="K433" s="78"/>
      <c r="L433" s="78"/>
      <c r="M433" s="78"/>
      <c r="N433" s="78"/>
    </row>
    <row r="434" spans="1:14" x14ac:dyDescent="0.3">
      <c r="A434" s="3"/>
      <c r="B434" s="96"/>
      <c r="C434" s="97"/>
      <c r="D434" s="97"/>
      <c r="E434" s="98"/>
      <c r="F434" s="80"/>
      <c r="G434" s="80"/>
      <c r="H434" s="80"/>
      <c r="I434" s="92"/>
      <c r="J434" s="93"/>
      <c r="K434" s="117"/>
      <c r="L434" s="118"/>
      <c r="M434" s="78"/>
      <c r="N434" s="78"/>
    </row>
    <row r="435" spans="1:14" x14ac:dyDescent="0.3">
      <c r="A435" s="3"/>
      <c r="B435" s="96"/>
      <c r="C435" s="97"/>
      <c r="D435" s="97"/>
      <c r="E435" s="98"/>
      <c r="F435" s="80"/>
      <c r="G435" s="80"/>
      <c r="H435" s="80"/>
      <c r="I435" s="92"/>
      <c r="J435" s="93"/>
      <c r="K435" s="117"/>
      <c r="L435" s="118"/>
      <c r="M435" s="78"/>
      <c r="N435" s="78"/>
    </row>
    <row r="436" spans="1:14" x14ac:dyDescent="0.3">
      <c r="A436" s="3"/>
      <c r="B436" s="96"/>
      <c r="C436" s="97"/>
      <c r="D436" s="97"/>
      <c r="E436" s="98"/>
      <c r="F436" s="80"/>
      <c r="G436" s="80"/>
      <c r="H436" s="80"/>
      <c r="I436" s="92"/>
      <c r="J436" s="93"/>
      <c r="K436" s="77"/>
      <c r="L436" s="77"/>
      <c r="M436" s="78"/>
      <c r="N436" s="78"/>
    </row>
    <row r="437" spans="1:14" x14ac:dyDescent="0.3">
      <c r="A437" s="3"/>
      <c r="B437" s="96"/>
      <c r="C437" s="97"/>
      <c r="D437" s="97"/>
      <c r="E437" s="98"/>
      <c r="F437" s="80"/>
      <c r="G437" s="80"/>
      <c r="H437" s="80"/>
      <c r="I437" s="92"/>
      <c r="J437" s="93"/>
      <c r="K437" s="117"/>
      <c r="L437" s="118"/>
      <c r="M437" s="78"/>
      <c r="N437" s="78"/>
    </row>
    <row r="438" spans="1:14" x14ac:dyDescent="0.3">
      <c r="A438" s="3"/>
      <c r="B438" s="96"/>
      <c r="C438" s="97"/>
      <c r="D438" s="97"/>
      <c r="E438" s="98"/>
      <c r="F438" s="80"/>
      <c r="G438" s="80"/>
      <c r="H438" s="80"/>
      <c r="I438" s="92"/>
      <c r="J438" s="93"/>
      <c r="K438" s="117"/>
      <c r="L438" s="118"/>
      <c r="M438" s="78"/>
      <c r="N438" s="78"/>
    </row>
    <row r="439" spans="1:14" x14ac:dyDescent="0.3">
      <c r="A439" s="3"/>
      <c r="B439" s="96"/>
      <c r="C439" s="97"/>
      <c r="D439" s="97"/>
      <c r="E439" s="98"/>
      <c r="F439" s="80"/>
      <c r="G439" s="80"/>
      <c r="H439" s="80"/>
      <c r="I439" s="92"/>
      <c r="J439" s="93"/>
      <c r="K439" s="117"/>
      <c r="L439" s="118"/>
      <c r="M439" s="78"/>
      <c r="N439" s="78"/>
    </row>
    <row r="440" spans="1:14" x14ac:dyDescent="0.3">
      <c r="A440" s="3"/>
      <c r="B440" s="100"/>
      <c r="C440" s="101"/>
      <c r="D440" s="101"/>
      <c r="E440" s="102"/>
      <c r="F440" s="80"/>
      <c r="G440" s="80"/>
      <c r="H440" s="80"/>
      <c r="I440" s="103"/>
      <c r="J440" s="104"/>
      <c r="K440" s="103"/>
      <c r="L440" s="104"/>
      <c r="M440" s="78"/>
      <c r="N440" s="78"/>
    </row>
    <row r="441" spans="1:14" x14ac:dyDescent="0.3">
      <c r="A441" s="3"/>
      <c r="B441" s="100"/>
      <c r="C441" s="101"/>
      <c r="D441" s="101"/>
      <c r="E441" s="102"/>
      <c r="F441" s="80"/>
      <c r="G441" s="80"/>
      <c r="H441" s="80"/>
      <c r="I441" s="103"/>
      <c r="J441" s="104"/>
      <c r="K441" s="103"/>
      <c r="L441" s="104"/>
      <c r="M441" s="78"/>
      <c r="N441" s="78"/>
    </row>
    <row r="442" spans="1:14" x14ac:dyDescent="0.3">
      <c r="A442" s="3"/>
      <c r="B442" s="100"/>
      <c r="C442" s="101"/>
      <c r="D442" s="101"/>
      <c r="E442" s="102"/>
      <c r="F442" s="80"/>
      <c r="G442" s="80"/>
      <c r="H442" s="80"/>
      <c r="I442" s="103"/>
      <c r="J442" s="104"/>
      <c r="K442" s="103"/>
      <c r="L442" s="104"/>
      <c r="M442" s="78"/>
      <c r="N442" s="78"/>
    </row>
    <row r="443" spans="1:14" x14ac:dyDescent="0.3">
      <c r="A443" s="3"/>
      <c r="B443" s="100"/>
      <c r="C443" s="101"/>
      <c r="D443" s="101"/>
      <c r="E443" s="102"/>
      <c r="F443" s="80"/>
      <c r="G443" s="80"/>
      <c r="H443" s="80"/>
      <c r="I443" s="103"/>
      <c r="J443" s="104"/>
      <c r="K443" s="103"/>
      <c r="L443" s="104"/>
      <c r="M443" s="78"/>
      <c r="N443" s="78"/>
    </row>
    <row r="444" spans="1:14" x14ac:dyDescent="0.3">
      <c r="A444" s="3"/>
      <c r="B444" s="100"/>
      <c r="C444" s="101"/>
      <c r="D444" s="101"/>
      <c r="E444" s="102"/>
      <c r="F444" s="80"/>
      <c r="G444" s="80"/>
      <c r="H444" s="80"/>
      <c r="I444" s="103"/>
      <c r="J444" s="104"/>
      <c r="K444" s="103"/>
      <c r="L444" s="104"/>
      <c r="M444" s="78"/>
      <c r="N444" s="78"/>
    </row>
    <row r="445" spans="1:14" x14ac:dyDescent="0.3">
      <c r="A445" s="3"/>
      <c r="B445" s="100"/>
      <c r="C445" s="101"/>
      <c r="D445" s="101"/>
      <c r="E445" s="102"/>
      <c r="F445" s="100"/>
      <c r="G445" s="101"/>
      <c r="H445" s="102"/>
      <c r="I445" s="103"/>
      <c r="J445" s="104"/>
      <c r="K445" s="103"/>
      <c r="L445" s="104"/>
      <c r="M445" s="78"/>
      <c r="N445" s="78"/>
    </row>
    <row r="446" spans="1:14" x14ac:dyDescent="0.3">
      <c r="A446" s="3"/>
      <c r="B446" s="100"/>
      <c r="C446" s="101"/>
      <c r="D446" s="101"/>
      <c r="E446" s="102"/>
      <c r="F446" s="100"/>
      <c r="G446" s="101"/>
      <c r="H446" s="102"/>
      <c r="I446" s="103"/>
      <c r="J446" s="104"/>
      <c r="K446" s="103"/>
      <c r="L446" s="104"/>
      <c r="M446" s="78"/>
      <c r="N446" s="78"/>
    </row>
    <row r="447" spans="1:14" ht="15.6" x14ac:dyDescent="0.3">
      <c r="A447" s="10"/>
      <c r="B447" s="86"/>
      <c r="C447" s="87"/>
      <c r="D447" s="87"/>
      <c r="E447" s="88"/>
      <c r="F447" s="86"/>
      <c r="G447" s="87"/>
      <c r="H447" s="88"/>
      <c r="I447" s="89"/>
      <c r="J447" s="90"/>
      <c r="K447" s="89"/>
      <c r="L447" s="90"/>
      <c r="M447" s="91"/>
      <c r="N447" s="91"/>
    </row>
    <row r="448" spans="1:14" x14ac:dyDescent="0.3">
      <c r="A448" s="3"/>
      <c r="B448" s="100"/>
      <c r="C448" s="101"/>
      <c r="D448" s="101"/>
      <c r="E448" s="102"/>
      <c r="F448" s="100"/>
      <c r="G448" s="101"/>
      <c r="H448" s="102"/>
      <c r="I448" s="103"/>
      <c r="J448" s="104"/>
      <c r="K448" s="103"/>
      <c r="L448" s="104"/>
      <c r="M448" s="78"/>
      <c r="N448" s="78"/>
    </row>
    <row r="449" spans="1:14" x14ac:dyDescent="0.3">
      <c r="A449" s="3"/>
      <c r="B449" s="100"/>
      <c r="C449" s="101"/>
      <c r="D449" s="101"/>
      <c r="E449" s="102"/>
      <c r="F449" s="100"/>
      <c r="G449" s="101"/>
      <c r="H449" s="102"/>
      <c r="I449" s="103"/>
      <c r="J449" s="104"/>
      <c r="K449" s="103"/>
      <c r="L449" s="104"/>
      <c r="M449" s="78"/>
      <c r="N449" s="78"/>
    </row>
    <row r="450" spans="1:14" x14ac:dyDescent="0.3">
      <c r="A450" s="3"/>
      <c r="B450" s="100"/>
      <c r="C450" s="101"/>
      <c r="D450" s="101"/>
      <c r="E450" s="102"/>
      <c r="F450" s="100"/>
      <c r="G450" s="101"/>
      <c r="H450" s="102"/>
      <c r="I450" s="103"/>
      <c r="J450" s="104"/>
      <c r="K450" s="103"/>
      <c r="L450" s="104"/>
      <c r="M450" s="78"/>
      <c r="N450" s="78"/>
    </row>
    <row r="451" spans="1:14" x14ac:dyDescent="0.3">
      <c r="A451" s="3"/>
      <c r="B451" s="100"/>
      <c r="C451" s="101"/>
      <c r="D451" s="101"/>
      <c r="E451" s="102"/>
      <c r="F451" s="100"/>
      <c r="G451" s="101"/>
      <c r="H451" s="102"/>
      <c r="I451" s="103"/>
      <c r="J451" s="104"/>
      <c r="K451" s="103"/>
      <c r="L451" s="104"/>
      <c r="M451" s="78"/>
      <c r="N451" s="78"/>
    </row>
    <row r="452" spans="1:14" x14ac:dyDescent="0.3">
      <c r="A452" s="3"/>
      <c r="B452" s="100"/>
      <c r="C452" s="101"/>
      <c r="D452" s="101"/>
      <c r="E452" s="102"/>
      <c r="F452" s="100"/>
      <c r="G452" s="101"/>
      <c r="H452" s="102"/>
      <c r="I452" s="103"/>
      <c r="J452" s="104"/>
      <c r="K452" s="103"/>
      <c r="L452" s="104"/>
      <c r="M452" s="78"/>
      <c r="N452" s="78"/>
    </row>
    <row r="453" spans="1:14" x14ac:dyDescent="0.3">
      <c r="A453" s="3"/>
      <c r="B453" s="100"/>
      <c r="C453" s="101"/>
      <c r="D453" s="101"/>
      <c r="E453" s="102"/>
      <c r="F453" s="100"/>
      <c r="G453" s="101"/>
      <c r="H453" s="102"/>
      <c r="I453" s="103"/>
      <c r="J453" s="104"/>
      <c r="K453" s="103"/>
      <c r="L453" s="104"/>
      <c r="M453" s="78"/>
      <c r="N453" s="78"/>
    </row>
    <row r="454" spans="1:14" x14ac:dyDescent="0.3">
      <c r="A454" s="3"/>
      <c r="B454" s="100"/>
      <c r="C454" s="101"/>
      <c r="D454" s="101"/>
      <c r="E454" s="102"/>
      <c r="F454" s="100"/>
      <c r="G454" s="101"/>
      <c r="H454" s="102"/>
      <c r="I454" s="103"/>
      <c r="J454" s="104"/>
      <c r="K454" s="103"/>
      <c r="L454" s="104"/>
      <c r="M454" s="78"/>
      <c r="N454" s="78"/>
    </row>
    <row r="455" spans="1:14" x14ac:dyDescent="0.3">
      <c r="A455" s="3"/>
      <c r="B455" s="100"/>
      <c r="C455" s="101"/>
      <c r="D455" s="101"/>
      <c r="E455" s="102"/>
      <c r="F455" s="100"/>
      <c r="G455" s="101"/>
      <c r="H455" s="102"/>
      <c r="I455" s="103"/>
      <c r="J455" s="104"/>
      <c r="K455" s="103"/>
      <c r="L455" s="104"/>
      <c r="M455" s="78"/>
      <c r="N455" s="78"/>
    </row>
    <row r="456" spans="1:14" x14ac:dyDescent="0.3">
      <c r="A456" s="3"/>
      <c r="B456" s="100"/>
      <c r="C456" s="101"/>
      <c r="D456" s="101"/>
      <c r="E456" s="102"/>
      <c r="F456" s="100"/>
      <c r="G456" s="101"/>
      <c r="H456" s="102"/>
      <c r="I456" s="103"/>
      <c r="J456" s="104"/>
      <c r="K456" s="103"/>
      <c r="L456" s="104"/>
      <c r="M456" s="78"/>
      <c r="N456" s="78"/>
    </row>
    <row r="457" spans="1:14" x14ac:dyDescent="0.3">
      <c r="A457" s="3"/>
      <c r="B457" s="100"/>
      <c r="C457" s="101"/>
      <c r="D457" s="101"/>
      <c r="E457" s="102"/>
      <c r="F457" s="100"/>
      <c r="G457" s="101"/>
      <c r="H457" s="102"/>
      <c r="I457" s="103"/>
      <c r="J457" s="104"/>
      <c r="K457" s="103"/>
      <c r="L457" s="104"/>
      <c r="M457" s="78"/>
      <c r="N457" s="78"/>
    </row>
    <row r="458" spans="1:14" x14ac:dyDescent="0.3">
      <c r="A458" s="3"/>
      <c r="B458" s="100"/>
      <c r="C458" s="101"/>
      <c r="D458" s="101"/>
      <c r="E458" s="102"/>
      <c r="F458" s="100"/>
      <c r="G458" s="101"/>
      <c r="H458" s="102"/>
      <c r="I458" s="103"/>
      <c r="J458" s="104"/>
      <c r="K458" s="103"/>
      <c r="L458" s="104"/>
      <c r="M458" s="78"/>
      <c r="N458" s="78"/>
    </row>
    <row r="459" spans="1:14" x14ac:dyDescent="0.3">
      <c r="A459" s="3"/>
      <c r="B459" s="100"/>
      <c r="C459" s="101"/>
      <c r="D459" s="101"/>
      <c r="E459" s="102"/>
      <c r="F459" s="100"/>
      <c r="G459" s="101"/>
      <c r="H459" s="102"/>
      <c r="I459" s="103"/>
      <c r="J459" s="104"/>
      <c r="K459" s="103"/>
      <c r="L459" s="104"/>
      <c r="M459" s="78"/>
      <c r="N459" s="78"/>
    </row>
    <row r="460" spans="1:14" x14ac:dyDescent="0.3">
      <c r="A460" s="119" t="s">
        <v>0</v>
      </c>
      <c r="B460" s="123"/>
      <c r="C460" s="123"/>
      <c r="D460" s="123"/>
      <c r="E460" s="123"/>
      <c r="F460" s="123"/>
      <c r="G460" s="123"/>
      <c r="H460" s="123"/>
      <c r="I460" s="123"/>
      <c r="J460" s="123"/>
      <c r="K460" s="123"/>
      <c r="L460" s="123"/>
      <c r="M460" s="123"/>
      <c r="N460" s="120"/>
    </row>
    <row r="461" spans="1:14" x14ac:dyDescent="0.3">
      <c r="A461" s="6" t="s">
        <v>2</v>
      </c>
      <c r="B461" s="4" t="s">
        <v>406</v>
      </c>
      <c r="C461" s="119" t="s">
        <v>3</v>
      </c>
      <c r="D461" s="120"/>
      <c r="E461" s="103" t="s">
        <v>401</v>
      </c>
      <c r="F461" s="124"/>
      <c r="G461" s="124"/>
      <c r="H461" s="104"/>
      <c r="I461" s="119" t="s">
        <v>4</v>
      </c>
      <c r="J461" s="120"/>
      <c r="K461" s="103" t="s">
        <v>380</v>
      </c>
      <c r="L461" s="124"/>
      <c r="M461" s="124"/>
      <c r="N461" s="104"/>
    </row>
    <row r="462" spans="1:14" ht="15.6" x14ac:dyDescent="0.3">
      <c r="A462" s="9" t="s">
        <v>372</v>
      </c>
      <c r="B462" s="8" t="s">
        <v>70</v>
      </c>
      <c r="C462" s="116">
        <v>42767</v>
      </c>
      <c r="D462" s="125"/>
      <c r="E462" s="123" t="s">
        <v>403</v>
      </c>
      <c r="F462" s="123"/>
      <c r="G462" s="123"/>
      <c r="H462" s="120"/>
      <c r="I462" s="103" t="s">
        <v>404</v>
      </c>
      <c r="J462" s="104"/>
      <c r="K462" s="121" t="s">
        <v>369</v>
      </c>
      <c r="L462" s="122"/>
      <c r="M462" s="103">
        <v>12855</v>
      </c>
      <c r="N462" s="104"/>
    </row>
    <row r="463" spans="1:14" x14ac:dyDescent="0.3">
      <c r="A463" s="8" t="s">
        <v>1</v>
      </c>
      <c r="B463" s="83" t="s">
        <v>402</v>
      </c>
      <c r="C463" s="83"/>
      <c r="D463" s="83"/>
      <c r="E463" s="83"/>
      <c r="F463" s="105" t="s">
        <v>5</v>
      </c>
      <c r="G463" s="105"/>
      <c r="H463" s="105"/>
      <c r="I463" s="105" t="s">
        <v>6</v>
      </c>
      <c r="J463" s="105"/>
      <c r="K463" s="105" t="s">
        <v>7</v>
      </c>
      <c r="L463" s="105"/>
      <c r="M463" s="105" t="s">
        <v>8</v>
      </c>
      <c r="N463" s="105"/>
    </row>
    <row r="464" spans="1:14" x14ac:dyDescent="0.3">
      <c r="A464" s="3">
        <v>1</v>
      </c>
      <c r="B464" s="96" t="s">
        <v>9</v>
      </c>
      <c r="C464" s="97"/>
      <c r="D464" s="97"/>
      <c r="E464" s="98"/>
      <c r="F464" s="78" t="s">
        <v>10</v>
      </c>
      <c r="G464" s="78"/>
      <c r="H464" s="78"/>
      <c r="I464" s="81">
        <v>233</v>
      </c>
      <c r="J464" s="81"/>
      <c r="K464" s="78" t="s">
        <v>52</v>
      </c>
      <c r="L464" s="78"/>
      <c r="M464" s="78" t="s">
        <v>11</v>
      </c>
      <c r="N464" s="78"/>
    </row>
    <row r="465" spans="1:14" x14ac:dyDescent="0.3">
      <c r="A465" s="3">
        <v>2</v>
      </c>
      <c r="B465" s="96" t="s">
        <v>9</v>
      </c>
      <c r="C465" s="97"/>
      <c r="D465" s="97"/>
      <c r="E465" s="98"/>
      <c r="F465" s="78" t="s">
        <v>20</v>
      </c>
      <c r="G465" s="78"/>
      <c r="H465" s="78"/>
      <c r="I465" s="81">
        <v>300</v>
      </c>
      <c r="J465" s="81"/>
      <c r="K465" s="78" t="s">
        <v>16</v>
      </c>
      <c r="L465" s="78"/>
      <c r="M465" s="78" t="s">
        <v>11</v>
      </c>
      <c r="N465" s="78"/>
    </row>
    <row r="466" spans="1:14" x14ac:dyDescent="0.3">
      <c r="A466" s="3">
        <v>3</v>
      </c>
      <c r="B466" s="96" t="s">
        <v>21</v>
      </c>
      <c r="C466" s="97"/>
      <c r="D466" s="97"/>
      <c r="E466" s="98"/>
      <c r="F466" s="78" t="s">
        <v>26</v>
      </c>
      <c r="G466" s="78"/>
      <c r="H466" s="78"/>
      <c r="I466" s="81">
        <v>105</v>
      </c>
      <c r="J466" s="81"/>
      <c r="K466" s="94" t="s">
        <v>22</v>
      </c>
      <c r="L466" s="95"/>
      <c r="M466" s="78" t="s">
        <v>11</v>
      </c>
      <c r="N466" s="78"/>
    </row>
    <row r="467" spans="1:14" x14ac:dyDescent="0.3">
      <c r="A467" s="3">
        <v>4</v>
      </c>
      <c r="B467" s="96" t="s">
        <v>28</v>
      </c>
      <c r="C467" s="97"/>
      <c r="D467" s="97"/>
      <c r="E467" s="98"/>
      <c r="F467" s="78" t="s">
        <v>44</v>
      </c>
      <c r="G467" s="78"/>
      <c r="H467" s="78"/>
      <c r="I467" s="81">
        <f>90+50+120+105+113+90+360+250+1000+60+110+10+200</f>
        <v>2558</v>
      </c>
      <c r="J467" s="81"/>
      <c r="K467" s="94" t="s">
        <v>29</v>
      </c>
      <c r="L467" s="95"/>
      <c r="M467" s="78" t="s">
        <v>11</v>
      </c>
      <c r="N467" s="78"/>
    </row>
    <row r="468" spans="1:14" x14ac:dyDescent="0.3">
      <c r="A468" s="3">
        <v>5</v>
      </c>
      <c r="B468" s="96" t="s">
        <v>30</v>
      </c>
      <c r="C468" s="97"/>
      <c r="D468" s="97"/>
      <c r="E468" s="98"/>
      <c r="F468" s="78" t="s">
        <v>31</v>
      </c>
      <c r="G468" s="78"/>
      <c r="H468" s="78"/>
      <c r="I468" s="81">
        <v>100</v>
      </c>
      <c r="J468" s="81"/>
      <c r="K468" s="78" t="s">
        <v>32</v>
      </c>
      <c r="L468" s="78"/>
      <c r="M468" s="78" t="s">
        <v>11</v>
      </c>
      <c r="N468" s="78"/>
    </row>
    <row r="469" spans="1:14" x14ac:dyDescent="0.3">
      <c r="A469" s="3">
        <v>6</v>
      </c>
      <c r="B469" s="96" t="s">
        <v>33</v>
      </c>
      <c r="C469" s="97"/>
      <c r="D469" s="97"/>
      <c r="E469" s="98"/>
      <c r="F469" s="78" t="s">
        <v>45</v>
      </c>
      <c r="G469" s="78"/>
      <c r="H469" s="78"/>
      <c r="I469" s="81">
        <f>720+35+50+20+540+60+200</f>
        <v>1625</v>
      </c>
      <c r="J469" s="81"/>
      <c r="K469" s="78" t="s">
        <v>35</v>
      </c>
      <c r="L469" s="78"/>
      <c r="M469" s="78" t="s">
        <v>11</v>
      </c>
      <c r="N469" s="78"/>
    </row>
    <row r="470" spans="1:14" x14ac:dyDescent="0.3">
      <c r="A470" s="3">
        <v>7</v>
      </c>
      <c r="B470" s="96" t="s">
        <v>34</v>
      </c>
      <c r="C470" s="97"/>
      <c r="D470" s="97"/>
      <c r="E470" s="98"/>
      <c r="F470" s="78" t="s">
        <v>49</v>
      </c>
      <c r="G470" s="78"/>
      <c r="H470" s="78"/>
      <c r="I470" s="81">
        <f>970+20+80+50+1647+432+815+200</f>
        <v>4214</v>
      </c>
      <c r="J470" s="81"/>
      <c r="K470" s="78" t="s">
        <v>35</v>
      </c>
      <c r="L470" s="78"/>
      <c r="M470" s="78" t="s">
        <v>11</v>
      </c>
      <c r="N470" s="78"/>
    </row>
    <row r="471" spans="1:14" x14ac:dyDescent="0.3">
      <c r="A471" s="3">
        <v>8</v>
      </c>
      <c r="B471" s="96" t="s">
        <v>36</v>
      </c>
      <c r="C471" s="97"/>
      <c r="D471" s="97"/>
      <c r="E471" s="98"/>
      <c r="F471" s="78" t="s">
        <v>186</v>
      </c>
      <c r="G471" s="78"/>
      <c r="H471" s="78"/>
      <c r="I471" s="81">
        <f>700+200</f>
        <v>900</v>
      </c>
      <c r="J471" s="81"/>
      <c r="K471" s="78" t="s">
        <v>35</v>
      </c>
      <c r="L471" s="78"/>
      <c r="M471" s="78" t="s">
        <v>11</v>
      </c>
      <c r="N471" s="78"/>
    </row>
    <row r="472" spans="1:14" x14ac:dyDescent="0.3">
      <c r="A472" s="3">
        <v>9</v>
      </c>
      <c r="B472" s="96" t="s">
        <v>37</v>
      </c>
      <c r="C472" s="97"/>
      <c r="D472" s="97"/>
      <c r="E472" s="98"/>
      <c r="F472" s="78" t="s">
        <v>38</v>
      </c>
      <c r="G472" s="78"/>
      <c r="H472" s="78"/>
      <c r="I472" s="81">
        <f>270+700+200</f>
        <v>1170</v>
      </c>
      <c r="J472" s="81"/>
      <c r="K472" s="78" t="s">
        <v>32</v>
      </c>
      <c r="L472" s="78"/>
      <c r="M472" s="78" t="s">
        <v>46</v>
      </c>
      <c r="N472" s="78"/>
    </row>
    <row r="473" spans="1:14" x14ac:dyDescent="0.3">
      <c r="A473" s="3">
        <v>10</v>
      </c>
      <c r="B473" s="96" t="s">
        <v>42</v>
      </c>
      <c r="C473" s="97"/>
      <c r="D473" s="97"/>
      <c r="E473" s="98"/>
      <c r="F473" s="78" t="s">
        <v>43</v>
      </c>
      <c r="G473" s="78"/>
      <c r="H473" s="78"/>
      <c r="I473" s="81">
        <f>260+100</f>
        <v>360</v>
      </c>
      <c r="J473" s="81"/>
      <c r="K473" s="78" t="s">
        <v>35</v>
      </c>
      <c r="L473" s="78"/>
      <c r="M473" s="78" t="s">
        <v>11</v>
      </c>
      <c r="N473" s="78"/>
    </row>
    <row r="474" spans="1:14" x14ac:dyDescent="0.3">
      <c r="A474" s="3">
        <v>11</v>
      </c>
      <c r="B474" s="96" t="s">
        <v>53</v>
      </c>
      <c r="C474" s="97"/>
      <c r="D474" s="97"/>
      <c r="E474" s="98"/>
      <c r="F474" s="78" t="s">
        <v>47</v>
      </c>
      <c r="G474" s="78"/>
      <c r="H474" s="78"/>
      <c r="I474" s="81">
        <v>280</v>
      </c>
      <c r="J474" s="81"/>
      <c r="K474" s="78" t="s">
        <v>48</v>
      </c>
      <c r="L474" s="78"/>
      <c r="M474" s="78" t="s">
        <v>11</v>
      </c>
      <c r="N474" s="78"/>
    </row>
    <row r="475" spans="1:14" x14ac:dyDescent="0.3">
      <c r="A475" s="3">
        <v>12</v>
      </c>
      <c r="B475" s="96" t="s">
        <v>37</v>
      </c>
      <c r="C475" s="97"/>
      <c r="D475" s="97"/>
      <c r="E475" s="98"/>
      <c r="F475" s="78" t="s">
        <v>68</v>
      </c>
      <c r="G475" s="78"/>
      <c r="H475" s="78"/>
      <c r="I475" s="81">
        <v>310</v>
      </c>
      <c r="J475" s="81"/>
      <c r="K475" s="78" t="s">
        <v>50</v>
      </c>
      <c r="L475" s="78"/>
      <c r="M475" s="78" t="s">
        <v>11</v>
      </c>
      <c r="N475" s="78"/>
    </row>
    <row r="476" spans="1:14" x14ac:dyDescent="0.3">
      <c r="A476" s="3">
        <v>13</v>
      </c>
      <c r="B476" s="96" t="s">
        <v>36</v>
      </c>
      <c r="C476" s="97"/>
      <c r="D476" s="97"/>
      <c r="E476" s="98"/>
      <c r="F476" s="78" t="s">
        <v>69</v>
      </c>
      <c r="G476" s="78"/>
      <c r="H476" s="78"/>
      <c r="I476" s="81">
        <v>500</v>
      </c>
      <c r="J476" s="81"/>
      <c r="K476" s="78" t="s">
        <v>50</v>
      </c>
      <c r="L476" s="78"/>
      <c r="M476" s="78" t="s">
        <v>92</v>
      </c>
      <c r="N476" s="78"/>
    </row>
    <row r="477" spans="1:14" x14ac:dyDescent="0.3">
      <c r="A477" s="3">
        <v>14</v>
      </c>
      <c r="B477" s="96" t="s">
        <v>74</v>
      </c>
      <c r="C477" s="97"/>
      <c r="D477" s="97"/>
      <c r="E477" s="98"/>
      <c r="F477" s="94" t="s">
        <v>75</v>
      </c>
      <c r="G477" s="99"/>
      <c r="H477" s="95"/>
      <c r="I477" s="92">
        <v>200</v>
      </c>
      <c r="J477" s="93"/>
      <c r="K477" s="94" t="s">
        <v>76</v>
      </c>
      <c r="L477" s="95"/>
      <c r="M477" s="94" t="s">
        <v>77</v>
      </c>
      <c r="N477" s="95"/>
    </row>
    <row r="478" spans="1:14" ht="15.6" x14ac:dyDescent="0.3">
      <c r="A478" s="10"/>
      <c r="B478" s="86"/>
      <c r="C478" s="87"/>
      <c r="D478" s="87"/>
      <c r="E478" s="88"/>
      <c r="F478" s="86"/>
      <c r="G478" s="87"/>
      <c r="H478" s="88"/>
      <c r="I478" s="89"/>
      <c r="J478" s="90"/>
      <c r="K478" s="89"/>
      <c r="L478" s="90"/>
      <c r="M478" s="91"/>
      <c r="N478" s="91"/>
    </row>
    <row r="479" spans="1:14" x14ac:dyDescent="0.3">
      <c r="A479" s="3"/>
      <c r="B479" s="100"/>
      <c r="C479" s="101"/>
      <c r="D479" s="101"/>
      <c r="E479" s="102"/>
      <c r="F479" s="100"/>
      <c r="G479" s="101"/>
      <c r="H479" s="102"/>
      <c r="I479" s="103"/>
      <c r="J479" s="104"/>
      <c r="K479" s="103"/>
      <c r="L479" s="104"/>
      <c r="M479" s="78"/>
      <c r="N479" s="78"/>
    </row>
    <row r="480" spans="1:14" x14ac:dyDescent="0.3">
      <c r="A480" s="3"/>
      <c r="B480" s="100"/>
      <c r="C480" s="101"/>
      <c r="D480" s="101"/>
      <c r="E480" s="102"/>
      <c r="F480" s="100"/>
      <c r="G480" s="101"/>
      <c r="H480" s="102"/>
      <c r="I480" s="103"/>
      <c r="J480" s="104"/>
      <c r="K480" s="103"/>
      <c r="L480" s="104"/>
      <c r="M480" s="78"/>
      <c r="N480" s="78"/>
    </row>
    <row r="481" spans="1:14" x14ac:dyDescent="0.3">
      <c r="A481" s="3"/>
      <c r="B481" s="100"/>
      <c r="C481" s="101"/>
      <c r="D481" s="101"/>
      <c r="E481" s="102"/>
      <c r="F481" s="100"/>
      <c r="G481" s="101"/>
      <c r="H481" s="102"/>
      <c r="I481" s="103"/>
      <c r="J481" s="104"/>
      <c r="K481" s="103"/>
      <c r="L481" s="104"/>
      <c r="M481" s="78"/>
      <c r="N481" s="78"/>
    </row>
    <row r="482" spans="1:14" x14ac:dyDescent="0.3">
      <c r="A482" s="3"/>
      <c r="B482" s="100"/>
      <c r="C482" s="101"/>
      <c r="D482" s="101"/>
      <c r="E482" s="102"/>
      <c r="F482" s="100"/>
      <c r="G482" s="101"/>
      <c r="H482" s="102"/>
      <c r="I482" s="103"/>
      <c r="J482" s="104"/>
      <c r="K482" s="103"/>
      <c r="L482" s="104"/>
      <c r="M482" s="78"/>
      <c r="N482" s="78"/>
    </row>
    <row r="483" spans="1:14" x14ac:dyDescent="0.3">
      <c r="A483" s="3"/>
      <c r="B483" s="100"/>
      <c r="C483" s="101"/>
      <c r="D483" s="101"/>
      <c r="E483" s="102"/>
      <c r="F483" s="100"/>
      <c r="G483" s="101"/>
      <c r="H483" s="102"/>
      <c r="I483" s="103"/>
      <c r="J483" s="104"/>
      <c r="K483" s="103"/>
      <c r="L483" s="104"/>
      <c r="M483" s="78"/>
      <c r="N483" s="78"/>
    </row>
    <row r="484" spans="1:14" x14ac:dyDescent="0.3">
      <c r="A484" s="3"/>
      <c r="B484" s="100"/>
      <c r="C484" s="101"/>
      <c r="D484" s="101"/>
      <c r="E484" s="102"/>
      <c r="F484" s="100"/>
      <c r="G484" s="101"/>
      <c r="H484" s="102"/>
      <c r="I484" s="103"/>
      <c r="J484" s="104"/>
      <c r="K484" s="103"/>
      <c r="L484" s="104"/>
      <c r="M484" s="78"/>
      <c r="N484" s="78"/>
    </row>
    <row r="485" spans="1:14" x14ac:dyDescent="0.3">
      <c r="A485" s="3"/>
      <c r="B485" s="100"/>
      <c r="C485" s="101"/>
      <c r="D485" s="101"/>
      <c r="E485" s="102"/>
      <c r="F485" s="100"/>
      <c r="G485" s="101"/>
      <c r="H485" s="102"/>
      <c r="I485" s="103"/>
      <c r="J485" s="104"/>
      <c r="K485" s="103"/>
      <c r="L485" s="104"/>
      <c r="M485" s="78"/>
      <c r="N485" s="78"/>
    </row>
    <row r="486" spans="1:14" x14ac:dyDescent="0.3">
      <c r="A486" s="3"/>
      <c r="B486" s="79"/>
      <c r="C486" s="79"/>
      <c r="D486" s="79"/>
      <c r="E486" s="79"/>
      <c r="F486" s="80"/>
      <c r="G486" s="80"/>
      <c r="H486" s="80"/>
      <c r="I486" s="81"/>
      <c r="J486" s="81"/>
      <c r="K486" s="77"/>
      <c r="L486" s="77"/>
      <c r="M486" s="78"/>
      <c r="N486" s="78"/>
    </row>
    <row r="487" spans="1:14" x14ac:dyDescent="0.3">
      <c r="A487" s="3"/>
      <c r="B487" s="79"/>
      <c r="C487" s="79"/>
      <c r="D487" s="79"/>
      <c r="E487" s="79"/>
      <c r="F487" s="80"/>
      <c r="G487" s="80"/>
      <c r="H487" s="80"/>
      <c r="I487" s="81"/>
      <c r="J487" s="81"/>
      <c r="K487" s="77"/>
      <c r="L487" s="77"/>
      <c r="M487" s="78"/>
      <c r="N487" s="78"/>
    </row>
    <row r="488" spans="1:14" x14ac:dyDescent="0.3">
      <c r="A488" s="3"/>
      <c r="B488" s="79"/>
      <c r="C488" s="79"/>
      <c r="D488" s="79"/>
      <c r="E488" s="79"/>
      <c r="F488" s="80"/>
      <c r="G488" s="80"/>
      <c r="H488" s="80"/>
      <c r="I488" s="81"/>
      <c r="J488" s="81"/>
      <c r="K488" s="77"/>
      <c r="L488" s="77"/>
      <c r="M488" s="78"/>
      <c r="N488" s="78"/>
    </row>
    <row r="489" spans="1:14" x14ac:dyDescent="0.3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</row>
    <row r="490" spans="1:14" x14ac:dyDescent="0.3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</row>
    <row r="491" spans="1:14" x14ac:dyDescent="0.3">
      <c r="A491" s="83" t="s">
        <v>17</v>
      </c>
      <c r="B491" s="83"/>
      <c r="C491" s="83"/>
      <c r="D491" s="83"/>
      <c r="E491" s="83"/>
      <c r="F491" s="84" t="s">
        <v>18</v>
      </c>
      <c r="G491" s="84"/>
      <c r="H491" s="84"/>
      <c r="I491" s="84"/>
      <c r="J491" s="84"/>
      <c r="K491" s="85" t="s">
        <v>19</v>
      </c>
      <c r="L491" s="85"/>
      <c r="M491" s="85"/>
      <c r="N491" s="85"/>
    </row>
    <row r="492" spans="1:14" x14ac:dyDescent="0.3">
      <c r="A492" s="82" t="s">
        <v>371</v>
      </c>
      <c r="B492" s="82"/>
      <c r="C492" s="82"/>
      <c r="D492" s="82"/>
      <c r="E492" s="82"/>
      <c r="F492" s="82" t="s">
        <v>398</v>
      </c>
      <c r="G492" s="82"/>
      <c r="H492" s="82"/>
      <c r="I492" s="82"/>
      <c r="J492" s="82"/>
      <c r="K492" s="82"/>
      <c r="L492" s="82"/>
      <c r="M492" s="82"/>
      <c r="N492" s="82"/>
    </row>
    <row r="493" spans="1:14" x14ac:dyDescent="0.3">
      <c r="A493" s="105" t="s">
        <v>0</v>
      </c>
      <c r="B493" s="115"/>
      <c r="C493" s="115"/>
      <c r="D493" s="115"/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</row>
    <row r="494" spans="1:14" x14ac:dyDescent="0.3">
      <c r="A494" s="6" t="s">
        <v>2</v>
      </c>
      <c r="B494" s="77" t="s">
        <v>407</v>
      </c>
      <c r="C494" s="77"/>
      <c r="D494" s="105" t="s">
        <v>3</v>
      </c>
      <c r="E494" s="105"/>
      <c r="F494" s="82" t="s">
        <v>401</v>
      </c>
      <c r="G494" s="82"/>
      <c r="H494" s="82"/>
      <c r="I494" s="82"/>
      <c r="J494" s="105" t="s">
        <v>4</v>
      </c>
      <c r="K494" s="105"/>
      <c r="L494" s="82" t="s">
        <v>380</v>
      </c>
      <c r="M494" s="82"/>
      <c r="N494" s="82"/>
    </row>
    <row r="495" spans="1:14" ht="15.6" x14ac:dyDescent="0.3">
      <c r="A495" s="9" t="s">
        <v>372</v>
      </c>
      <c r="B495" s="105" t="s">
        <v>70</v>
      </c>
      <c r="C495" s="105"/>
      <c r="D495" s="116">
        <v>42795</v>
      </c>
      <c r="E495" s="99"/>
      <c r="F495" s="95"/>
      <c r="G495" s="105" t="s">
        <v>403</v>
      </c>
      <c r="H495" s="105"/>
      <c r="I495" s="105"/>
      <c r="J495" s="82" t="s">
        <v>404</v>
      </c>
      <c r="K495" s="82"/>
      <c r="L495" s="7" t="s">
        <v>369</v>
      </c>
      <c r="M495" s="82">
        <v>10130</v>
      </c>
      <c r="N495" s="82"/>
    </row>
    <row r="496" spans="1:14" x14ac:dyDescent="0.3">
      <c r="A496" s="8" t="s">
        <v>1</v>
      </c>
      <c r="B496" s="83" t="s">
        <v>402</v>
      </c>
      <c r="C496" s="83"/>
      <c r="D496" s="83"/>
      <c r="E496" s="83"/>
      <c r="F496" s="105" t="s">
        <v>5</v>
      </c>
      <c r="G496" s="105"/>
      <c r="H496" s="105"/>
      <c r="I496" s="105" t="s">
        <v>6</v>
      </c>
      <c r="J496" s="105"/>
      <c r="K496" s="105" t="s">
        <v>7</v>
      </c>
      <c r="L496" s="105"/>
      <c r="M496" s="105" t="s">
        <v>8</v>
      </c>
      <c r="N496" s="105"/>
    </row>
    <row r="497" spans="1:14" x14ac:dyDescent="0.3">
      <c r="A497" s="3">
        <v>1</v>
      </c>
      <c r="B497" s="96" t="s">
        <v>74</v>
      </c>
      <c r="C497" s="97"/>
      <c r="D497" s="97"/>
      <c r="E497" s="98"/>
      <c r="F497" s="94" t="s">
        <v>194</v>
      </c>
      <c r="G497" s="99"/>
      <c r="H497" s="95"/>
      <c r="I497" s="92">
        <v>9430</v>
      </c>
      <c r="J497" s="93"/>
      <c r="K497" s="94" t="s">
        <v>78</v>
      </c>
      <c r="L497" s="95"/>
      <c r="M497" s="94" t="s">
        <v>11</v>
      </c>
      <c r="N497" s="95"/>
    </row>
    <row r="498" spans="1:14" ht="15" customHeight="1" x14ac:dyDescent="0.3">
      <c r="A498" s="3">
        <v>2</v>
      </c>
      <c r="B498" s="96" t="s">
        <v>37</v>
      </c>
      <c r="C498" s="97"/>
      <c r="D498" s="97"/>
      <c r="E498" s="98"/>
      <c r="F498" s="94" t="s">
        <v>79</v>
      </c>
      <c r="G498" s="99"/>
      <c r="H498" s="95"/>
      <c r="I498" s="92">
        <v>700</v>
      </c>
      <c r="J498" s="93"/>
      <c r="K498" s="94" t="s">
        <v>78</v>
      </c>
      <c r="L498" s="95"/>
      <c r="M498" s="94" t="s">
        <v>93</v>
      </c>
      <c r="N498" s="95"/>
    </row>
    <row r="499" spans="1:14" ht="15" customHeight="1" x14ac:dyDescent="0.3">
      <c r="A499" s="3"/>
      <c r="B499" s="96"/>
      <c r="C499" s="97"/>
      <c r="D499" s="97"/>
      <c r="E499" s="98"/>
      <c r="F499" s="94"/>
      <c r="G499" s="99"/>
      <c r="H499" s="95"/>
      <c r="I499" s="92"/>
      <c r="J499" s="93"/>
      <c r="K499" s="94"/>
      <c r="L499" s="95"/>
      <c r="M499" s="94"/>
      <c r="N499" s="95"/>
    </row>
    <row r="500" spans="1:14" ht="15" customHeight="1" x14ac:dyDescent="0.3">
      <c r="A500" s="3"/>
      <c r="B500" s="96"/>
      <c r="C500" s="97"/>
      <c r="D500" s="97"/>
      <c r="E500" s="98"/>
      <c r="F500" s="94"/>
      <c r="G500" s="99"/>
      <c r="H500" s="95"/>
      <c r="I500" s="92"/>
      <c r="J500" s="93"/>
      <c r="K500" s="94"/>
      <c r="L500" s="95"/>
      <c r="M500" s="94"/>
      <c r="N500" s="95"/>
    </row>
    <row r="501" spans="1:14" ht="15" customHeight="1" x14ac:dyDescent="0.3">
      <c r="A501" s="3"/>
      <c r="B501" s="96"/>
      <c r="C501" s="97"/>
      <c r="D501" s="97"/>
      <c r="E501" s="98"/>
      <c r="F501" s="94"/>
      <c r="G501" s="99"/>
      <c r="H501" s="95"/>
      <c r="I501" s="92"/>
      <c r="J501" s="93"/>
      <c r="K501" s="94"/>
      <c r="L501" s="95"/>
      <c r="M501" s="94"/>
      <c r="N501" s="95"/>
    </row>
    <row r="502" spans="1:14" ht="15" customHeight="1" x14ac:dyDescent="0.3">
      <c r="A502" s="3"/>
      <c r="B502" s="96"/>
      <c r="C502" s="97"/>
      <c r="D502" s="97"/>
      <c r="E502" s="98"/>
      <c r="F502" s="94"/>
      <c r="G502" s="99"/>
      <c r="H502" s="95"/>
      <c r="I502" s="92"/>
      <c r="J502" s="93"/>
      <c r="K502" s="94"/>
      <c r="L502" s="95"/>
      <c r="M502" s="94"/>
      <c r="N502" s="95"/>
    </row>
    <row r="503" spans="1:14" ht="15" customHeight="1" x14ac:dyDescent="0.3">
      <c r="A503" s="3"/>
      <c r="B503" s="96"/>
      <c r="C503" s="97"/>
      <c r="D503" s="97"/>
      <c r="E503" s="98"/>
      <c r="F503" s="94"/>
      <c r="G503" s="99"/>
      <c r="H503" s="95"/>
      <c r="I503" s="92"/>
      <c r="J503" s="93"/>
      <c r="K503" s="94"/>
      <c r="L503" s="95"/>
      <c r="M503" s="94"/>
      <c r="N503" s="95"/>
    </row>
    <row r="504" spans="1:14" ht="15" customHeight="1" x14ac:dyDescent="0.3">
      <c r="A504" s="3"/>
      <c r="B504" s="96"/>
      <c r="C504" s="97"/>
      <c r="D504" s="97"/>
      <c r="E504" s="98"/>
      <c r="F504" s="94"/>
      <c r="G504" s="99"/>
      <c r="H504" s="95"/>
      <c r="I504" s="92"/>
      <c r="J504" s="93"/>
      <c r="K504" s="94"/>
      <c r="L504" s="95"/>
      <c r="M504" s="94"/>
      <c r="N504" s="95"/>
    </row>
    <row r="505" spans="1:14" ht="15" customHeight="1" x14ac:dyDescent="0.3">
      <c r="A505" s="3"/>
      <c r="B505" s="96"/>
      <c r="C505" s="97"/>
      <c r="D505" s="97"/>
      <c r="E505" s="98"/>
      <c r="F505" s="94"/>
      <c r="G505" s="99"/>
      <c r="H505" s="95"/>
      <c r="I505" s="92"/>
      <c r="J505" s="93"/>
      <c r="K505" s="94"/>
      <c r="L505" s="95"/>
      <c r="M505" s="94"/>
      <c r="N505" s="95"/>
    </row>
    <row r="506" spans="1:14" ht="15" customHeight="1" x14ac:dyDescent="0.3">
      <c r="A506" s="3"/>
      <c r="B506" s="96"/>
      <c r="C506" s="97"/>
      <c r="D506" s="97"/>
      <c r="E506" s="98"/>
      <c r="F506" s="94"/>
      <c r="G506" s="99"/>
      <c r="H506" s="95"/>
      <c r="I506" s="92"/>
      <c r="J506" s="93"/>
      <c r="K506" s="94"/>
      <c r="L506" s="95"/>
      <c r="M506" s="94"/>
      <c r="N506" s="95"/>
    </row>
    <row r="507" spans="1:14" ht="15" customHeight="1" x14ac:dyDescent="0.3">
      <c r="A507" s="3"/>
      <c r="B507" s="96"/>
      <c r="C507" s="97"/>
      <c r="D507" s="97"/>
      <c r="E507" s="98"/>
      <c r="F507" s="94"/>
      <c r="G507" s="99"/>
      <c r="H507" s="95"/>
      <c r="I507" s="92"/>
      <c r="J507" s="93"/>
      <c r="K507" s="94"/>
      <c r="L507" s="95"/>
      <c r="M507" s="94"/>
      <c r="N507" s="95"/>
    </row>
    <row r="508" spans="1:14" ht="15" customHeight="1" x14ac:dyDescent="0.3">
      <c r="A508" s="3"/>
      <c r="B508" s="96"/>
      <c r="C508" s="97"/>
      <c r="D508" s="97"/>
      <c r="E508" s="98"/>
      <c r="F508" s="94"/>
      <c r="G508" s="99"/>
      <c r="H508" s="95"/>
      <c r="I508" s="92"/>
      <c r="J508" s="93"/>
      <c r="K508" s="94"/>
      <c r="L508" s="95"/>
      <c r="M508" s="94"/>
      <c r="N508" s="95"/>
    </row>
    <row r="509" spans="1:14" ht="15" customHeight="1" x14ac:dyDescent="0.3">
      <c r="A509" s="3"/>
      <c r="B509" s="96"/>
      <c r="C509" s="97"/>
      <c r="D509" s="97"/>
      <c r="E509" s="98"/>
      <c r="F509" s="94"/>
      <c r="G509" s="99"/>
      <c r="H509" s="95"/>
      <c r="I509" s="92"/>
      <c r="J509" s="93"/>
      <c r="K509" s="94"/>
      <c r="L509" s="95"/>
      <c r="M509" s="94"/>
      <c r="N509" s="95"/>
    </row>
    <row r="510" spans="1:14" ht="15" customHeight="1" x14ac:dyDescent="0.3">
      <c r="A510" s="3"/>
      <c r="B510" s="96"/>
      <c r="C510" s="97"/>
      <c r="D510" s="97"/>
      <c r="E510" s="98"/>
      <c r="F510" s="94"/>
      <c r="G510" s="99"/>
      <c r="H510" s="95"/>
      <c r="I510" s="92"/>
      <c r="J510" s="93"/>
      <c r="K510" s="94"/>
      <c r="L510" s="95"/>
      <c r="M510" s="94"/>
      <c r="N510" s="95"/>
    </row>
    <row r="511" spans="1:14" ht="15" customHeight="1" x14ac:dyDescent="0.3">
      <c r="A511" s="10"/>
      <c r="B511" s="86"/>
      <c r="C511" s="87"/>
      <c r="D511" s="87"/>
      <c r="E511" s="88"/>
      <c r="F511" s="86"/>
      <c r="G511" s="87"/>
      <c r="H511" s="88"/>
      <c r="I511" s="89"/>
      <c r="J511" s="90"/>
      <c r="K511" s="89"/>
      <c r="L511" s="90"/>
      <c r="M511" s="91"/>
      <c r="N511" s="91"/>
    </row>
    <row r="512" spans="1:14" ht="15" customHeight="1" x14ac:dyDescent="0.3">
      <c r="A512" s="3"/>
      <c r="B512" s="100"/>
      <c r="C512" s="101"/>
      <c r="D512" s="101"/>
      <c r="E512" s="102"/>
      <c r="F512" s="100"/>
      <c r="G512" s="101"/>
      <c r="H512" s="102"/>
      <c r="I512" s="103"/>
      <c r="J512" s="104"/>
      <c r="K512" s="103"/>
      <c r="L512" s="104"/>
      <c r="M512" s="78"/>
      <c r="N512" s="78"/>
    </row>
    <row r="513" spans="1:14" ht="15" customHeight="1" x14ac:dyDescent="0.3">
      <c r="A513" s="3"/>
      <c r="B513" s="100"/>
      <c r="C513" s="101"/>
      <c r="D513" s="101"/>
      <c r="E513" s="102"/>
      <c r="F513" s="100"/>
      <c r="G513" s="101"/>
      <c r="H513" s="102"/>
      <c r="I513" s="103"/>
      <c r="J513" s="104"/>
      <c r="K513" s="103"/>
      <c r="L513" s="104"/>
      <c r="M513" s="78"/>
      <c r="N513" s="78"/>
    </row>
    <row r="514" spans="1:14" ht="15" customHeight="1" x14ac:dyDescent="0.3">
      <c r="A514" s="3"/>
      <c r="B514" s="100"/>
      <c r="C514" s="101"/>
      <c r="D514" s="101"/>
      <c r="E514" s="102"/>
      <c r="F514" s="100"/>
      <c r="G514" s="101"/>
      <c r="H514" s="102"/>
      <c r="I514" s="103"/>
      <c r="J514" s="104"/>
      <c r="K514" s="103"/>
      <c r="L514" s="104"/>
      <c r="M514" s="78"/>
      <c r="N514" s="78"/>
    </row>
    <row r="515" spans="1:14" ht="15" customHeight="1" x14ac:dyDescent="0.3">
      <c r="A515" s="3"/>
      <c r="B515" s="100"/>
      <c r="C515" s="101"/>
      <c r="D515" s="101"/>
      <c r="E515" s="102"/>
      <c r="F515" s="100"/>
      <c r="G515" s="101"/>
      <c r="H515" s="102"/>
      <c r="I515" s="103"/>
      <c r="J515" s="104"/>
      <c r="K515" s="103"/>
      <c r="L515" s="104"/>
      <c r="M515" s="78"/>
      <c r="N515" s="78"/>
    </row>
    <row r="516" spans="1:14" ht="15" customHeight="1" x14ac:dyDescent="0.3">
      <c r="A516" s="3"/>
      <c r="B516" s="100"/>
      <c r="C516" s="101"/>
      <c r="D516" s="101"/>
      <c r="E516" s="102"/>
      <c r="F516" s="100"/>
      <c r="G516" s="101"/>
      <c r="H516" s="102"/>
      <c r="I516" s="103"/>
      <c r="J516" s="104"/>
      <c r="K516" s="103"/>
      <c r="L516" s="104"/>
      <c r="M516" s="78"/>
      <c r="N516" s="78"/>
    </row>
    <row r="517" spans="1:14" ht="15" customHeight="1" x14ac:dyDescent="0.3">
      <c r="A517" s="3"/>
      <c r="B517" s="100"/>
      <c r="C517" s="101"/>
      <c r="D517" s="101"/>
      <c r="E517" s="102"/>
      <c r="F517" s="100"/>
      <c r="G517" s="101"/>
      <c r="H517" s="102"/>
      <c r="I517" s="103"/>
      <c r="J517" s="104"/>
      <c r="K517" s="103"/>
      <c r="L517" s="104"/>
      <c r="M517" s="78"/>
      <c r="N517" s="78"/>
    </row>
    <row r="518" spans="1:14" ht="15" customHeight="1" x14ac:dyDescent="0.3">
      <c r="A518" s="3"/>
      <c r="B518" s="100"/>
      <c r="C518" s="101"/>
      <c r="D518" s="101"/>
      <c r="E518" s="102"/>
      <c r="F518" s="100"/>
      <c r="G518" s="101"/>
      <c r="H518" s="102"/>
      <c r="I518" s="103"/>
      <c r="J518" s="104"/>
      <c r="K518" s="103"/>
      <c r="L518" s="104"/>
      <c r="M518" s="78"/>
      <c r="N518" s="78"/>
    </row>
    <row r="519" spans="1:14" ht="15" customHeight="1" x14ac:dyDescent="0.3">
      <c r="A519" s="3"/>
      <c r="B519" s="79"/>
      <c r="C519" s="79"/>
      <c r="D519" s="79"/>
      <c r="E519" s="79"/>
      <c r="F519" s="80"/>
      <c r="G519" s="80"/>
      <c r="H519" s="80"/>
      <c r="I519" s="81"/>
      <c r="J519" s="81"/>
      <c r="K519" s="77"/>
      <c r="L519" s="77"/>
      <c r="M519" s="78"/>
      <c r="N519" s="78"/>
    </row>
    <row r="520" spans="1:14" ht="15" customHeight="1" x14ac:dyDescent="0.3">
      <c r="A520" s="3"/>
      <c r="B520" s="79"/>
      <c r="C520" s="79"/>
      <c r="D520" s="79"/>
      <c r="E520" s="79"/>
      <c r="F520" s="80"/>
      <c r="G520" s="80"/>
      <c r="H520" s="80"/>
      <c r="I520" s="81"/>
      <c r="J520" s="81"/>
      <c r="K520" s="77"/>
      <c r="L520" s="77"/>
      <c r="M520" s="78"/>
      <c r="N520" s="78"/>
    </row>
    <row r="521" spans="1:14" ht="15" customHeight="1" x14ac:dyDescent="0.3">
      <c r="A521" s="3"/>
      <c r="B521" s="79"/>
      <c r="C521" s="79"/>
      <c r="D521" s="79"/>
      <c r="E521" s="79"/>
      <c r="F521" s="80"/>
      <c r="G521" s="80"/>
      <c r="H521" s="80"/>
      <c r="I521" s="81"/>
      <c r="J521" s="81"/>
      <c r="K521" s="77"/>
      <c r="L521" s="77"/>
      <c r="M521" s="78"/>
      <c r="N521" s="78"/>
    </row>
    <row r="522" spans="1:14" ht="15" customHeight="1" x14ac:dyDescent="0.3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</row>
    <row r="523" spans="1:14" ht="15" customHeight="1" x14ac:dyDescent="0.3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</row>
    <row r="524" spans="1:14" ht="15" customHeight="1" x14ac:dyDescent="0.3">
      <c r="A524" s="83" t="s">
        <v>17</v>
      </c>
      <c r="B524" s="83"/>
      <c r="C524" s="83"/>
      <c r="D524" s="83"/>
      <c r="E524" s="83"/>
      <c r="F524" s="84" t="s">
        <v>18</v>
      </c>
      <c r="G524" s="84"/>
      <c r="H524" s="84"/>
      <c r="I524" s="84"/>
      <c r="J524" s="84"/>
      <c r="K524" s="85" t="s">
        <v>19</v>
      </c>
      <c r="L524" s="85"/>
      <c r="M524" s="85"/>
      <c r="N524" s="85"/>
    </row>
    <row r="525" spans="1:14" ht="15" customHeight="1" x14ac:dyDescent="0.3">
      <c r="A525" s="82" t="s">
        <v>371</v>
      </c>
      <c r="B525" s="82"/>
      <c r="C525" s="82"/>
      <c r="D525" s="82"/>
      <c r="E525" s="82"/>
      <c r="F525" s="82" t="s">
        <v>398</v>
      </c>
      <c r="G525" s="82"/>
      <c r="H525" s="82"/>
      <c r="I525" s="82"/>
      <c r="J525" s="82"/>
      <c r="K525" s="82"/>
      <c r="L525" s="82"/>
      <c r="M525" s="82"/>
      <c r="N525" s="82"/>
    </row>
    <row r="526" spans="1:14" ht="15" customHeight="1" x14ac:dyDescent="0.3">
      <c r="A526" s="105" t="s">
        <v>0</v>
      </c>
      <c r="B526" s="115"/>
      <c r="C526" s="115"/>
      <c r="D526" s="115"/>
      <c r="E526" s="115"/>
      <c r="F526" s="115"/>
      <c r="G526" s="115"/>
      <c r="H526" s="115"/>
      <c r="I526" s="115"/>
      <c r="J526" s="115"/>
      <c r="K526" s="115"/>
      <c r="L526" s="115"/>
      <c r="M526" s="115"/>
      <c r="N526" s="115"/>
    </row>
    <row r="527" spans="1:14" ht="15" customHeight="1" x14ac:dyDescent="0.3">
      <c r="A527" s="6" t="s">
        <v>2</v>
      </c>
      <c r="B527" s="77" t="s">
        <v>373</v>
      </c>
      <c r="C527" s="77"/>
      <c r="D527" s="105" t="s">
        <v>3</v>
      </c>
      <c r="E527" s="105"/>
      <c r="F527" s="82" t="s">
        <v>401</v>
      </c>
      <c r="G527" s="82"/>
      <c r="H527" s="82"/>
      <c r="I527" s="82"/>
      <c r="J527" s="105" t="s">
        <v>4</v>
      </c>
      <c r="K527" s="105"/>
      <c r="L527" s="82" t="s">
        <v>380</v>
      </c>
      <c r="M527" s="82"/>
      <c r="N527" s="82"/>
    </row>
    <row r="528" spans="1:14" ht="15" customHeight="1" x14ac:dyDescent="0.3">
      <c r="A528" s="9" t="s">
        <v>372</v>
      </c>
      <c r="B528" s="105" t="s">
        <v>70</v>
      </c>
      <c r="C528" s="105"/>
      <c r="D528" s="116">
        <v>42856</v>
      </c>
      <c r="E528" s="99"/>
      <c r="F528" s="95"/>
      <c r="G528" s="105" t="s">
        <v>403</v>
      </c>
      <c r="H528" s="105"/>
      <c r="I528" s="105"/>
      <c r="J528" s="82" t="s">
        <v>404</v>
      </c>
      <c r="K528" s="82"/>
      <c r="L528" s="7" t="s">
        <v>369</v>
      </c>
      <c r="M528" s="82">
        <v>2170</v>
      </c>
      <c r="N528" s="82"/>
    </row>
    <row r="529" spans="1:14" ht="15" customHeight="1" x14ac:dyDescent="0.3">
      <c r="A529" s="8" t="s">
        <v>1</v>
      </c>
      <c r="B529" s="83" t="s">
        <v>402</v>
      </c>
      <c r="C529" s="83"/>
      <c r="D529" s="83"/>
      <c r="E529" s="83"/>
      <c r="F529" s="105" t="s">
        <v>5</v>
      </c>
      <c r="G529" s="105"/>
      <c r="H529" s="105"/>
      <c r="I529" s="105" t="s">
        <v>6</v>
      </c>
      <c r="J529" s="105"/>
      <c r="K529" s="105" t="s">
        <v>7</v>
      </c>
      <c r="L529" s="105"/>
      <c r="M529" s="105" t="s">
        <v>8</v>
      </c>
      <c r="N529" s="105"/>
    </row>
    <row r="530" spans="1:14" ht="15" customHeight="1" x14ac:dyDescent="0.3">
      <c r="A530" s="3">
        <v>1</v>
      </c>
      <c r="B530" s="96" t="s">
        <v>80</v>
      </c>
      <c r="C530" s="97"/>
      <c r="D530" s="97"/>
      <c r="E530" s="98"/>
      <c r="F530" s="94" t="s">
        <v>187</v>
      </c>
      <c r="G530" s="99"/>
      <c r="H530" s="95"/>
      <c r="I530" s="92">
        <v>1000</v>
      </c>
      <c r="J530" s="93"/>
      <c r="K530" s="94" t="s">
        <v>81</v>
      </c>
      <c r="L530" s="95"/>
      <c r="M530" s="94" t="s">
        <v>77</v>
      </c>
      <c r="N530" s="95"/>
    </row>
    <row r="531" spans="1:14" ht="15" customHeight="1" x14ac:dyDescent="0.3">
      <c r="A531" s="3">
        <v>2</v>
      </c>
      <c r="B531" s="96" t="s">
        <v>82</v>
      </c>
      <c r="C531" s="97"/>
      <c r="D531" s="97"/>
      <c r="E531" s="98"/>
      <c r="F531" s="94" t="s">
        <v>83</v>
      </c>
      <c r="G531" s="99"/>
      <c r="H531" s="95"/>
      <c r="I531" s="92">
        <v>235</v>
      </c>
      <c r="J531" s="93"/>
      <c r="K531" s="94" t="s">
        <v>84</v>
      </c>
      <c r="L531" s="95"/>
      <c r="M531" s="94" t="s">
        <v>11</v>
      </c>
      <c r="N531" s="95"/>
    </row>
    <row r="532" spans="1:14" ht="15" customHeight="1" x14ac:dyDescent="0.3">
      <c r="A532" s="3">
        <v>3</v>
      </c>
      <c r="B532" s="96" t="s">
        <v>80</v>
      </c>
      <c r="C532" s="97"/>
      <c r="D532" s="97"/>
      <c r="E532" s="98"/>
      <c r="F532" s="94" t="s">
        <v>188</v>
      </c>
      <c r="G532" s="99"/>
      <c r="H532" s="95"/>
      <c r="I532" s="92">
        <v>100</v>
      </c>
      <c r="J532" s="93"/>
      <c r="K532" s="94" t="s">
        <v>85</v>
      </c>
      <c r="L532" s="95"/>
      <c r="M532" s="94" t="s">
        <v>11</v>
      </c>
      <c r="N532" s="95"/>
    </row>
    <row r="533" spans="1:14" ht="15" customHeight="1" x14ac:dyDescent="0.3">
      <c r="A533" s="3">
        <v>4</v>
      </c>
      <c r="B533" s="79" t="s">
        <v>86</v>
      </c>
      <c r="C533" s="79"/>
      <c r="D533" s="79"/>
      <c r="E533" s="79"/>
      <c r="F533" s="78" t="s">
        <v>409</v>
      </c>
      <c r="G533" s="78"/>
      <c r="H533" s="78"/>
      <c r="I533" s="81">
        <v>200</v>
      </c>
      <c r="J533" s="81"/>
      <c r="K533" s="78" t="s">
        <v>87</v>
      </c>
      <c r="L533" s="78"/>
      <c r="M533" s="78" t="s">
        <v>77</v>
      </c>
      <c r="N533" s="78"/>
    </row>
    <row r="534" spans="1:14" ht="15" customHeight="1" x14ac:dyDescent="0.3">
      <c r="A534" s="3">
        <v>5</v>
      </c>
      <c r="B534" s="79" t="s">
        <v>80</v>
      </c>
      <c r="C534" s="79"/>
      <c r="D534" s="79"/>
      <c r="E534" s="79"/>
      <c r="F534" s="78" t="s">
        <v>89</v>
      </c>
      <c r="G534" s="78"/>
      <c r="H534" s="78"/>
      <c r="I534" s="81">
        <v>50</v>
      </c>
      <c r="J534" s="81"/>
      <c r="K534" s="78" t="s">
        <v>90</v>
      </c>
      <c r="L534" s="78"/>
      <c r="M534" s="78" t="s">
        <v>11</v>
      </c>
      <c r="N534" s="78"/>
    </row>
    <row r="535" spans="1:14" ht="15" customHeight="1" x14ac:dyDescent="0.3">
      <c r="A535" s="3">
        <v>6</v>
      </c>
      <c r="B535" s="79" t="s">
        <v>82</v>
      </c>
      <c r="C535" s="79"/>
      <c r="D535" s="79"/>
      <c r="E535" s="79"/>
      <c r="F535" s="78" t="s">
        <v>91</v>
      </c>
      <c r="G535" s="78"/>
      <c r="H535" s="78"/>
      <c r="I535" s="81">
        <v>235</v>
      </c>
      <c r="J535" s="81"/>
      <c r="K535" s="78" t="s">
        <v>84</v>
      </c>
      <c r="L535" s="78"/>
      <c r="M535" s="78" t="s">
        <v>11</v>
      </c>
      <c r="N535" s="78"/>
    </row>
    <row r="536" spans="1:14" ht="15" customHeight="1" x14ac:dyDescent="0.3">
      <c r="A536" s="3">
        <v>7</v>
      </c>
      <c r="B536" s="79" t="s">
        <v>42</v>
      </c>
      <c r="C536" s="79"/>
      <c r="D536" s="79"/>
      <c r="E536" s="79"/>
      <c r="F536" s="78" t="s">
        <v>408</v>
      </c>
      <c r="G536" s="78"/>
      <c r="H536" s="78"/>
      <c r="I536" s="81">
        <v>350</v>
      </c>
      <c r="J536" s="81"/>
      <c r="K536" s="78" t="s">
        <v>88</v>
      </c>
      <c r="L536" s="78"/>
      <c r="M536" s="78" t="s">
        <v>11</v>
      </c>
      <c r="N536" s="78"/>
    </row>
    <row r="537" spans="1:14" ht="15" customHeight="1" x14ac:dyDescent="0.3">
      <c r="A537" s="3"/>
      <c r="B537" s="96"/>
      <c r="C537" s="97"/>
      <c r="D537" s="97"/>
      <c r="E537" s="98"/>
      <c r="F537" s="94"/>
      <c r="G537" s="99"/>
      <c r="H537" s="95"/>
      <c r="I537" s="92"/>
      <c r="J537" s="93"/>
      <c r="K537" s="94"/>
      <c r="L537" s="95"/>
      <c r="M537" s="94"/>
      <c r="N537" s="95"/>
    </row>
    <row r="538" spans="1:14" ht="15" customHeight="1" x14ac:dyDescent="0.3">
      <c r="A538" s="3"/>
      <c r="B538" s="96"/>
      <c r="C538" s="97"/>
      <c r="D538" s="97"/>
      <c r="E538" s="98"/>
      <c r="F538" s="94"/>
      <c r="G538" s="99"/>
      <c r="H538" s="95"/>
      <c r="I538" s="92"/>
      <c r="J538" s="93"/>
      <c r="K538" s="94"/>
      <c r="L538" s="95"/>
      <c r="M538" s="94"/>
      <c r="N538" s="95"/>
    </row>
    <row r="539" spans="1:14" ht="15" customHeight="1" x14ac:dyDescent="0.3">
      <c r="A539" s="3"/>
      <c r="B539" s="96"/>
      <c r="C539" s="97"/>
      <c r="D539" s="97"/>
      <c r="E539" s="98"/>
      <c r="F539" s="94"/>
      <c r="G539" s="99"/>
      <c r="H539" s="95"/>
      <c r="I539" s="92"/>
      <c r="J539" s="93"/>
      <c r="K539" s="94"/>
      <c r="L539" s="95"/>
      <c r="M539" s="94"/>
      <c r="N539" s="95"/>
    </row>
    <row r="540" spans="1:14" ht="15" customHeight="1" x14ac:dyDescent="0.3">
      <c r="A540" s="3"/>
      <c r="B540" s="96"/>
      <c r="C540" s="97"/>
      <c r="D540" s="97"/>
      <c r="E540" s="98"/>
      <c r="F540" s="94"/>
      <c r="G540" s="99"/>
      <c r="H540" s="95"/>
      <c r="I540" s="92"/>
      <c r="J540" s="93"/>
      <c r="K540" s="94"/>
      <c r="L540" s="95"/>
      <c r="M540" s="94"/>
      <c r="N540" s="95"/>
    </row>
    <row r="541" spans="1:14" ht="15" customHeight="1" x14ac:dyDescent="0.3">
      <c r="A541" s="3"/>
      <c r="B541" s="96"/>
      <c r="C541" s="97"/>
      <c r="D541" s="97"/>
      <c r="E541" s="98"/>
      <c r="F541" s="94"/>
      <c r="G541" s="99"/>
      <c r="H541" s="95"/>
      <c r="I541" s="92"/>
      <c r="J541" s="93"/>
      <c r="K541" s="94"/>
      <c r="L541" s="95"/>
      <c r="M541" s="94"/>
      <c r="N541" s="95"/>
    </row>
    <row r="542" spans="1:14" ht="15" customHeight="1" x14ac:dyDescent="0.3">
      <c r="A542" s="3"/>
      <c r="B542" s="96"/>
      <c r="C542" s="97"/>
      <c r="D542" s="97"/>
      <c r="E542" s="98"/>
      <c r="F542" s="94"/>
      <c r="G542" s="99"/>
      <c r="H542" s="95"/>
      <c r="I542" s="92"/>
      <c r="J542" s="93"/>
      <c r="K542" s="94"/>
      <c r="L542" s="95"/>
      <c r="M542" s="94"/>
      <c r="N542" s="95"/>
    </row>
    <row r="543" spans="1:14" ht="15" customHeight="1" x14ac:dyDescent="0.3">
      <c r="A543" s="3"/>
      <c r="B543" s="96"/>
      <c r="C543" s="97"/>
      <c r="D543" s="97"/>
      <c r="E543" s="98"/>
      <c r="F543" s="94"/>
      <c r="G543" s="99"/>
      <c r="H543" s="95"/>
      <c r="I543" s="92"/>
      <c r="J543" s="93"/>
      <c r="K543" s="94"/>
      <c r="L543" s="95"/>
      <c r="M543" s="94"/>
      <c r="N543" s="95"/>
    </row>
    <row r="544" spans="1:14" ht="15" customHeight="1" x14ac:dyDescent="0.3">
      <c r="A544" s="10"/>
      <c r="B544" s="86"/>
      <c r="C544" s="87"/>
      <c r="D544" s="87"/>
      <c r="E544" s="88"/>
      <c r="F544" s="86"/>
      <c r="G544" s="87"/>
      <c r="H544" s="88"/>
      <c r="I544" s="89"/>
      <c r="J544" s="90"/>
      <c r="K544" s="89"/>
      <c r="L544" s="90"/>
      <c r="M544" s="91"/>
      <c r="N544" s="91"/>
    </row>
    <row r="545" spans="1:14" ht="15" customHeight="1" x14ac:dyDescent="0.3">
      <c r="A545" s="3"/>
      <c r="B545" s="100"/>
      <c r="C545" s="101"/>
      <c r="D545" s="101"/>
      <c r="E545" s="102"/>
      <c r="F545" s="100"/>
      <c r="G545" s="101"/>
      <c r="H545" s="102"/>
      <c r="I545" s="103"/>
      <c r="J545" s="104"/>
      <c r="K545" s="103"/>
      <c r="L545" s="104"/>
      <c r="M545" s="78"/>
      <c r="N545" s="78"/>
    </row>
    <row r="546" spans="1:14" ht="15" customHeight="1" x14ac:dyDescent="0.3">
      <c r="A546" s="3"/>
      <c r="B546" s="100"/>
      <c r="C546" s="101"/>
      <c r="D546" s="101"/>
      <c r="E546" s="102"/>
      <c r="F546" s="100"/>
      <c r="G546" s="101"/>
      <c r="H546" s="102"/>
      <c r="I546" s="103"/>
      <c r="J546" s="104"/>
      <c r="K546" s="103"/>
      <c r="L546" s="104"/>
      <c r="M546" s="78"/>
      <c r="N546" s="78"/>
    </row>
    <row r="547" spans="1:14" ht="15" customHeight="1" x14ac:dyDescent="0.3">
      <c r="A547" s="3"/>
      <c r="B547" s="100"/>
      <c r="C547" s="101"/>
      <c r="D547" s="101"/>
      <c r="E547" s="102"/>
      <c r="F547" s="100"/>
      <c r="G547" s="101"/>
      <c r="H547" s="102"/>
      <c r="I547" s="103"/>
      <c r="J547" s="104"/>
      <c r="K547" s="103"/>
      <c r="L547" s="104"/>
      <c r="M547" s="78"/>
      <c r="N547" s="78"/>
    </row>
    <row r="548" spans="1:14" ht="15" customHeight="1" x14ac:dyDescent="0.3">
      <c r="A548" s="3"/>
      <c r="B548" s="100"/>
      <c r="C548" s="101"/>
      <c r="D548" s="101"/>
      <c r="E548" s="102"/>
      <c r="F548" s="100"/>
      <c r="G548" s="101"/>
      <c r="H548" s="102"/>
      <c r="I548" s="103"/>
      <c r="J548" s="104"/>
      <c r="K548" s="103"/>
      <c r="L548" s="104"/>
      <c r="M548" s="78"/>
      <c r="N548" s="78"/>
    </row>
    <row r="549" spans="1:14" ht="15" customHeight="1" x14ac:dyDescent="0.3">
      <c r="A549" s="3"/>
      <c r="B549" s="100"/>
      <c r="C549" s="101"/>
      <c r="D549" s="101"/>
      <c r="E549" s="102"/>
      <c r="F549" s="100"/>
      <c r="G549" s="101"/>
      <c r="H549" s="102"/>
      <c r="I549" s="103"/>
      <c r="J549" s="104"/>
      <c r="K549" s="103"/>
      <c r="L549" s="104"/>
      <c r="M549" s="78"/>
      <c r="N549" s="78"/>
    </row>
    <row r="550" spans="1:14" ht="15" customHeight="1" x14ac:dyDescent="0.3">
      <c r="A550" s="3"/>
      <c r="B550" s="100"/>
      <c r="C550" s="101"/>
      <c r="D550" s="101"/>
      <c r="E550" s="102"/>
      <c r="F550" s="100"/>
      <c r="G550" s="101"/>
      <c r="H550" s="102"/>
      <c r="I550" s="103"/>
      <c r="J550" s="104"/>
      <c r="K550" s="103"/>
      <c r="L550" s="104"/>
      <c r="M550" s="94"/>
      <c r="N550" s="95"/>
    </row>
    <row r="551" spans="1:14" ht="15" customHeight="1" x14ac:dyDescent="0.3">
      <c r="A551" s="3"/>
      <c r="B551" s="79"/>
      <c r="C551" s="79"/>
      <c r="D551" s="79"/>
      <c r="E551" s="79"/>
      <c r="F551" s="80"/>
      <c r="G551" s="80"/>
      <c r="H551" s="80"/>
      <c r="I551" s="81"/>
      <c r="J551" s="81"/>
      <c r="K551" s="77"/>
      <c r="L551" s="77"/>
      <c r="M551" s="78"/>
      <c r="N551" s="78"/>
    </row>
    <row r="552" spans="1:14" ht="15" customHeight="1" x14ac:dyDescent="0.3">
      <c r="A552" s="3"/>
      <c r="B552" s="79"/>
      <c r="C552" s="79"/>
      <c r="D552" s="79"/>
      <c r="E552" s="79"/>
      <c r="F552" s="80"/>
      <c r="G552" s="80"/>
      <c r="H552" s="80"/>
      <c r="I552" s="81"/>
      <c r="J552" s="81"/>
      <c r="K552" s="77"/>
      <c r="L552" s="77"/>
      <c r="M552" s="78"/>
      <c r="N552" s="78"/>
    </row>
    <row r="553" spans="1:14" ht="15" customHeight="1" x14ac:dyDescent="0.3">
      <c r="A553" s="3"/>
      <c r="B553" s="79"/>
      <c r="C553" s="79"/>
      <c r="D553" s="79"/>
      <c r="E553" s="79"/>
      <c r="F553" s="80"/>
      <c r="G553" s="80"/>
      <c r="H553" s="80"/>
      <c r="I553" s="81"/>
      <c r="J553" s="81"/>
      <c r="K553" s="77"/>
      <c r="L553" s="77"/>
      <c r="M553" s="78"/>
      <c r="N553" s="78"/>
    </row>
    <row r="554" spans="1:14" ht="15" customHeight="1" x14ac:dyDescent="0.3">
      <c r="A554" s="3"/>
      <c r="B554" s="79"/>
      <c r="C554" s="79"/>
      <c r="D554" s="79"/>
      <c r="E554" s="79"/>
      <c r="F554" s="80"/>
      <c r="G554" s="80"/>
      <c r="H554" s="80"/>
      <c r="I554" s="81"/>
      <c r="J554" s="81"/>
      <c r="K554" s="77"/>
      <c r="L554" s="77"/>
      <c r="M554" s="78"/>
      <c r="N554" s="78"/>
    </row>
    <row r="555" spans="1:14" ht="15" customHeight="1" x14ac:dyDescent="0.3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</row>
    <row r="556" spans="1:14" ht="15" customHeight="1" x14ac:dyDescent="0.3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</row>
    <row r="557" spans="1:14" ht="15" customHeight="1" x14ac:dyDescent="0.3">
      <c r="A557" s="83" t="s">
        <v>17</v>
      </c>
      <c r="B557" s="83"/>
      <c r="C557" s="83"/>
      <c r="D557" s="83"/>
      <c r="E557" s="83"/>
      <c r="F557" s="84" t="s">
        <v>18</v>
      </c>
      <c r="G557" s="84"/>
      <c r="H557" s="84"/>
      <c r="I557" s="84"/>
      <c r="J557" s="84"/>
      <c r="K557" s="85" t="s">
        <v>19</v>
      </c>
      <c r="L557" s="85"/>
      <c r="M557" s="85"/>
      <c r="N557" s="85"/>
    </row>
    <row r="558" spans="1:14" ht="15" customHeight="1" x14ac:dyDescent="0.3">
      <c r="A558" s="82" t="s">
        <v>371</v>
      </c>
      <c r="B558" s="82"/>
      <c r="C558" s="82"/>
      <c r="D558" s="82"/>
      <c r="E558" s="82"/>
      <c r="F558" s="82" t="s">
        <v>398</v>
      </c>
      <c r="G558" s="82"/>
      <c r="H558" s="82"/>
      <c r="I558" s="82"/>
      <c r="J558" s="82"/>
      <c r="K558" s="82"/>
      <c r="L558" s="82"/>
      <c r="M558" s="82"/>
      <c r="N558" s="82"/>
    </row>
    <row r="559" spans="1:14" ht="15" customHeight="1" x14ac:dyDescent="0.3">
      <c r="A559" s="105" t="s">
        <v>0</v>
      </c>
      <c r="B559" s="115"/>
      <c r="C559" s="115"/>
      <c r="D559" s="115"/>
      <c r="E559" s="115"/>
      <c r="F559" s="115"/>
      <c r="G559" s="115"/>
      <c r="H559" s="115"/>
      <c r="I559" s="115"/>
      <c r="J559" s="115"/>
      <c r="K559" s="115"/>
      <c r="L559" s="115"/>
      <c r="M559" s="115"/>
      <c r="N559" s="115"/>
    </row>
    <row r="560" spans="1:14" ht="15" customHeight="1" x14ac:dyDescent="0.3">
      <c r="A560" s="6" t="s">
        <v>2</v>
      </c>
      <c r="B560" s="77" t="s">
        <v>373</v>
      </c>
      <c r="C560" s="77"/>
      <c r="D560" s="105" t="s">
        <v>3</v>
      </c>
      <c r="E560" s="105"/>
      <c r="F560" s="82" t="s">
        <v>401</v>
      </c>
      <c r="G560" s="82"/>
      <c r="H560" s="82"/>
      <c r="I560" s="82"/>
      <c r="J560" s="105" t="s">
        <v>4</v>
      </c>
      <c r="K560" s="105"/>
      <c r="L560" s="82" t="s">
        <v>380</v>
      </c>
      <c r="M560" s="82"/>
      <c r="N560" s="82"/>
    </row>
    <row r="561" spans="1:14" ht="15" customHeight="1" x14ac:dyDescent="0.3">
      <c r="A561" s="9" t="s">
        <v>372</v>
      </c>
      <c r="B561" s="105" t="s">
        <v>70</v>
      </c>
      <c r="C561" s="105"/>
      <c r="D561" s="116">
        <v>42856</v>
      </c>
      <c r="E561" s="99"/>
      <c r="F561" s="95"/>
      <c r="G561" s="105" t="s">
        <v>403</v>
      </c>
      <c r="H561" s="105"/>
      <c r="I561" s="105"/>
      <c r="J561" s="82" t="s">
        <v>404</v>
      </c>
      <c r="K561" s="82"/>
      <c r="L561" s="7" t="s">
        <v>369</v>
      </c>
      <c r="M561" s="82">
        <v>2170</v>
      </c>
      <c r="N561" s="82"/>
    </row>
    <row r="562" spans="1:14" ht="15" customHeight="1" x14ac:dyDescent="0.3">
      <c r="A562" s="8" t="s">
        <v>1</v>
      </c>
      <c r="B562" s="83" t="s">
        <v>402</v>
      </c>
      <c r="C562" s="83"/>
      <c r="D562" s="83"/>
      <c r="E562" s="83"/>
      <c r="F562" s="105" t="s">
        <v>5</v>
      </c>
      <c r="G562" s="105"/>
      <c r="H562" s="105"/>
      <c r="I562" s="105" t="s">
        <v>6</v>
      </c>
      <c r="J562" s="105"/>
      <c r="K562" s="105" t="s">
        <v>7</v>
      </c>
      <c r="L562" s="105"/>
      <c r="M562" s="105" t="s">
        <v>8</v>
      </c>
      <c r="N562" s="105"/>
    </row>
    <row r="563" spans="1:14" ht="15" customHeight="1" x14ac:dyDescent="0.3">
      <c r="A563" s="3">
        <v>1</v>
      </c>
      <c r="B563" s="96" t="s">
        <v>80</v>
      </c>
      <c r="C563" s="97"/>
      <c r="D563" s="97"/>
      <c r="E563" s="98"/>
      <c r="F563" s="94" t="s">
        <v>187</v>
      </c>
      <c r="G563" s="99"/>
      <c r="H563" s="95"/>
      <c r="I563" s="92">
        <v>1000</v>
      </c>
      <c r="J563" s="93"/>
      <c r="K563" s="94" t="s">
        <v>81</v>
      </c>
      <c r="L563" s="95"/>
      <c r="M563" s="94" t="s">
        <v>77</v>
      </c>
      <c r="N563" s="95"/>
    </row>
    <row r="564" spans="1:14" ht="15" customHeight="1" x14ac:dyDescent="0.3">
      <c r="A564" s="3">
        <v>2</v>
      </c>
      <c r="B564" s="96" t="s">
        <v>82</v>
      </c>
      <c r="C564" s="97"/>
      <c r="D564" s="97"/>
      <c r="E564" s="98"/>
      <c r="F564" s="94" t="s">
        <v>83</v>
      </c>
      <c r="G564" s="99"/>
      <c r="H564" s="95"/>
      <c r="I564" s="92">
        <v>235</v>
      </c>
      <c r="J564" s="93"/>
      <c r="K564" s="94" t="s">
        <v>84</v>
      </c>
      <c r="L564" s="95"/>
      <c r="M564" s="94" t="s">
        <v>11</v>
      </c>
      <c r="N564" s="95"/>
    </row>
    <row r="565" spans="1:14" ht="15" customHeight="1" x14ac:dyDescent="0.3">
      <c r="A565" s="3">
        <v>3</v>
      </c>
      <c r="B565" s="96" t="s">
        <v>80</v>
      </c>
      <c r="C565" s="97"/>
      <c r="D565" s="97"/>
      <c r="E565" s="98"/>
      <c r="F565" s="94" t="s">
        <v>188</v>
      </c>
      <c r="G565" s="99"/>
      <c r="H565" s="95"/>
      <c r="I565" s="92">
        <v>100</v>
      </c>
      <c r="J565" s="93"/>
      <c r="K565" s="94" t="s">
        <v>85</v>
      </c>
      <c r="L565" s="95"/>
      <c r="M565" s="94" t="s">
        <v>11</v>
      </c>
      <c r="N565" s="95"/>
    </row>
    <row r="566" spans="1:14" ht="15" customHeight="1" x14ac:dyDescent="0.3">
      <c r="A566" s="3">
        <v>4</v>
      </c>
      <c r="B566" s="79" t="s">
        <v>86</v>
      </c>
      <c r="C566" s="79"/>
      <c r="D566" s="79"/>
      <c r="E566" s="79"/>
      <c r="F566" s="78" t="s">
        <v>409</v>
      </c>
      <c r="G566" s="78"/>
      <c r="H566" s="78"/>
      <c r="I566" s="81">
        <v>200</v>
      </c>
      <c r="J566" s="81"/>
      <c r="K566" s="78" t="s">
        <v>87</v>
      </c>
      <c r="L566" s="78"/>
      <c r="M566" s="78" t="s">
        <v>77</v>
      </c>
      <c r="N566" s="78"/>
    </row>
    <row r="567" spans="1:14" ht="15" customHeight="1" x14ac:dyDescent="0.3">
      <c r="A567" s="3">
        <v>5</v>
      </c>
      <c r="B567" s="79" t="s">
        <v>80</v>
      </c>
      <c r="C567" s="79"/>
      <c r="D567" s="79"/>
      <c r="E567" s="79"/>
      <c r="F567" s="78" t="s">
        <v>89</v>
      </c>
      <c r="G567" s="78"/>
      <c r="H567" s="78"/>
      <c r="I567" s="81">
        <v>50</v>
      </c>
      <c r="J567" s="81"/>
      <c r="K567" s="78" t="s">
        <v>90</v>
      </c>
      <c r="L567" s="78"/>
      <c r="M567" s="78" t="s">
        <v>11</v>
      </c>
      <c r="N567" s="78"/>
    </row>
    <row r="568" spans="1:14" ht="15" customHeight="1" x14ac:dyDescent="0.3">
      <c r="A568" s="3">
        <v>6</v>
      </c>
      <c r="B568" s="79" t="s">
        <v>82</v>
      </c>
      <c r="C568" s="79"/>
      <c r="D568" s="79"/>
      <c r="E568" s="79"/>
      <c r="F568" s="78" t="s">
        <v>91</v>
      </c>
      <c r="G568" s="78"/>
      <c r="H568" s="78"/>
      <c r="I568" s="81">
        <v>235</v>
      </c>
      <c r="J568" s="81"/>
      <c r="K568" s="78" t="s">
        <v>84</v>
      </c>
      <c r="L568" s="78"/>
      <c r="M568" s="78" t="s">
        <v>11</v>
      </c>
      <c r="N568" s="78"/>
    </row>
    <row r="569" spans="1:14" ht="15" customHeight="1" x14ac:dyDescent="0.3">
      <c r="A569" s="3">
        <v>7</v>
      </c>
      <c r="B569" s="79" t="s">
        <v>42</v>
      </c>
      <c r="C569" s="79"/>
      <c r="D569" s="79"/>
      <c r="E569" s="79"/>
      <c r="F569" s="78" t="s">
        <v>408</v>
      </c>
      <c r="G569" s="78"/>
      <c r="H569" s="78"/>
      <c r="I569" s="81">
        <v>350</v>
      </c>
      <c r="J569" s="81"/>
      <c r="K569" s="78" t="s">
        <v>88</v>
      </c>
      <c r="L569" s="78"/>
      <c r="M569" s="78" t="s">
        <v>11</v>
      </c>
      <c r="N569" s="78"/>
    </row>
    <row r="570" spans="1:14" ht="15" customHeight="1" x14ac:dyDescent="0.3">
      <c r="A570" s="3"/>
      <c r="B570" s="96"/>
      <c r="C570" s="97"/>
      <c r="D570" s="97"/>
      <c r="E570" s="98"/>
      <c r="F570" s="94"/>
      <c r="G570" s="99"/>
      <c r="H570" s="95"/>
      <c r="I570" s="92"/>
      <c r="J570" s="93"/>
      <c r="K570" s="94"/>
      <c r="L570" s="95"/>
      <c r="M570" s="94"/>
      <c r="N570" s="95"/>
    </row>
    <row r="571" spans="1:14" ht="15" customHeight="1" x14ac:dyDescent="0.3">
      <c r="A571" s="3"/>
      <c r="B571" s="96"/>
      <c r="C571" s="97"/>
      <c r="D571" s="97"/>
      <c r="E571" s="98"/>
      <c r="F571" s="94"/>
      <c r="G571" s="99"/>
      <c r="H571" s="95"/>
      <c r="I571" s="92"/>
      <c r="J571" s="93"/>
      <c r="K571" s="94"/>
      <c r="L571" s="95"/>
      <c r="M571" s="94"/>
      <c r="N571" s="95"/>
    </row>
    <row r="572" spans="1:14" ht="15" customHeight="1" x14ac:dyDescent="0.3">
      <c r="A572" s="3"/>
      <c r="B572" s="96"/>
      <c r="C572" s="97"/>
      <c r="D572" s="97"/>
      <c r="E572" s="98"/>
      <c r="F572" s="94"/>
      <c r="G572" s="99"/>
      <c r="H572" s="95"/>
      <c r="I572" s="92"/>
      <c r="J572" s="93"/>
      <c r="K572" s="94"/>
      <c r="L572" s="95"/>
      <c r="M572" s="94"/>
      <c r="N572" s="95"/>
    </row>
    <row r="573" spans="1:14" ht="15" customHeight="1" x14ac:dyDescent="0.3">
      <c r="A573" s="3"/>
      <c r="B573" s="96"/>
      <c r="C573" s="97"/>
      <c r="D573" s="97"/>
      <c r="E573" s="98"/>
      <c r="F573" s="94"/>
      <c r="G573" s="99"/>
      <c r="H573" s="95"/>
      <c r="I573" s="92"/>
      <c r="J573" s="93"/>
      <c r="K573" s="94"/>
      <c r="L573" s="95"/>
      <c r="M573" s="94"/>
      <c r="N573" s="95"/>
    </row>
    <row r="574" spans="1:14" ht="15" customHeight="1" x14ac:dyDescent="0.3">
      <c r="A574" s="3"/>
      <c r="B574" s="96"/>
      <c r="C574" s="97"/>
      <c r="D574" s="97"/>
      <c r="E574" s="98"/>
      <c r="F574" s="94"/>
      <c r="G574" s="99"/>
      <c r="H574" s="95"/>
      <c r="I574" s="92"/>
      <c r="J574" s="93"/>
      <c r="K574" s="94"/>
      <c r="L574" s="95"/>
      <c r="M574" s="94"/>
      <c r="N574" s="95"/>
    </row>
    <row r="575" spans="1:14" ht="15" customHeight="1" x14ac:dyDescent="0.3">
      <c r="A575" s="3"/>
      <c r="B575" s="96"/>
      <c r="C575" s="97"/>
      <c r="D575" s="97"/>
      <c r="E575" s="98"/>
      <c r="F575" s="94"/>
      <c r="G575" s="99"/>
      <c r="H575" s="95"/>
      <c r="I575" s="92"/>
      <c r="J575" s="93"/>
      <c r="K575" s="94"/>
      <c r="L575" s="95"/>
      <c r="M575" s="94"/>
      <c r="N575" s="95"/>
    </row>
    <row r="576" spans="1:14" ht="15" customHeight="1" x14ac:dyDescent="0.3">
      <c r="A576" s="3"/>
      <c r="B576" s="96"/>
      <c r="C576" s="97"/>
      <c r="D576" s="97"/>
      <c r="E576" s="98"/>
      <c r="F576" s="94"/>
      <c r="G576" s="99"/>
      <c r="H576" s="95"/>
      <c r="I576" s="92"/>
      <c r="J576" s="93"/>
      <c r="K576" s="94"/>
      <c r="L576" s="95"/>
      <c r="M576" s="94"/>
      <c r="N576" s="95"/>
    </row>
    <row r="577" spans="1:14" ht="15" customHeight="1" x14ac:dyDescent="0.3">
      <c r="A577" s="10"/>
      <c r="B577" s="86"/>
      <c r="C577" s="87"/>
      <c r="D577" s="87"/>
      <c r="E577" s="88"/>
      <c r="F577" s="86"/>
      <c r="G577" s="87"/>
      <c r="H577" s="88"/>
      <c r="I577" s="89"/>
      <c r="J577" s="90"/>
      <c r="K577" s="89"/>
      <c r="L577" s="90"/>
      <c r="M577" s="91"/>
      <c r="N577" s="91"/>
    </row>
    <row r="578" spans="1:14" ht="15" customHeight="1" x14ac:dyDescent="0.3">
      <c r="A578" s="3"/>
      <c r="B578" s="100"/>
      <c r="C578" s="101"/>
      <c r="D578" s="101"/>
      <c r="E578" s="102"/>
      <c r="F578" s="100"/>
      <c r="G578" s="101"/>
      <c r="H578" s="102"/>
      <c r="I578" s="103"/>
      <c r="J578" s="104"/>
      <c r="K578" s="103"/>
      <c r="L578" s="104"/>
      <c r="M578" s="78"/>
      <c r="N578" s="78"/>
    </row>
    <row r="579" spans="1:14" ht="15" customHeight="1" x14ac:dyDescent="0.3">
      <c r="A579" s="3"/>
      <c r="B579" s="100"/>
      <c r="C579" s="101"/>
      <c r="D579" s="101"/>
      <c r="E579" s="102"/>
      <c r="F579" s="100"/>
      <c r="G579" s="101"/>
      <c r="H579" s="102"/>
      <c r="I579" s="103"/>
      <c r="J579" s="104"/>
      <c r="K579" s="103"/>
      <c r="L579" s="104"/>
      <c r="M579" s="78"/>
      <c r="N579" s="78"/>
    </row>
    <row r="580" spans="1:14" ht="15" customHeight="1" x14ac:dyDescent="0.3">
      <c r="A580" s="3"/>
      <c r="B580" s="100"/>
      <c r="C580" s="101"/>
      <c r="D580" s="101"/>
      <c r="E580" s="102"/>
      <c r="F580" s="100"/>
      <c r="G580" s="101"/>
      <c r="H580" s="102"/>
      <c r="I580" s="103"/>
      <c r="J580" s="104"/>
      <c r="K580" s="103"/>
      <c r="L580" s="104"/>
      <c r="M580" s="78"/>
      <c r="N580" s="78"/>
    </row>
    <row r="581" spans="1:14" ht="15" customHeight="1" x14ac:dyDescent="0.3">
      <c r="A581" s="3"/>
      <c r="B581" s="100"/>
      <c r="C581" s="101"/>
      <c r="D581" s="101"/>
      <c r="E581" s="102"/>
      <c r="F581" s="100"/>
      <c r="G581" s="101"/>
      <c r="H581" s="102"/>
      <c r="I581" s="103"/>
      <c r="J581" s="104"/>
      <c r="K581" s="103"/>
      <c r="L581" s="104"/>
      <c r="M581" s="78"/>
      <c r="N581" s="78"/>
    </row>
    <row r="582" spans="1:14" ht="15" customHeight="1" x14ac:dyDescent="0.3">
      <c r="A582" s="3"/>
      <c r="B582" s="100"/>
      <c r="C582" s="101"/>
      <c r="D582" s="101"/>
      <c r="E582" s="102"/>
      <c r="F582" s="100"/>
      <c r="G582" s="101"/>
      <c r="H582" s="102"/>
      <c r="I582" s="103"/>
      <c r="J582" s="104"/>
      <c r="K582" s="103"/>
      <c r="L582" s="104"/>
      <c r="M582" s="78"/>
      <c r="N582" s="78"/>
    </row>
    <row r="583" spans="1:14" ht="15" customHeight="1" x14ac:dyDescent="0.3">
      <c r="A583" s="3"/>
      <c r="B583" s="100"/>
      <c r="C583" s="101"/>
      <c r="D583" s="101"/>
      <c r="E583" s="102"/>
      <c r="F583" s="100"/>
      <c r="G583" s="101"/>
      <c r="H583" s="102"/>
      <c r="I583" s="103"/>
      <c r="J583" s="104"/>
      <c r="K583" s="103"/>
      <c r="L583" s="104"/>
      <c r="M583" s="78"/>
      <c r="N583" s="78"/>
    </row>
    <row r="584" spans="1:14" ht="15" customHeight="1" x14ac:dyDescent="0.3">
      <c r="A584" s="3"/>
      <c r="B584" s="79"/>
      <c r="C584" s="79"/>
      <c r="D584" s="79"/>
      <c r="E584" s="79"/>
      <c r="F584" s="80"/>
      <c r="G584" s="80"/>
      <c r="H584" s="80"/>
      <c r="I584" s="81"/>
      <c r="J584" s="81"/>
      <c r="K584" s="77"/>
      <c r="L584" s="77"/>
      <c r="M584" s="78"/>
      <c r="N584" s="78"/>
    </row>
    <row r="585" spans="1:14" ht="15" customHeight="1" x14ac:dyDescent="0.3">
      <c r="A585" s="3"/>
      <c r="B585" s="79"/>
      <c r="C585" s="79"/>
      <c r="D585" s="79"/>
      <c r="E585" s="79"/>
      <c r="F585" s="80"/>
      <c r="G585" s="80"/>
      <c r="H585" s="80"/>
      <c r="I585" s="81"/>
      <c r="J585" s="81"/>
      <c r="K585" s="77"/>
      <c r="L585" s="77"/>
      <c r="M585" s="78"/>
      <c r="N585" s="78"/>
    </row>
    <row r="586" spans="1:14" ht="15" customHeight="1" x14ac:dyDescent="0.3">
      <c r="A586" s="3"/>
      <c r="B586" s="79"/>
      <c r="C586" s="79"/>
      <c r="D586" s="79"/>
      <c r="E586" s="79"/>
      <c r="F586" s="80"/>
      <c r="G586" s="80"/>
      <c r="H586" s="80"/>
      <c r="I586" s="81"/>
      <c r="J586" s="81"/>
      <c r="K586" s="77"/>
      <c r="L586" s="77"/>
      <c r="M586" s="78"/>
      <c r="N586" s="78"/>
    </row>
    <row r="587" spans="1:14" ht="15" customHeight="1" x14ac:dyDescent="0.3">
      <c r="A587" s="3"/>
      <c r="B587" s="79"/>
      <c r="C587" s="79"/>
      <c r="D587" s="79"/>
      <c r="E587" s="79"/>
      <c r="F587" s="80"/>
      <c r="G587" s="80"/>
      <c r="H587" s="80"/>
      <c r="I587" s="81"/>
      <c r="J587" s="81"/>
      <c r="K587" s="77"/>
      <c r="L587" s="77"/>
      <c r="M587" s="78"/>
      <c r="N587" s="78"/>
    </row>
    <row r="588" spans="1:14" ht="15" customHeight="1" x14ac:dyDescent="0.3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</row>
    <row r="589" spans="1:14" ht="15" customHeight="1" x14ac:dyDescent="0.3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</row>
    <row r="590" spans="1:14" ht="15" customHeight="1" x14ac:dyDescent="0.3">
      <c r="A590" s="83" t="s">
        <v>17</v>
      </c>
      <c r="B590" s="83"/>
      <c r="C590" s="83"/>
      <c r="D590" s="83"/>
      <c r="E590" s="83"/>
      <c r="F590" s="84" t="s">
        <v>18</v>
      </c>
      <c r="G590" s="84"/>
      <c r="H590" s="84"/>
      <c r="I590" s="84"/>
      <c r="J590" s="84"/>
      <c r="K590" s="85" t="s">
        <v>19</v>
      </c>
      <c r="L590" s="85"/>
      <c r="M590" s="85"/>
      <c r="N590" s="85"/>
    </row>
    <row r="591" spans="1:14" ht="15" customHeight="1" x14ac:dyDescent="0.3">
      <c r="A591" s="82" t="s">
        <v>371</v>
      </c>
      <c r="B591" s="82"/>
      <c r="C591" s="82"/>
      <c r="D591" s="82"/>
      <c r="E591" s="82"/>
      <c r="F591" s="82" t="s">
        <v>398</v>
      </c>
      <c r="G591" s="82"/>
      <c r="H591" s="82"/>
      <c r="I591" s="82"/>
      <c r="J591" s="82"/>
      <c r="K591" s="82"/>
      <c r="L591" s="82"/>
      <c r="M591" s="82"/>
      <c r="N591" s="82"/>
    </row>
    <row r="592" spans="1:14" ht="15" customHeight="1" x14ac:dyDescent="0.3">
      <c r="A592" s="105" t="s">
        <v>0</v>
      </c>
      <c r="B592" s="115"/>
      <c r="C592" s="115"/>
      <c r="D592" s="115"/>
      <c r="E592" s="115"/>
      <c r="F592" s="115"/>
      <c r="G592" s="115"/>
      <c r="H592" s="115"/>
      <c r="I592" s="115"/>
      <c r="J592" s="115"/>
      <c r="K592" s="115"/>
      <c r="L592" s="115"/>
      <c r="M592" s="115"/>
      <c r="N592" s="115"/>
    </row>
    <row r="593" spans="1:14" ht="15" customHeight="1" x14ac:dyDescent="0.3">
      <c r="A593" s="6" t="s">
        <v>2</v>
      </c>
      <c r="B593" s="77" t="s">
        <v>374</v>
      </c>
      <c r="C593" s="77"/>
      <c r="D593" s="105" t="s">
        <v>3</v>
      </c>
      <c r="E593" s="105"/>
      <c r="F593" s="82" t="s">
        <v>401</v>
      </c>
      <c r="G593" s="82"/>
      <c r="H593" s="82"/>
      <c r="I593" s="82"/>
      <c r="J593" s="105" t="s">
        <v>4</v>
      </c>
      <c r="K593" s="105"/>
      <c r="L593" s="82" t="s">
        <v>380</v>
      </c>
      <c r="M593" s="82"/>
      <c r="N593" s="82"/>
    </row>
    <row r="594" spans="1:14" ht="15" customHeight="1" x14ac:dyDescent="0.3">
      <c r="A594" s="9" t="s">
        <v>372</v>
      </c>
      <c r="B594" s="105" t="s">
        <v>70</v>
      </c>
      <c r="C594" s="105"/>
      <c r="D594" s="116">
        <v>42887</v>
      </c>
      <c r="E594" s="99"/>
      <c r="F594" s="95"/>
      <c r="G594" s="105" t="s">
        <v>403</v>
      </c>
      <c r="H594" s="105"/>
      <c r="I594" s="105"/>
      <c r="J594" s="82" t="s">
        <v>404</v>
      </c>
      <c r="K594" s="82"/>
      <c r="L594" s="7" t="s">
        <v>369</v>
      </c>
      <c r="M594" s="82">
        <v>6720</v>
      </c>
      <c r="N594" s="82"/>
    </row>
    <row r="595" spans="1:14" ht="15" customHeight="1" x14ac:dyDescent="0.3">
      <c r="A595" s="8" t="s">
        <v>1</v>
      </c>
      <c r="B595" s="83" t="s">
        <v>402</v>
      </c>
      <c r="C595" s="83"/>
      <c r="D595" s="83"/>
      <c r="E595" s="83"/>
      <c r="F595" s="105" t="s">
        <v>5</v>
      </c>
      <c r="G595" s="105"/>
      <c r="H595" s="105"/>
      <c r="I595" s="105" t="s">
        <v>6</v>
      </c>
      <c r="J595" s="105"/>
      <c r="K595" s="105" t="s">
        <v>7</v>
      </c>
      <c r="L595" s="105"/>
      <c r="M595" s="105" t="s">
        <v>8</v>
      </c>
      <c r="N595" s="105"/>
    </row>
    <row r="596" spans="1:14" ht="15" customHeight="1" x14ac:dyDescent="0.3">
      <c r="A596" s="3">
        <v>1</v>
      </c>
      <c r="B596" s="96" t="s">
        <v>470</v>
      </c>
      <c r="C596" s="97"/>
      <c r="D596" s="97"/>
      <c r="E596" s="98"/>
      <c r="F596" s="94" t="s">
        <v>114</v>
      </c>
      <c r="G596" s="99"/>
      <c r="H596" s="95"/>
      <c r="I596" s="92">
        <f>2500+700</f>
        <v>3200</v>
      </c>
      <c r="J596" s="93"/>
      <c r="K596" s="117" t="s">
        <v>115</v>
      </c>
      <c r="L596" s="118"/>
      <c r="M596" s="94" t="s">
        <v>11</v>
      </c>
      <c r="N596" s="95"/>
    </row>
    <row r="597" spans="1:14" ht="15" customHeight="1" x14ac:dyDescent="0.3">
      <c r="A597" s="3">
        <v>2</v>
      </c>
      <c r="B597" s="96" t="s">
        <v>470</v>
      </c>
      <c r="C597" s="97"/>
      <c r="D597" s="97"/>
      <c r="E597" s="98"/>
      <c r="F597" s="94" t="s">
        <v>94</v>
      </c>
      <c r="G597" s="99"/>
      <c r="H597" s="95"/>
      <c r="I597" s="92">
        <v>320</v>
      </c>
      <c r="J597" s="93"/>
      <c r="K597" s="117" t="s">
        <v>95</v>
      </c>
      <c r="L597" s="118"/>
      <c r="M597" s="94" t="s">
        <v>11</v>
      </c>
      <c r="N597" s="95"/>
    </row>
    <row r="598" spans="1:14" ht="15" customHeight="1" x14ac:dyDescent="0.3">
      <c r="A598" s="3">
        <v>3</v>
      </c>
      <c r="B598" s="96" t="s">
        <v>469</v>
      </c>
      <c r="C598" s="97"/>
      <c r="D598" s="97"/>
      <c r="E598" s="98"/>
      <c r="F598" s="94" t="s">
        <v>189</v>
      </c>
      <c r="G598" s="99"/>
      <c r="H598" s="95"/>
      <c r="I598" s="92">
        <f>2500+700</f>
        <v>3200</v>
      </c>
      <c r="J598" s="93"/>
      <c r="K598" s="117" t="s">
        <v>96</v>
      </c>
      <c r="L598" s="118"/>
      <c r="M598" s="94" t="s">
        <v>11</v>
      </c>
      <c r="N598" s="95"/>
    </row>
    <row r="599" spans="1:14" ht="15" customHeight="1" x14ac:dyDescent="0.3">
      <c r="A599" s="3"/>
      <c r="B599" s="79"/>
      <c r="C599" s="79"/>
      <c r="D599" s="79"/>
      <c r="E599" s="79"/>
      <c r="F599" s="78"/>
      <c r="G599" s="78"/>
      <c r="H599" s="78"/>
      <c r="I599" s="81"/>
      <c r="J599" s="81"/>
      <c r="K599" s="78"/>
      <c r="L599" s="78"/>
      <c r="M599" s="78"/>
      <c r="N599" s="78"/>
    </row>
    <row r="600" spans="1:14" ht="15" customHeight="1" x14ac:dyDescent="0.3">
      <c r="A600" s="3"/>
      <c r="B600" s="79"/>
      <c r="C600" s="79"/>
      <c r="D600" s="79"/>
      <c r="E600" s="79"/>
      <c r="F600" s="78"/>
      <c r="G600" s="78"/>
      <c r="H600" s="78"/>
      <c r="I600" s="81"/>
      <c r="J600" s="81"/>
      <c r="K600" s="78"/>
      <c r="L600" s="78"/>
      <c r="M600" s="78"/>
      <c r="N600" s="78"/>
    </row>
    <row r="601" spans="1:14" ht="15" customHeight="1" x14ac:dyDescent="0.3">
      <c r="A601" s="3"/>
      <c r="B601" s="79"/>
      <c r="C601" s="79"/>
      <c r="D601" s="79"/>
      <c r="E601" s="79"/>
      <c r="F601" s="78"/>
      <c r="G601" s="78"/>
      <c r="H601" s="78"/>
      <c r="I601" s="81"/>
      <c r="J601" s="81"/>
      <c r="K601" s="78"/>
      <c r="L601" s="78"/>
      <c r="M601" s="78"/>
      <c r="N601" s="78"/>
    </row>
    <row r="602" spans="1:14" ht="15" customHeight="1" x14ac:dyDescent="0.3">
      <c r="A602" s="3"/>
      <c r="B602" s="79"/>
      <c r="C602" s="79"/>
      <c r="D602" s="79"/>
      <c r="E602" s="79"/>
      <c r="F602" s="78"/>
      <c r="G602" s="78"/>
      <c r="H602" s="78"/>
      <c r="I602" s="81"/>
      <c r="J602" s="81"/>
      <c r="K602" s="78"/>
      <c r="L602" s="78"/>
      <c r="M602" s="78"/>
      <c r="N602" s="78"/>
    </row>
    <row r="603" spans="1:14" ht="15" customHeight="1" x14ac:dyDescent="0.3">
      <c r="A603" s="3"/>
      <c r="B603" s="96"/>
      <c r="C603" s="97"/>
      <c r="D603" s="97"/>
      <c r="E603" s="98"/>
      <c r="F603" s="94"/>
      <c r="G603" s="99"/>
      <c r="H603" s="95"/>
      <c r="I603" s="92"/>
      <c r="J603" s="93"/>
      <c r="K603" s="94"/>
      <c r="L603" s="95"/>
      <c r="M603" s="94"/>
      <c r="N603" s="95"/>
    </row>
    <row r="604" spans="1:14" ht="15" customHeight="1" x14ac:dyDescent="0.3">
      <c r="A604" s="3"/>
      <c r="B604" s="96"/>
      <c r="C604" s="97"/>
      <c r="D604" s="97"/>
      <c r="E604" s="98"/>
      <c r="F604" s="94"/>
      <c r="G604" s="99"/>
      <c r="H604" s="95"/>
      <c r="I604" s="92"/>
      <c r="J604" s="93"/>
      <c r="K604" s="94"/>
      <c r="L604" s="95"/>
      <c r="M604" s="94"/>
      <c r="N604" s="95"/>
    </row>
    <row r="605" spans="1:14" ht="15" customHeight="1" x14ac:dyDescent="0.3">
      <c r="A605" s="3"/>
      <c r="B605" s="96"/>
      <c r="C605" s="97"/>
      <c r="D605" s="97"/>
      <c r="E605" s="98"/>
      <c r="F605" s="94"/>
      <c r="G605" s="99"/>
      <c r="H605" s="95"/>
      <c r="I605" s="92"/>
      <c r="J605" s="93"/>
      <c r="K605" s="94"/>
      <c r="L605" s="95"/>
      <c r="M605" s="94"/>
      <c r="N605" s="95"/>
    </row>
    <row r="606" spans="1:14" ht="15" customHeight="1" x14ac:dyDescent="0.3">
      <c r="A606" s="3"/>
      <c r="B606" s="96"/>
      <c r="C606" s="97"/>
      <c r="D606" s="97"/>
      <c r="E606" s="98"/>
      <c r="F606" s="94"/>
      <c r="G606" s="99"/>
      <c r="H606" s="95"/>
      <c r="I606" s="92"/>
      <c r="J606" s="93"/>
      <c r="K606" s="94"/>
      <c r="L606" s="95"/>
      <c r="M606" s="94"/>
      <c r="N606" s="95"/>
    </row>
    <row r="607" spans="1:14" ht="15" customHeight="1" x14ac:dyDescent="0.3">
      <c r="A607" s="3"/>
      <c r="B607" s="96"/>
      <c r="C607" s="97"/>
      <c r="D607" s="97"/>
      <c r="E607" s="98"/>
      <c r="F607" s="94"/>
      <c r="G607" s="99"/>
      <c r="H607" s="95"/>
      <c r="I607" s="92"/>
      <c r="J607" s="93"/>
      <c r="K607" s="94"/>
      <c r="L607" s="95"/>
      <c r="M607" s="94"/>
      <c r="N607" s="95"/>
    </row>
    <row r="608" spans="1:14" ht="15" customHeight="1" x14ac:dyDescent="0.3">
      <c r="A608" s="3"/>
      <c r="B608" s="96"/>
      <c r="C608" s="97"/>
      <c r="D608" s="97"/>
      <c r="E608" s="98"/>
      <c r="F608" s="94"/>
      <c r="G608" s="99"/>
      <c r="H608" s="95"/>
      <c r="I608" s="92"/>
      <c r="J608" s="93"/>
      <c r="K608" s="94"/>
      <c r="L608" s="95"/>
      <c r="M608" s="94"/>
      <c r="N608" s="95"/>
    </row>
    <row r="609" spans="1:14" ht="15" customHeight="1" x14ac:dyDescent="0.3">
      <c r="A609" s="3"/>
      <c r="B609" s="96"/>
      <c r="C609" s="97"/>
      <c r="D609" s="97"/>
      <c r="E609" s="98"/>
      <c r="F609" s="94"/>
      <c r="G609" s="99"/>
      <c r="H609" s="95"/>
      <c r="I609" s="92"/>
      <c r="J609" s="93"/>
      <c r="K609" s="94"/>
      <c r="L609" s="95"/>
      <c r="M609" s="94"/>
      <c r="N609" s="95"/>
    </row>
    <row r="610" spans="1:14" ht="15" customHeight="1" x14ac:dyDescent="0.3">
      <c r="A610" s="10"/>
      <c r="B610" s="86"/>
      <c r="C610" s="87"/>
      <c r="D610" s="87"/>
      <c r="E610" s="88"/>
      <c r="F610" s="86"/>
      <c r="G610" s="87"/>
      <c r="H610" s="88"/>
      <c r="I610" s="89"/>
      <c r="J610" s="90"/>
      <c r="K610" s="89"/>
      <c r="L610" s="90"/>
      <c r="M610" s="91"/>
      <c r="N610" s="91"/>
    </row>
    <row r="611" spans="1:14" ht="15" customHeight="1" x14ac:dyDescent="0.3">
      <c r="A611" s="3"/>
      <c r="B611" s="100"/>
      <c r="C611" s="101"/>
      <c r="D611" s="101"/>
      <c r="E611" s="102"/>
      <c r="F611" s="100"/>
      <c r="G611" s="101"/>
      <c r="H611" s="102"/>
      <c r="I611" s="103"/>
      <c r="J611" s="104"/>
      <c r="K611" s="103"/>
      <c r="L611" s="104"/>
      <c r="M611" s="78"/>
      <c r="N611" s="78"/>
    </row>
    <row r="612" spans="1:14" ht="15" customHeight="1" x14ac:dyDescent="0.3">
      <c r="A612" s="3"/>
      <c r="B612" s="100"/>
      <c r="C612" s="101"/>
      <c r="D612" s="101"/>
      <c r="E612" s="102"/>
      <c r="F612" s="100"/>
      <c r="G612" s="101"/>
      <c r="H612" s="102"/>
      <c r="I612" s="103"/>
      <c r="J612" s="104"/>
      <c r="K612" s="103"/>
      <c r="L612" s="104"/>
      <c r="M612" s="78"/>
      <c r="N612" s="78"/>
    </row>
    <row r="613" spans="1:14" ht="15" customHeight="1" x14ac:dyDescent="0.3">
      <c r="A613" s="3"/>
      <c r="B613" s="100"/>
      <c r="C613" s="101"/>
      <c r="D613" s="101"/>
      <c r="E613" s="102"/>
      <c r="F613" s="100"/>
      <c r="G613" s="101"/>
      <c r="H613" s="102"/>
      <c r="I613" s="103"/>
      <c r="J613" s="104"/>
      <c r="K613" s="103"/>
      <c r="L613" s="104"/>
      <c r="M613" s="78"/>
      <c r="N613" s="78"/>
    </row>
    <row r="614" spans="1:14" ht="15" customHeight="1" x14ac:dyDescent="0.3">
      <c r="A614" s="3"/>
      <c r="B614" s="100"/>
      <c r="C614" s="101"/>
      <c r="D614" s="101"/>
      <c r="E614" s="102"/>
      <c r="F614" s="100"/>
      <c r="G614" s="101"/>
      <c r="H614" s="102"/>
      <c r="I614" s="103"/>
      <c r="J614" s="104"/>
      <c r="K614" s="103"/>
      <c r="L614" s="104"/>
      <c r="M614" s="78"/>
      <c r="N614" s="78"/>
    </row>
    <row r="615" spans="1:14" ht="15" customHeight="1" x14ac:dyDescent="0.3">
      <c r="A615" s="3"/>
      <c r="B615" s="100"/>
      <c r="C615" s="101"/>
      <c r="D615" s="101"/>
      <c r="E615" s="102"/>
      <c r="F615" s="100"/>
      <c r="G615" s="101"/>
      <c r="H615" s="102"/>
      <c r="I615" s="103"/>
      <c r="J615" s="104"/>
      <c r="K615" s="103"/>
      <c r="L615" s="104"/>
      <c r="M615" s="78"/>
      <c r="N615" s="78"/>
    </row>
    <row r="616" spans="1:14" ht="15" customHeight="1" x14ac:dyDescent="0.3">
      <c r="A616" s="3"/>
      <c r="B616" s="100"/>
      <c r="C616" s="101"/>
      <c r="D616" s="101"/>
      <c r="E616" s="102"/>
      <c r="F616" s="100"/>
      <c r="G616" s="101"/>
      <c r="H616" s="102"/>
      <c r="I616" s="103"/>
      <c r="J616" s="104"/>
      <c r="K616" s="103"/>
      <c r="L616" s="104"/>
      <c r="M616" s="78"/>
      <c r="N616" s="78"/>
    </row>
    <row r="617" spans="1:14" ht="15" customHeight="1" x14ac:dyDescent="0.3">
      <c r="A617" s="3"/>
      <c r="B617" s="79"/>
      <c r="C617" s="79"/>
      <c r="D617" s="79"/>
      <c r="E617" s="79"/>
      <c r="F617" s="80"/>
      <c r="G617" s="80"/>
      <c r="H617" s="80"/>
      <c r="I617" s="81"/>
      <c r="J617" s="81"/>
      <c r="K617" s="77"/>
      <c r="L617" s="77"/>
      <c r="M617" s="78"/>
      <c r="N617" s="78"/>
    </row>
    <row r="618" spans="1:14" ht="15" customHeight="1" x14ac:dyDescent="0.3">
      <c r="A618" s="3"/>
      <c r="B618" s="79"/>
      <c r="C618" s="79"/>
      <c r="D618" s="79"/>
      <c r="E618" s="79"/>
      <c r="F618" s="80"/>
      <c r="G618" s="80"/>
      <c r="H618" s="80"/>
      <c r="I618" s="81"/>
      <c r="J618" s="81"/>
      <c r="K618" s="77"/>
      <c r="L618" s="77"/>
      <c r="M618" s="78"/>
      <c r="N618" s="78"/>
    </row>
    <row r="619" spans="1:14" ht="15" customHeight="1" x14ac:dyDescent="0.3">
      <c r="A619" s="3"/>
      <c r="B619" s="79"/>
      <c r="C619" s="79"/>
      <c r="D619" s="79"/>
      <c r="E619" s="79"/>
      <c r="F619" s="80"/>
      <c r="G619" s="80"/>
      <c r="H619" s="80"/>
      <c r="I619" s="81"/>
      <c r="J619" s="81"/>
      <c r="K619" s="77"/>
      <c r="L619" s="77"/>
      <c r="M619" s="78"/>
      <c r="N619" s="78"/>
    </row>
    <row r="620" spans="1:14" ht="15" customHeight="1" x14ac:dyDescent="0.3">
      <c r="A620" s="3"/>
      <c r="B620" s="79"/>
      <c r="C620" s="79"/>
      <c r="D620" s="79"/>
      <c r="E620" s="79"/>
      <c r="F620" s="80"/>
      <c r="G620" s="80"/>
      <c r="H620" s="80"/>
      <c r="I620" s="81"/>
      <c r="J620" s="81"/>
      <c r="K620" s="77"/>
      <c r="L620" s="77"/>
      <c r="M620" s="78"/>
      <c r="N620" s="78"/>
    </row>
    <row r="621" spans="1:14" ht="15" customHeight="1" x14ac:dyDescent="0.3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</row>
    <row r="622" spans="1:14" ht="15" customHeight="1" x14ac:dyDescent="0.3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</row>
    <row r="623" spans="1:14" ht="15" customHeight="1" x14ac:dyDescent="0.3">
      <c r="A623" s="83" t="s">
        <v>17</v>
      </c>
      <c r="B623" s="83"/>
      <c r="C623" s="83"/>
      <c r="D623" s="83"/>
      <c r="E623" s="83"/>
      <c r="F623" s="84" t="s">
        <v>18</v>
      </c>
      <c r="G623" s="84"/>
      <c r="H623" s="84"/>
      <c r="I623" s="84"/>
      <c r="J623" s="84"/>
      <c r="K623" s="85" t="s">
        <v>19</v>
      </c>
      <c r="L623" s="85"/>
      <c r="M623" s="85"/>
      <c r="N623" s="85"/>
    </row>
    <row r="624" spans="1:14" ht="15" customHeight="1" x14ac:dyDescent="0.3">
      <c r="A624" s="82" t="s">
        <v>371</v>
      </c>
      <c r="B624" s="82"/>
      <c r="C624" s="82"/>
      <c r="D624" s="82"/>
      <c r="E624" s="82"/>
      <c r="F624" s="82" t="s">
        <v>398</v>
      </c>
      <c r="G624" s="82"/>
      <c r="H624" s="82"/>
      <c r="I624" s="82"/>
      <c r="J624" s="82"/>
      <c r="K624" s="82"/>
      <c r="L624" s="82"/>
      <c r="M624" s="82"/>
      <c r="N624" s="82"/>
    </row>
    <row r="625" spans="1:14" ht="15" customHeight="1" x14ac:dyDescent="0.3">
      <c r="A625" s="105" t="s">
        <v>0</v>
      </c>
      <c r="B625" s="115"/>
      <c r="C625" s="115"/>
      <c r="D625" s="115"/>
      <c r="E625" s="115"/>
      <c r="F625" s="115"/>
      <c r="G625" s="115"/>
      <c r="H625" s="115"/>
      <c r="I625" s="115"/>
      <c r="J625" s="115"/>
      <c r="K625" s="115"/>
      <c r="L625" s="115"/>
      <c r="M625" s="115"/>
      <c r="N625" s="115"/>
    </row>
    <row r="626" spans="1:14" ht="15" customHeight="1" x14ac:dyDescent="0.3">
      <c r="A626" s="6" t="s">
        <v>2</v>
      </c>
      <c r="B626" s="77" t="s">
        <v>497</v>
      </c>
      <c r="C626" s="77"/>
      <c r="D626" s="105" t="s">
        <v>3</v>
      </c>
      <c r="E626" s="105"/>
      <c r="F626" s="82" t="s">
        <v>401</v>
      </c>
      <c r="G626" s="82"/>
      <c r="H626" s="82"/>
      <c r="I626" s="82"/>
      <c r="J626" s="105" t="s">
        <v>4</v>
      </c>
      <c r="K626" s="105"/>
      <c r="L626" s="82" t="s">
        <v>380</v>
      </c>
      <c r="M626" s="82"/>
      <c r="N626" s="82"/>
    </row>
    <row r="627" spans="1:14" ht="15" customHeight="1" x14ac:dyDescent="0.3">
      <c r="A627" s="9" t="s">
        <v>372</v>
      </c>
      <c r="B627" s="105" t="s">
        <v>70</v>
      </c>
      <c r="C627" s="105"/>
      <c r="D627" s="116">
        <v>42917</v>
      </c>
      <c r="E627" s="99"/>
      <c r="F627" s="95"/>
      <c r="G627" s="105" t="s">
        <v>403</v>
      </c>
      <c r="H627" s="105"/>
      <c r="I627" s="105"/>
      <c r="J627" s="82" t="s">
        <v>404</v>
      </c>
      <c r="K627" s="82"/>
      <c r="L627" s="7" t="s">
        <v>369</v>
      </c>
      <c r="M627" s="82">
        <v>29963</v>
      </c>
      <c r="N627" s="82"/>
    </row>
    <row r="628" spans="1:14" ht="15" customHeight="1" x14ac:dyDescent="0.3">
      <c r="A628" s="8" t="s">
        <v>1</v>
      </c>
      <c r="B628" s="83" t="s">
        <v>402</v>
      </c>
      <c r="C628" s="83"/>
      <c r="D628" s="83"/>
      <c r="E628" s="83"/>
      <c r="F628" s="105" t="s">
        <v>5</v>
      </c>
      <c r="G628" s="105"/>
      <c r="H628" s="105"/>
      <c r="I628" s="105" t="s">
        <v>6</v>
      </c>
      <c r="J628" s="105"/>
      <c r="K628" s="105" t="s">
        <v>7</v>
      </c>
      <c r="L628" s="105"/>
      <c r="M628" s="105" t="s">
        <v>8</v>
      </c>
      <c r="N628" s="105"/>
    </row>
    <row r="629" spans="1:14" ht="15" customHeight="1" x14ac:dyDescent="0.3">
      <c r="A629" s="3">
        <v>1</v>
      </c>
      <c r="B629" s="96" t="s">
        <v>471</v>
      </c>
      <c r="C629" s="97"/>
      <c r="D629" s="97"/>
      <c r="E629" s="98"/>
      <c r="F629" s="94" t="s">
        <v>193</v>
      </c>
      <c r="G629" s="99"/>
      <c r="H629" s="95"/>
      <c r="I629" s="92">
        <v>11000</v>
      </c>
      <c r="J629" s="93"/>
      <c r="K629" s="117" t="s">
        <v>191</v>
      </c>
      <c r="L629" s="118"/>
      <c r="M629" s="94" t="s">
        <v>11</v>
      </c>
      <c r="N629" s="95"/>
    </row>
    <row r="630" spans="1:14" ht="15" customHeight="1" x14ac:dyDescent="0.3">
      <c r="A630" s="141">
        <v>2</v>
      </c>
      <c r="B630" s="131" t="s">
        <v>472</v>
      </c>
      <c r="C630" s="132"/>
      <c r="D630" s="132"/>
      <c r="E630" s="133"/>
      <c r="F630" s="106" t="s">
        <v>159</v>
      </c>
      <c r="G630" s="107"/>
      <c r="H630" s="108"/>
      <c r="I630" s="137">
        <v>18963</v>
      </c>
      <c r="J630" s="138"/>
      <c r="K630" s="106" t="s">
        <v>160</v>
      </c>
      <c r="L630" s="108"/>
      <c r="M630" s="106" t="s">
        <v>11</v>
      </c>
      <c r="N630" s="108"/>
    </row>
    <row r="631" spans="1:14" ht="15" customHeight="1" x14ac:dyDescent="0.3">
      <c r="A631" s="142"/>
      <c r="B631" s="134"/>
      <c r="C631" s="135"/>
      <c r="D631" s="135"/>
      <c r="E631" s="136"/>
      <c r="F631" s="112"/>
      <c r="G631" s="113"/>
      <c r="H631" s="114"/>
      <c r="I631" s="139"/>
      <c r="J631" s="140"/>
      <c r="K631" s="112"/>
      <c r="L631" s="114"/>
      <c r="M631" s="112"/>
      <c r="N631" s="114"/>
    </row>
    <row r="632" spans="1:14" ht="15" customHeight="1" x14ac:dyDescent="0.3">
      <c r="A632" s="3"/>
      <c r="B632" s="79"/>
      <c r="C632" s="79"/>
      <c r="D632" s="79"/>
      <c r="E632" s="79"/>
      <c r="F632" s="78"/>
      <c r="G632" s="78"/>
      <c r="H632" s="78"/>
      <c r="I632" s="81"/>
      <c r="J632" s="81"/>
      <c r="K632" s="78"/>
      <c r="L632" s="78"/>
      <c r="M632" s="78"/>
      <c r="N632" s="78"/>
    </row>
    <row r="633" spans="1:14" ht="15" customHeight="1" x14ac:dyDescent="0.3">
      <c r="A633" s="3"/>
      <c r="B633" s="79"/>
      <c r="C633" s="79"/>
      <c r="D633" s="79"/>
      <c r="E633" s="79"/>
      <c r="F633" s="78"/>
      <c r="G633" s="78"/>
      <c r="H633" s="78"/>
      <c r="I633" s="81"/>
      <c r="J633" s="81"/>
      <c r="K633" s="78"/>
      <c r="L633" s="78"/>
      <c r="M633" s="78"/>
      <c r="N633" s="78"/>
    </row>
    <row r="634" spans="1:14" ht="15" customHeight="1" x14ac:dyDescent="0.3">
      <c r="A634" s="3"/>
      <c r="B634" s="79"/>
      <c r="C634" s="79"/>
      <c r="D634" s="79"/>
      <c r="E634" s="79"/>
      <c r="F634" s="78"/>
      <c r="G634" s="78"/>
      <c r="H634" s="78"/>
      <c r="I634" s="81"/>
      <c r="J634" s="81"/>
      <c r="K634" s="78"/>
      <c r="L634" s="78"/>
      <c r="M634" s="78"/>
      <c r="N634" s="78"/>
    </row>
    <row r="635" spans="1:14" ht="15" customHeight="1" x14ac:dyDescent="0.3">
      <c r="A635" s="3"/>
      <c r="B635" s="79"/>
      <c r="C635" s="79"/>
      <c r="D635" s="79"/>
      <c r="E635" s="79"/>
      <c r="F635" s="78"/>
      <c r="G635" s="78"/>
      <c r="H635" s="78"/>
      <c r="I635" s="81"/>
      <c r="J635" s="81"/>
      <c r="K635" s="78"/>
      <c r="L635" s="78"/>
      <c r="M635" s="78"/>
      <c r="N635" s="78"/>
    </row>
    <row r="636" spans="1:14" ht="15" customHeight="1" x14ac:dyDescent="0.3">
      <c r="A636" s="3"/>
      <c r="B636" s="96"/>
      <c r="C636" s="97"/>
      <c r="D636" s="97"/>
      <c r="E636" s="98"/>
      <c r="F636" s="94"/>
      <c r="G636" s="99"/>
      <c r="H636" s="95"/>
      <c r="I636" s="92"/>
      <c r="J636" s="93"/>
      <c r="K636" s="94"/>
      <c r="L636" s="95"/>
      <c r="M636" s="94"/>
      <c r="N636" s="95"/>
    </row>
    <row r="637" spans="1:14" ht="15" customHeight="1" x14ac:dyDescent="0.3">
      <c r="A637" s="3"/>
      <c r="B637" s="96"/>
      <c r="C637" s="97"/>
      <c r="D637" s="97"/>
      <c r="E637" s="98"/>
      <c r="F637" s="94"/>
      <c r="G637" s="99"/>
      <c r="H637" s="95"/>
      <c r="I637" s="92"/>
      <c r="J637" s="93"/>
      <c r="K637" s="94"/>
      <c r="L637" s="95"/>
      <c r="M637" s="94"/>
      <c r="N637" s="95"/>
    </row>
    <row r="638" spans="1:14" ht="15" customHeight="1" x14ac:dyDescent="0.3">
      <c r="A638" s="3"/>
      <c r="B638" s="96"/>
      <c r="C638" s="97"/>
      <c r="D638" s="97"/>
      <c r="E638" s="98"/>
      <c r="F638" s="94"/>
      <c r="G638" s="99"/>
      <c r="H638" s="95"/>
      <c r="I638" s="92"/>
      <c r="J638" s="93"/>
      <c r="K638" s="94"/>
      <c r="L638" s="95"/>
      <c r="M638" s="94"/>
      <c r="N638" s="95"/>
    </row>
    <row r="639" spans="1:14" ht="15" customHeight="1" x14ac:dyDescent="0.3">
      <c r="A639" s="3"/>
      <c r="B639" s="96"/>
      <c r="C639" s="97"/>
      <c r="D639" s="97"/>
      <c r="E639" s="98"/>
      <c r="F639" s="94"/>
      <c r="G639" s="99"/>
      <c r="H639" s="95"/>
      <c r="I639" s="92"/>
      <c r="J639" s="93"/>
      <c r="K639" s="94"/>
      <c r="L639" s="95"/>
      <c r="M639" s="94"/>
      <c r="N639" s="95"/>
    </row>
    <row r="640" spans="1:14" ht="15" customHeight="1" x14ac:dyDescent="0.3">
      <c r="A640" s="3"/>
      <c r="B640" s="96"/>
      <c r="C640" s="97"/>
      <c r="D640" s="97"/>
      <c r="E640" s="98"/>
      <c r="F640" s="94"/>
      <c r="G640" s="99"/>
      <c r="H640" s="95"/>
      <c r="I640" s="92"/>
      <c r="J640" s="93"/>
      <c r="K640" s="94"/>
      <c r="L640" s="95"/>
      <c r="M640" s="94"/>
      <c r="N640" s="95"/>
    </row>
    <row r="641" spans="1:14" ht="15" customHeight="1" x14ac:dyDescent="0.3">
      <c r="A641" s="3"/>
      <c r="B641" s="96"/>
      <c r="C641" s="97"/>
      <c r="D641" s="97"/>
      <c r="E641" s="98"/>
      <c r="F641" s="94"/>
      <c r="G641" s="99"/>
      <c r="H641" s="95"/>
      <c r="I641" s="92"/>
      <c r="J641" s="93"/>
      <c r="K641" s="94"/>
      <c r="L641" s="95"/>
      <c r="M641" s="94"/>
      <c r="N641" s="95"/>
    </row>
    <row r="642" spans="1:14" ht="15" customHeight="1" x14ac:dyDescent="0.3">
      <c r="A642" s="3"/>
      <c r="B642" s="96"/>
      <c r="C642" s="97"/>
      <c r="D642" s="97"/>
      <c r="E642" s="98"/>
      <c r="F642" s="94"/>
      <c r="G642" s="99"/>
      <c r="H642" s="95"/>
      <c r="I642" s="92"/>
      <c r="J642" s="93"/>
      <c r="K642" s="94"/>
      <c r="L642" s="95"/>
      <c r="M642" s="94"/>
      <c r="N642" s="95"/>
    </row>
    <row r="643" spans="1:14" ht="15" customHeight="1" x14ac:dyDescent="0.3">
      <c r="A643" s="10"/>
      <c r="B643" s="86"/>
      <c r="C643" s="87"/>
      <c r="D643" s="87"/>
      <c r="E643" s="88"/>
      <c r="F643" s="86"/>
      <c r="G643" s="87"/>
      <c r="H643" s="88"/>
      <c r="I643" s="89"/>
      <c r="J643" s="90"/>
      <c r="K643" s="89"/>
      <c r="L643" s="90"/>
      <c r="M643" s="91"/>
      <c r="N643" s="91"/>
    </row>
    <row r="644" spans="1:14" ht="15" customHeight="1" x14ac:dyDescent="0.3">
      <c r="A644" s="3"/>
      <c r="B644" s="100"/>
      <c r="C644" s="101"/>
      <c r="D644" s="101"/>
      <c r="E644" s="102"/>
      <c r="F644" s="100"/>
      <c r="G644" s="101"/>
      <c r="H644" s="102"/>
      <c r="I644" s="103"/>
      <c r="J644" s="104"/>
      <c r="K644" s="103"/>
      <c r="L644" s="104"/>
      <c r="M644" s="78"/>
      <c r="N644" s="78"/>
    </row>
    <row r="645" spans="1:14" ht="15" customHeight="1" x14ac:dyDescent="0.3">
      <c r="A645" s="3"/>
      <c r="B645" s="100"/>
      <c r="C645" s="101"/>
      <c r="D645" s="101"/>
      <c r="E645" s="102"/>
      <c r="F645" s="100"/>
      <c r="G645" s="101"/>
      <c r="H645" s="102"/>
      <c r="I645" s="103"/>
      <c r="J645" s="104"/>
      <c r="K645" s="103"/>
      <c r="L645" s="104"/>
      <c r="M645" s="78"/>
      <c r="N645" s="78"/>
    </row>
    <row r="646" spans="1:14" ht="15" customHeight="1" x14ac:dyDescent="0.3">
      <c r="A646" s="3"/>
      <c r="B646" s="100"/>
      <c r="C646" s="101"/>
      <c r="D646" s="101"/>
      <c r="E646" s="102"/>
      <c r="F646" s="100"/>
      <c r="G646" s="101"/>
      <c r="H646" s="102"/>
      <c r="I646" s="103"/>
      <c r="J646" s="104"/>
      <c r="K646" s="103"/>
      <c r="L646" s="104"/>
      <c r="M646" s="78"/>
      <c r="N646" s="78"/>
    </row>
    <row r="647" spans="1:14" ht="15" customHeight="1" x14ac:dyDescent="0.3">
      <c r="A647" s="3"/>
      <c r="B647" s="100"/>
      <c r="C647" s="101"/>
      <c r="D647" s="101"/>
      <c r="E647" s="102"/>
      <c r="F647" s="100"/>
      <c r="G647" s="101"/>
      <c r="H647" s="102"/>
      <c r="I647" s="103"/>
      <c r="J647" s="104"/>
      <c r="K647" s="103"/>
      <c r="L647" s="104"/>
      <c r="M647" s="78"/>
      <c r="N647" s="78"/>
    </row>
    <row r="648" spans="1:14" ht="15" customHeight="1" x14ac:dyDescent="0.3">
      <c r="A648" s="3"/>
      <c r="B648" s="100"/>
      <c r="C648" s="101"/>
      <c r="D648" s="101"/>
      <c r="E648" s="102"/>
      <c r="F648" s="100"/>
      <c r="G648" s="101"/>
      <c r="H648" s="102"/>
      <c r="I648" s="103"/>
      <c r="J648" s="104"/>
      <c r="K648" s="103"/>
      <c r="L648" s="104"/>
      <c r="M648" s="78"/>
      <c r="N648" s="78"/>
    </row>
    <row r="649" spans="1:14" ht="15" customHeight="1" x14ac:dyDescent="0.3">
      <c r="A649" s="3"/>
      <c r="B649" s="100"/>
      <c r="C649" s="101"/>
      <c r="D649" s="101"/>
      <c r="E649" s="102"/>
      <c r="F649" s="100"/>
      <c r="G649" s="101"/>
      <c r="H649" s="102"/>
      <c r="I649" s="103"/>
      <c r="J649" s="104"/>
      <c r="K649" s="103"/>
      <c r="L649" s="104"/>
      <c r="M649" s="78"/>
      <c r="N649" s="78"/>
    </row>
    <row r="650" spans="1:14" ht="15" customHeight="1" x14ac:dyDescent="0.3">
      <c r="A650" s="3"/>
      <c r="B650" s="79"/>
      <c r="C650" s="79"/>
      <c r="D650" s="79"/>
      <c r="E650" s="79"/>
      <c r="F650" s="80"/>
      <c r="G650" s="80"/>
      <c r="H650" s="80"/>
      <c r="I650" s="81"/>
      <c r="J650" s="81"/>
      <c r="K650" s="77"/>
      <c r="L650" s="77"/>
      <c r="M650" s="78"/>
      <c r="N650" s="78"/>
    </row>
    <row r="651" spans="1:14" ht="15" customHeight="1" x14ac:dyDescent="0.3">
      <c r="A651" s="3"/>
      <c r="B651" s="79"/>
      <c r="C651" s="79"/>
      <c r="D651" s="79"/>
      <c r="E651" s="79"/>
      <c r="F651" s="80"/>
      <c r="G651" s="80"/>
      <c r="H651" s="80"/>
      <c r="I651" s="81"/>
      <c r="J651" s="81"/>
      <c r="K651" s="77"/>
      <c r="L651" s="77"/>
      <c r="M651" s="78"/>
      <c r="N651" s="78"/>
    </row>
    <row r="652" spans="1:14" ht="15" customHeight="1" x14ac:dyDescent="0.3">
      <c r="A652" s="3"/>
      <c r="B652" s="79"/>
      <c r="C652" s="79"/>
      <c r="D652" s="79"/>
      <c r="E652" s="79"/>
      <c r="F652" s="80"/>
      <c r="G652" s="80"/>
      <c r="H652" s="80"/>
      <c r="I652" s="81"/>
      <c r="J652" s="81"/>
      <c r="K652" s="77"/>
      <c r="L652" s="77"/>
      <c r="M652" s="78"/>
      <c r="N652" s="78"/>
    </row>
    <row r="653" spans="1:14" ht="15" customHeight="1" x14ac:dyDescent="0.3">
      <c r="A653" s="3"/>
      <c r="B653" s="79"/>
      <c r="C653" s="79"/>
      <c r="D653" s="79"/>
      <c r="E653" s="79"/>
      <c r="F653" s="80"/>
      <c r="G653" s="80"/>
      <c r="H653" s="80"/>
      <c r="I653" s="81"/>
      <c r="J653" s="81"/>
      <c r="K653" s="77"/>
      <c r="L653" s="77"/>
      <c r="M653" s="78"/>
      <c r="N653" s="78"/>
    </row>
    <row r="654" spans="1:14" ht="15" customHeight="1" x14ac:dyDescent="0.3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</row>
    <row r="655" spans="1:14" ht="15" customHeight="1" x14ac:dyDescent="0.3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</row>
    <row r="656" spans="1:14" ht="15" customHeight="1" x14ac:dyDescent="0.3">
      <c r="A656" s="83" t="s">
        <v>17</v>
      </c>
      <c r="B656" s="83"/>
      <c r="C656" s="83"/>
      <c r="D656" s="83"/>
      <c r="E656" s="83"/>
      <c r="F656" s="84" t="s">
        <v>18</v>
      </c>
      <c r="G656" s="84"/>
      <c r="H656" s="84"/>
      <c r="I656" s="84"/>
      <c r="J656" s="84"/>
      <c r="K656" s="85" t="s">
        <v>19</v>
      </c>
      <c r="L656" s="85"/>
      <c r="M656" s="85"/>
      <c r="N656" s="85"/>
    </row>
    <row r="657" spans="1:14" ht="15" customHeight="1" x14ac:dyDescent="0.3">
      <c r="A657" s="82" t="s">
        <v>371</v>
      </c>
      <c r="B657" s="82"/>
      <c r="C657" s="82"/>
      <c r="D657" s="82"/>
      <c r="E657" s="82"/>
      <c r="F657" s="82" t="s">
        <v>398</v>
      </c>
      <c r="G657" s="82"/>
      <c r="H657" s="82"/>
      <c r="I657" s="82"/>
      <c r="J657" s="82"/>
      <c r="K657" s="82"/>
      <c r="L657" s="82"/>
      <c r="M657" s="82"/>
      <c r="N657" s="82"/>
    </row>
    <row r="658" spans="1:14" ht="15" customHeight="1" x14ac:dyDescent="0.3">
      <c r="A658" s="105" t="s">
        <v>0</v>
      </c>
      <c r="B658" s="115"/>
      <c r="C658" s="115"/>
      <c r="D658" s="115"/>
      <c r="E658" s="115"/>
      <c r="F658" s="115"/>
      <c r="G658" s="115"/>
      <c r="H658" s="115"/>
      <c r="I658" s="115"/>
      <c r="J658" s="115"/>
      <c r="K658" s="115"/>
      <c r="L658" s="115"/>
      <c r="M658" s="115"/>
      <c r="N658" s="115"/>
    </row>
    <row r="659" spans="1:14" ht="15" customHeight="1" x14ac:dyDescent="0.3">
      <c r="A659" s="6" t="s">
        <v>2</v>
      </c>
      <c r="B659" s="77" t="s">
        <v>376</v>
      </c>
      <c r="C659" s="77"/>
      <c r="D659" s="105" t="s">
        <v>3</v>
      </c>
      <c r="E659" s="105"/>
      <c r="F659" s="82" t="s">
        <v>401</v>
      </c>
      <c r="G659" s="82"/>
      <c r="H659" s="82"/>
      <c r="I659" s="82"/>
      <c r="J659" s="105" t="s">
        <v>4</v>
      </c>
      <c r="K659" s="105"/>
      <c r="L659" s="82" t="s">
        <v>380</v>
      </c>
      <c r="M659" s="82"/>
      <c r="N659" s="82"/>
    </row>
    <row r="660" spans="1:14" ht="15" customHeight="1" x14ac:dyDescent="0.3">
      <c r="A660" s="9" t="s">
        <v>372</v>
      </c>
      <c r="B660" s="105" t="s">
        <v>70</v>
      </c>
      <c r="C660" s="105"/>
      <c r="D660" s="116">
        <v>42948</v>
      </c>
      <c r="E660" s="99"/>
      <c r="F660" s="95"/>
      <c r="G660" s="105" t="s">
        <v>403</v>
      </c>
      <c r="H660" s="105"/>
      <c r="I660" s="105"/>
      <c r="J660" s="82" t="s">
        <v>404</v>
      </c>
      <c r="K660" s="82"/>
      <c r="L660" s="7" t="s">
        <v>369</v>
      </c>
      <c r="M660" s="82">
        <v>200</v>
      </c>
      <c r="N660" s="82"/>
    </row>
    <row r="661" spans="1:14" ht="15" customHeight="1" x14ac:dyDescent="0.3">
      <c r="A661" s="8" t="s">
        <v>1</v>
      </c>
      <c r="B661" s="83" t="s">
        <v>402</v>
      </c>
      <c r="C661" s="83"/>
      <c r="D661" s="83"/>
      <c r="E661" s="83"/>
      <c r="F661" s="105" t="s">
        <v>5</v>
      </c>
      <c r="G661" s="105"/>
      <c r="H661" s="105"/>
      <c r="I661" s="105" t="s">
        <v>6</v>
      </c>
      <c r="J661" s="105"/>
      <c r="K661" s="105" t="s">
        <v>7</v>
      </c>
      <c r="L661" s="105"/>
      <c r="M661" s="105" t="s">
        <v>8</v>
      </c>
      <c r="N661" s="105"/>
    </row>
    <row r="662" spans="1:14" ht="15" customHeight="1" x14ac:dyDescent="0.3">
      <c r="A662" s="3">
        <v>1</v>
      </c>
      <c r="B662" s="79" t="s">
        <v>473</v>
      </c>
      <c r="C662" s="79"/>
      <c r="D662" s="79"/>
      <c r="E662" s="79"/>
      <c r="F662" s="78" t="s">
        <v>278</v>
      </c>
      <c r="G662" s="78"/>
      <c r="H662" s="78"/>
      <c r="I662" s="92">
        <v>200</v>
      </c>
      <c r="J662" s="93"/>
      <c r="K662" s="94" t="s">
        <v>501</v>
      </c>
      <c r="L662" s="95"/>
      <c r="M662" s="94" t="s">
        <v>502</v>
      </c>
      <c r="N662" s="95"/>
    </row>
    <row r="663" spans="1:14" ht="15" customHeight="1" x14ac:dyDescent="0.3">
      <c r="A663" s="3"/>
      <c r="B663" s="96"/>
      <c r="C663" s="97"/>
      <c r="D663" s="97"/>
      <c r="E663" s="98"/>
      <c r="F663" s="94"/>
      <c r="G663" s="99"/>
      <c r="H663" s="95"/>
      <c r="I663" s="92"/>
      <c r="J663" s="93"/>
      <c r="K663" s="94"/>
      <c r="L663" s="95"/>
      <c r="M663" s="94"/>
      <c r="N663" s="95"/>
    </row>
    <row r="664" spans="1:14" ht="15" customHeight="1" x14ac:dyDescent="0.3">
      <c r="A664" s="3"/>
      <c r="B664" s="96"/>
      <c r="C664" s="97"/>
      <c r="D664" s="97"/>
      <c r="E664" s="98"/>
      <c r="F664" s="94"/>
      <c r="G664" s="99"/>
      <c r="H664" s="95"/>
      <c r="I664" s="92"/>
      <c r="J664" s="93"/>
      <c r="K664" s="94"/>
      <c r="L664" s="95"/>
      <c r="M664" s="94"/>
      <c r="N664" s="95"/>
    </row>
    <row r="665" spans="1:14" ht="15" customHeight="1" x14ac:dyDescent="0.3">
      <c r="A665" s="3"/>
      <c r="B665" s="79"/>
      <c r="C665" s="79"/>
      <c r="D665" s="79"/>
      <c r="E665" s="79"/>
      <c r="F665" s="78"/>
      <c r="G665" s="78"/>
      <c r="H665" s="78"/>
      <c r="I665" s="81"/>
      <c r="J665" s="81"/>
      <c r="K665" s="78"/>
      <c r="L665" s="78"/>
      <c r="M665" s="78"/>
      <c r="N665" s="78"/>
    </row>
    <row r="666" spans="1:14" ht="15" customHeight="1" x14ac:dyDescent="0.3">
      <c r="A666" s="3"/>
      <c r="B666" s="79"/>
      <c r="C666" s="79"/>
      <c r="D666" s="79"/>
      <c r="E666" s="79"/>
      <c r="F666" s="78"/>
      <c r="G666" s="78"/>
      <c r="H666" s="78"/>
      <c r="I666" s="81"/>
      <c r="J666" s="81"/>
      <c r="K666" s="78"/>
      <c r="L666" s="78"/>
      <c r="M666" s="78"/>
      <c r="N666" s="78"/>
    </row>
    <row r="667" spans="1:14" ht="15" customHeight="1" x14ac:dyDescent="0.3">
      <c r="A667" s="3"/>
      <c r="B667" s="79"/>
      <c r="C667" s="79"/>
      <c r="D667" s="79"/>
      <c r="E667" s="79"/>
      <c r="F667" s="78"/>
      <c r="G667" s="78"/>
      <c r="H667" s="78"/>
      <c r="I667" s="81"/>
      <c r="J667" s="81"/>
      <c r="K667" s="78"/>
      <c r="L667" s="78"/>
      <c r="M667" s="78"/>
      <c r="N667" s="78"/>
    </row>
    <row r="668" spans="1:14" ht="15" customHeight="1" x14ac:dyDescent="0.3">
      <c r="A668" s="3"/>
      <c r="B668" s="79"/>
      <c r="C668" s="79"/>
      <c r="D668" s="79"/>
      <c r="E668" s="79"/>
      <c r="F668" s="78"/>
      <c r="G668" s="78"/>
      <c r="H668" s="78"/>
      <c r="I668" s="81"/>
      <c r="J668" s="81"/>
      <c r="K668" s="78"/>
      <c r="L668" s="78"/>
      <c r="M668" s="78"/>
      <c r="N668" s="78"/>
    </row>
    <row r="669" spans="1:14" ht="15" customHeight="1" x14ac:dyDescent="0.3">
      <c r="A669" s="3"/>
      <c r="B669" s="96"/>
      <c r="C669" s="97"/>
      <c r="D669" s="97"/>
      <c r="E669" s="98"/>
      <c r="F669" s="94"/>
      <c r="G669" s="99"/>
      <c r="H669" s="95"/>
      <c r="I669" s="92"/>
      <c r="J669" s="93"/>
      <c r="K669" s="94"/>
      <c r="L669" s="95"/>
      <c r="M669" s="94"/>
      <c r="N669" s="95"/>
    </row>
    <row r="670" spans="1:14" ht="15" customHeight="1" x14ac:dyDescent="0.3">
      <c r="A670" s="3"/>
      <c r="B670" s="96"/>
      <c r="C670" s="97"/>
      <c r="D670" s="97"/>
      <c r="E670" s="98"/>
      <c r="F670" s="94"/>
      <c r="G670" s="99"/>
      <c r="H670" s="95"/>
      <c r="I670" s="92"/>
      <c r="J670" s="93"/>
      <c r="K670" s="94"/>
      <c r="L670" s="95"/>
      <c r="M670" s="94"/>
      <c r="N670" s="95"/>
    </row>
    <row r="671" spans="1:14" ht="15" customHeight="1" x14ac:dyDescent="0.3">
      <c r="A671" s="3"/>
      <c r="B671" s="96"/>
      <c r="C671" s="97"/>
      <c r="D671" s="97"/>
      <c r="E671" s="98"/>
      <c r="F671" s="94"/>
      <c r="G671" s="99"/>
      <c r="H671" s="95"/>
      <c r="I671" s="92"/>
      <c r="J671" s="93"/>
      <c r="K671" s="94"/>
      <c r="L671" s="95"/>
      <c r="M671" s="94"/>
      <c r="N671" s="95"/>
    </row>
    <row r="672" spans="1:14" x14ac:dyDescent="0.3">
      <c r="A672" s="3"/>
      <c r="B672" s="96"/>
      <c r="C672" s="97"/>
      <c r="D672" s="97"/>
      <c r="E672" s="98"/>
      <c r="F672" s="94"/>
      <c r="G672" s="99"/>
      <c r="H672" s="95"/>
      <c r="I672" s="92"/>
      <c r="J672" s="93"/>
      <c r="K672" s="94"/>
      <c r="L672" s="95"/>
      <c r="M672" s="94"/>
      <c r="N672" s="95"/>
    </row>
    <row r="673" spans="1:14" x14ac:dyDescent="0.3">
      <c r="A673" s="3"/>
      <c r="B673" s="96"/>
      <c r="C673" s="97"/>
      <c r="D673" s="97"/>
      <c r="E673" s="98"/>
      <c r="F673" s="94"/>
      <c r="G673" s="99"/>
      <c r="H673" s="95"/>
      <c r="I673" s="92"/>
      <c r="J673" s="93"/>
      <c r="K673" s="94"/>
      <c r="L673" s="95"/>
      <c r="M673" s="94"/>
      <c r="N673" s="95"/>
    </row>
    <row r="674" spans="1:14" x14ac:dyDescent="0.3">
      <c r="A674" s="3"/>
      <c r="B674" s="96"/>
      <c r="C674" s="97"/>
      <c r="D674" s="97"/>
      <c r="E674" s="98"/>
      <c r="F674" s="94"/>
      <c r="G674" s="99"/>
      <c r="H674" s="95"/>
      <c r="I674" s="92"/>
      <c r="J674" s="93"/>
      <c r="K674" s="94"/>
      <c r="L674" s="95"/>
      <c r="M674" s="94"/>
      <c r="N674" s="95"/>
    </row>
    <row r="675" spans="1:14" x14ac:dyDescent="0.3">
      <c r="A675" s="3"/>
      <c r="B675" s="96"/>
      <c r="C675" s="97"/>
      <c r="D675" s="97"/>
      <c r="E675" s="98"/>
      <c r="F675" s="94"/>
      <c r="G675" s="99"/>
      <c r="H675" s="95"/>
      <c r="I675" s="92"/>
      <c r="J675" s="93"/>
      <c r="K675" s="94"/>
      <c r="L675" s="95"/>
      <c r="M675" s="94"/>
      <c r="N675" s="95"/>
    </row>
    <row r="676" spans="1:14" ht="15.6" x14ac:dyDescent="0.3">
      <c r="A676" s="10"/>
      <c r="B676" s="86"/>
      <c r="C676" s="87"/>
      <c r="D676" s="87"/>
      <c r="E676" s="88"/>
      <c r="F676" s="86"/>
      <c r="G676" s="87"/>
      <c r="H676" s="88"/>
      <c r="I676" s="89"/>
      <c r="J676" s="90"/>
      <c r="K676" s="89"/>
      <c r="L676" s="90"/>
      <c r="M676" s="91"/>
      <c r="N676" s="91"/>
    </row>
    <row r="677" spans="1:14" x14ac:dyDescent="0.3">
      <c r="A677" s="3"/>
      <c r="B677" s="100"/>
      <c r="C677" s="101"/>
      <c r="D677" s="101"/>
      <c r="E677" s="102"/>
      <c r="F677" s="100"/>
      <c r="G677" s="101"/>
      <c r="H677" s="102"/>
      <c r="I677" s="103"/>
      <c r="J677" s="104"/>
      <c r="K677" s="103"/>
      <c r="L677" s="104"/>
      <c r="M677" s="78"/>
      <c r="N677" s="78"/>
    </row>
    <row r="678" spans="1:14" x14ac:dyDescent="0.3">
      <c r="A678" s="3"/>
      <c r="B678" s="100"/>
      <c r="C678" s="101"/>
      <c r="D678" s="101"/>
      <c r="E678" s="102"/>
      <c r="F678" s="100"/>
      <c r="G678" s="101"/>
      <c r="H678" s="102"/>
      <c r="I678" s="103"/>
      <c r="J678" s="104"/>
      <c r="K678" s="103"/>
      <c r="L678" s="104"/>
      <c r="M678" s="78"/>
      <c r="N678" s="78"/>
    </row>
    <row r="679" spans="1:14" x14ac:dyDescent="0.3">
      <c r="A679" s="3"/>
      <c r="B679" s="100"/>
      <c r="C679" s="101"/>
      <c r="D679" s="101"/>
      <c r="E679" s="102"/>
      <c r="F679" s="100"/>
      <c r="G679" s="101"/>
      <c r="H679" s="102"/>
      <c r="I679" s="103"/>
      <c r="J679" s="104"/>
      <c r="K679" s="103"/>
      <c r="L679" s="104"/>
      <c r="M679" s="78"/>
      <c r="N679" s="78"/>
    </row>
    <row r="680" spans="1:14" x14ac:dyDescent="0.3">
      <c r="A680" s="3"/>
      <c r="B680" s="100"/>
      <c r="C680" s="101"/>
      <c r="D680" s="101"/>
      <c r="E680" s="102"/>
      <c r="F680" s="100"/>
      <c r="G680" s="101"/>
      <c r="H680" s="102"/>
      <c r="I680" s="103"/>
      <c r="J680" s="104"/>
      <c r="K680" s="103"/>
      <c r="L680" s="104"/>
      <c r="M680" s="78"/>
      <c r="N680" s="78"/>
    </row>
    <row r="681" spans="1:14" x14ac:dyDescent="0.3">
      <c r="A681" s="3"/>
      <c r="B681" s="100"/>
      <c r="C681" s="101"/>
      <c r="D681" s="101"/>
      <c r="E681" s="102"/>
      <c r="F681" s="100"/>
      <c r="G681" s="101"/>
      <c r="H681" s="102"/>
      <c r="I681" s="103"/>
      <c r="J681" s="104"/>
      <c r="K681" s="103"/>
      <c r="L681" s="104"/>
      <c r="M681" s="78"/>
      <c r="N681" s="78"/>
    </row>
    <row r="682" spans="1:14" x14ac:dyDescent="0.3">
      <c r="A682" s="3"/>
      <c r="B682" s="100"/>
      <c r="C682" s="101"/>
      <c r="D682" s="101"/>
      <c r="E682" s="102"/>
      <c r="F682" s="100"/>
      <c r="G682" s="101"/>
      <c r="H682" s="102"/>
      <c r="I682" s="103"/>
      <c r="J682" s="104"/>
      <c r="K682" s="103"/>
      <c r="L682" s="104"/>
      <c r="M682" s="78"/>
      <c r="N682" s="78"/>
    </row>
    <row r="683" spans="1:14" x14ac:dyDescent="0.3">
      <c r="A683" s="3"/>
      <c r="B683" s="79"/>
      <c r="C683" s="79"/>
      <c r="D683" s="79"/>
      <c r="E683" s="79"/>
      <c r="F683" s="80"/>
      <c r="G683" s="80"/>
      <c r="H683" s="80"/>
      <c r="I683" s="81"/>
      <c r="J683" s="81"/>
      <c r="K683" s="77"/>
      <c r="L683" s="77"/>
      <c r="M683" s="78"/>
      <c r="N683" s="78"/>
    </row>
    <row r="684" spans="1:14" x14ac:dyDescent="0.3">
      <c r="A684" s="3"/>
      <c r="B684" s="79"/>
      <c r="C684" s="79"/>
      <c r="D684" s="79"/>
      <c r="E684" s="79"/>
      <c r="F684" s="80"/>
      <c r="G684" s="80"/>
      <c r="H684" s="80"/>
      <c r="I684" s="81"/>
      <c r="J684" s="81"/>
      <c r="K684" s="77"/>
      <c r="L684" s="77"/>
      <c r="M684" s="78"/>
      <c r="N684" s="78"/>
    </row>
    <row r="685" spans="1:14" x14ac:dyDescent="0.3">
      <c r="A685" s="3"/>
      <c r="B685" s="79"/>
      <c r="C685" s="79"/>
      <c r="D685" s="79"/>
      <c r="E685" s="79"/>
      <c r="F685" s="80"/>
      <c r="G685" s="80"/>
      <c r="H685" s="80"/>
      <c r="I685" s="81"/>
      <c r="J685" s="81"/>
      <c r="K685" s="77"/>
      <c r="L685" s="77"/>
      <c r="M685" s="78"/>
      <c r="N685" s="78"/>
    </row>
    <row r="686" spans="1:14" x14ac:dyDescent="0.3">
      <c r="A686" s="3"/>
      <c r="B686" s="79"/>
      <c r="C686" s="79"/>
      <c r="D686" s="79"/>
      <c r="E686" s="79"/>
      <c r="F686" s="80"/>
      <c r="G686" s="80"/>
      <c r="H686" s="80"/>
      <c r="I686" s="81"/>
      <c r="J686" s="81"/>
      <c r="K686" s="77"/>
      <c r="L686" s="77"/>
      <c r="M686" s="78"/>
      <c r="N686" s="78"/>
    </row>
    <row r="687" spans="1:14" x14ac:dyDescent="0.3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</row>
    <row r="688" spans="1:14" x14ac:dyDescent="0.3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</row>
    <row r="689" spans="1:14" x14ac:dyDescent="0.3">
      <c r="A689" s="83" t="s">
        <v>17</v>
      </c>
      <c r="B689" s="83"/>
      <c r="C689" s="83"/>
      <c r="D689" s="83"/>
      <c r="E689" s="83"/>
      <c r="F689" s="84" t="s">
        <v>18</v>
      </c>
      <c r="G689" s="84"/>
      <c r="H689" s="84"/>
      <c r="I689" s="84"/>
      <c r="J689" s="84"/>
      <c r="K689" s="85" t="s">
        <v>19</v>
      </c>
      <c r="L689" s="85"/>
      <c r="M689" s="85"/>
      <c r="N689" s="85"/>
    </row>
    <row r="690" spans="1:14" x14ac:dyDescent="0.3">
      <c r="A690" s="82" t="s">
        <v>371</v>
      </c>
      <c r="B690" s="82"/>
      <c r="C690" s="82"/>
      <c r="D690" s="82"/>
      <c r="E690" s="82"/>
      <c r="F690" s="82" t="s">
        <v>398</v>
      </c>
      <c r="G690" s="82"/>
      <c r="H690" s="82"/>
      <c r="I690" s="82"/>
      <c r="J690" s="82"/>
      <c r="K690" s="82"/>
      <c r="L690" s="82"/>
      <c r="M690" s="82"/>
      <c r="N690" s="82"/>
    </row>
    <row r="691" spans="1:14" x14ac:dyDescent="0.3">
      <c r="A691" s="105" t="s">
        <v>0</v>
      </c>
      <c r="B691" s="115"/>
      <c r="C691" s="115"/>
      <c r="D691" s="115"/>
      <c r="E691" s="115"/>
      <c r="F691" s="115"/>
      <c r="G691" s="115"/>
      <c r="H691" s="115"/>
      <c r="I691" s="115"/>
      <c r="J691" s="115"/>
      <c r="K691" s="115"/>
      <c r="L691" s="115"/>
      <c r="M691" s="115"/>
      <c r="N691" s="115"/>
    </row>
    <row r="692" spans="1:14" x14ac:dyDescent="0.3">
      <c r="A692" s="6" t="s">
        <v>2</v>
      </c>
      <c r="B692" s="77" t="s">
        <v>377</v>
      </c>
      <c r="C692" s="77"/>
      <c r="D692" s="105" t="s">
        <v>3</v>
      </c>
      <c r="E692" s="105"/>
      <c r="F692" s="82" t="s">
        <v>401</v>
      </c>
      <c r="G692" s="82"/>
      <c r="H692" s="82"/>
      <c r="I692" s="82"/>
      <c r="J692" s="105" t="s">
        <v>4</v>
      </c>
      <c r="K692" s="105"/>
      <c r="L692" s="82" t="s">
        <v>380</v>
      </c>
      <c r="M692" s="82"/>
      <c r="N692" s="82"/>
    </row>
    <row r="693" spans="1:14" ht="15.6" x14ac:dyDescent="0.3">
      <c r="A693" s="9" t="s">
        <v>372</v>
      </c>
      <c r="B693" s="105" t="s">
        <v>70</v>
      </c>
      <c r="C693" s="105"/>
      <c r="D693" s="116">
        <v>42979</v>
      </c>
      <c r="E693" s="99"/>
      <c r="F693" s="95"/>
      <c r="G693" s="105" t="s">
        <v>403</v>
      </c>
      <c r="H693" s="105"/>
      <c r="I693" s="105"/>
      <c r="J693" s="82" t="s">
        <v>404</v>
      </c>
      <c r="K693" s="82"/>
      <c r="L693" s="7" t="s">
        <v>369</v>
      </c>
      <c r="M693" s="82">
        <v>465</v>
      </c>
      <c r="N693" s="82"/>
    </row>
    <row r="694" spans="1:14" x14ac:dyDescent="0.3">
      <c r="A694" s="8" t="s">
        <v>1</v>
      </c>
      <c r="B694" s="83" t="s">
        <v>402</v>
      </c>
      <c r="C694" s="83"/>
      <c r="D694" s="83"/>
      <c r="E694" s="83"/>
      <c r="F694" s="105" t="s">
        <v>5</v>
      </c>
      <c r="G694" s="105"/>
      <c r="H694" s="105"/>
      <c r="I694" s="105" t="s">
        <v>6</v>
      </c>
      <c r="J694" s="105"/>
      <c r="K694" s="105" t="s">
        <v>7</v>
      </c>
      <c r="L694" s="105"/>
      <c r="M694" s="105" t="s">
        <v>8</v>
      </c>
      <c r="N694" s="105"/>
    </row>
    <row r="695" spans="1:14" ht="15" customHeight="1" x14ac:dyDescent="0.3">
      <c r="A695" s="3">
        <v>1</v>
      </c>
      <c r="B695" s="79" t="s">
        <v>474</v>
      </c>
      <c r="C695" s="79"/>
      <c r="D695" s="79"/>
      <c r="E695" s="79"/>
      <c r="F695" s="78" t="s">
        <v>486</v>
      </c>
      <c r="G695" s="78"/>
      <c r="H695" s="78"/>
      <c r="I695" s="81">
        <v>465</v>
      </c>
      <c r="J695" s="81"/>
      <c r="K695" s="77" t="s">
        <v>280</v>
      </c>
      <c r="L695" s="77"/>
      <c r="M695" s="78" t="s">
        <v>11</v>
      </c>
      <c r="N695" s="78"/>
    </row>
    <row r="696" spans="1:14" x14ac:dyDescent="0.3">
      <c r="A696" s="3"/>
      <c r="B696" s="96"/>
      <c r="C696" s="97"/>
      <c r="D696" s="97"/>
      <c r="E696" s="98"/>
      <c r="F696" s="94"/>
      <c r="G696" s="99"/>
      <c r="H696" s="95"/>
      <c r="I696" s="92"/>
      <c r="J696" s="93"/>
      <c r="K696" s="94"/>
      <c r="L696" s="95"/>
      <c r="M696" s="94"/>
      <c r="N696" s="95"/>
    </row>
    <row r="697" spans="1:14" x14ac:dyDescent="0.3">
      <c r="A697" s="3"/>
      <c r="B697" s="96"/>
      <c r="C697" s="97"/>
      <c r="D697" s="97"/>
      <c r="E697" s="98"/>
      <c r="F697" s="94"/>
      <c r="G697" s="99"/>
      <c r="H697" s="95"/>
      <c r="I697" s="92"/>
      <c r="J697" s="93"/>
      <c r="K697" s="94"/>
      <c r="L697" s="95"/>
      <c r="M697" s="94"/>
      <c r="N697" s="95"/>
    </row>
    <row r="698" spans="1:14" x14ac:dyDescent="0.3">
      <c r="A698" s="3"/>
      <c r="B698" s="79"/>
      <c r="C698" s="79"/>
      <c r="D698" s="79"/>
      <c r="E698" s="79"/>
      <c r="F698" s="78"/>
      <c r="G698" s="78"/>
      <c r="H698" s="78"/>
      <c r="I698" s="81"/>
      <c r="J698" s="81"/>
      <c r="K698" s="78"/>
      <c r="L698" s="78"/>
      <c r="M698" s="78"/>
      <c r="N698" s="78"/>
    </row>
    <row r="699" spans="1:14" x14ac:dyDescent="0.3">
      <c r="A699" s="3"/>
      <c r="B699" s="79"/>
      <c r="C699" s="79"/>
      <c r="D699" s="79"/>
      <c r="E699" s="79"/>
      <c r="F699" s="78"/>
      <c r="G699" s="78"/>
      <c r="H699" s="78"/>
      <c r="I699" s="81"/>
      <c r="J699" s="81"/>
      <c r="K699" s="78"/>
      <c r="L699" s="78"/>
      <c r="M699" s="78"/>
      <c r="N699" s="78"/>
    </row>
    <row r="700" spans="1:14" x14ac:dyDescent="0.3">
      <c r="A700" s="3"/>
      <c r="B700" s="79"/>
      <c r="C700" s="79"/>
      <c r="D700" s="79"/>
      <c r="E700" s="79"/>
      <c r="F700" s="78"/>
      <c r="G700" s="78"/>
      <c r="H700" s="78"/>
      <c r="I700" s="81"/>
      <c r="J700" s="81"/>
      <c r="K700" s="78"/>
      <c r="L700" s="78"/>
      <c r="M700" s="78"/>
      <c r="N700" s="78"/>
    </row>
    <row r="701" spans="1:14" x14ac:dyDescent="0.3">
      <c r="A701" s="3"/>
      <c r="B701" s="79"/>
      <c r="C701" s="79"/>
      <c r="D701" s="79"/>
      <c r="E701" s="79"/>
      <c r="F701" s="78"/>
      <c r="G701" s="78"/>
      <c r="H701" s="78"/>
      <c r="I701" s="81"/>
      <c r="J701" s="81"/>
      <c r="K701" s="78"/>
      <c r="L701" s="78"/>
      <c r="M701" s="78"/>
      <c r="N701" s="78"/>
    </row>
    <row r="702" spans="1:14" x14ac:dyDescent="0.3">
      <c r="A702" s="3"/>
      <c r="B702" s="96"/>
      <c r="C702" s="97"/>
      <c r="D702" s="97"/>
      <c r="E702" s="98"/>
      <c r="F702" s="94"/>
      <c r="G702" s="99"/>
      <c r="H702" s="95"/>
      <c r="I702" s="92"/>
      <c r="J702" s="93"/>
      <c r="K702" s="94"/>
      <c r="L702" s="95"/>
      <c r="M702" s="94"/>
      <c r="N702" s="95"/>
    </row>
    <row r="703" spans="1:14" x14ac:dyDescent="0.3">
      <c r="A703" s="3"/>
      <c r="B703" s="96"/>
      <c r="C703" s="97"/>
      <c r="D703" s="97"/>
      <c r="E703" s="98"/>
      <c r="F703" s="94"/>
      <c r="G703" s="99"/>
      <c r="H703" s="95"/>
      <c r="I703" s="92"/>
      <c r="J703" s="93"/>
      <c r="K703" s="94"/>
      <c r="L703" s="95"/>
      <c r="M703" s="94"/>
      <c r="N703" s="95"/>
    </row>
    <row r="704" spans="1:14" x14ac:dyDescent="0.3">
      <c r="A704" s="3"/>
      <c r="B704" s="96"/>
      <c r="C704" s="97"/>
      <c r="D704" s="97"/>
      <c r="E704" s="98"/>
      <c r="F704" s="94"/>
      <c r="G704" s="99"/>
      <c r="H704" s="95"/>
      <c r="I704" s="92"/>
      <c r="J704" s="93"/>
      <c r="K704" s="94"/>
      <c r="L704" s="95"/>
      <c r="M704" s="94"/>
      <c r="N704" s="95"/>
    </row>
    <row r="705" spans="1:14" x14ac:dyDescent="0.3">
      <c r="A705" s="3"/>
      <c r="B705" s="96"/>
      <c r="C705" s="97"/>
      <c r="D705" s="97"/>
      <c r="E705" s="98"/>
      <c r="F705" s="94"/>
      <c r="G705" s="99"/>
      <c r="H705" s="95"/>
      <c r="I705" s="92"/>
      <c r="J705" s="93"/>
      <c r="K705" s="94"/>
      <c r="L705" s="95"/>
      <c r="M705" s="94"/>
      <c r="N705" s="95"/>
    </row>
    <row r="706" spans="1:14" x14ac:dyDescent="0.3">
      <c r="A706" s="3"/>
      <c r="B706" s="96"/>
      <c r="C706" s="97"/>
      <c r="D706" s="97"/>
      <c r="E706" s="98"/>
      <c r="F706" s="94"/>
      <c r="G706" s="99"/>
      <c r="H706" s="95"/>
      <c r="I706" s="92"/>
      <c r="J706" s="93"/>
      <c r="K706" s="94"/>
      <c r="L706" s="95"/>
      <c r="M706" s="94"/>
      <c r="N706" s="95"/>
    </row>
    <row r="707" spans="1:14" x14ac:dyDescent="0.3">
      <c r="A707" s="3"/>
      <c r="B707" s="96"/>
      <c r="C707" s="97"/>
      <c r="D707" s="97"/>
      <c r="E707" s="98"/>
      <c r="F707" s="94"/>
      <c r="G707" s="99"/>
      <c r="H707" s="95"/>
      <c r="I707" s="92"/>
      <c r="J707" s="93"/>
      <c r="K707" s="94"/>
      <c r="L707" s="95"/>
      <c r="M707" s="94"/>
      <c r="N707" s="95"/>
    </row>
    <row r="708" spans="1:14" x14ac:dyDescent="0.3">
      <c r="A708" s="3"/>
      <c r="B708" s="96"/>
      <c r="C708" s="97"/>
      <c r="D708" s="97"/>
      <c r="E708" s="98"/>
      <c r="F708" s="94"/>
      <c r="G708" s="99"/>
      <c r="H708" s="95"/>
      <c r="I708" s="92"/>
      <c r="J708" s="93"/>
      <c r="K708" s="94"/>
      <c r="L708" s="95"/>
      <c r="M708" s="94"/>
      <c r="N708" s="95"/>
    </row>
    <row r="709" spans="1:14" ht="15.6" x14ac:dyDescent="0.3">
      <c r="A709" s="10"/>
      <c r="B709" s="86"/>
      <c r="C709" s="87"/>
      <c r="D709" s="87"/>
      <c r="E709" s="88"/>
      <c r="F709" s="86"/>
      <c r="G709" s="87"/>
      <c r="H709" s="88"/>
      <c r="I709" s="89"/>
      <c r="J709" s="90"/>
      <c r="K709" s="89"/>
      <c r="L709" s="90"/>
      <c r="M709" s="91"/>
      <c r="N709" s="91"/>
    </row>
    <row r="710" spans="1:14" x14ac:dyDescent="0.3">
      <c r="A710" s="3"/>
      <c r="B710" s="100"/>
      <c r="C710" s="101"/>
      <c r="D710" s="101"/>
      <c r="E710" s="102"/>
      <c r="F710" s="100"/>
      <c r="G710" s="101"/>
      <c r="H710" s="102"/>
      <c r="I710" s="103"/>
      <c r="J710" s="104"/>
      <c r="K710" s="103"/>
      <c r="L710" s="104"/>
      <c r="M710" s="78"/>
      <c r="N710" s="78"/>
    </row>
    <row r="711" spans="1:14" x14ac:dyDescent="0.3">
      <c r="A711" s="3"/>
      <c r="B711" s="100"/>
      <c r="C711" s="101"/>
      <c r="D711" s="101"/>
      <c r="E711" s="102"/>
      <c r="F711" s="100"/>
      <c r="G711" s="101"/>
      <c r="H711" s="102"/>
      <c r="I711" s="103"/>
      <c r="J711" s="104"/>
      <c r="K711" s="103"/>
      <c r="L711" s="104"/>
      <c r="M711" s="78"/>
      <c r="N711" s="78"/>
    </row>
    <row r="712" spans="1:14" x14ac:dyDescent="0.3">
      <c r="A712" s="3"/>
      <c r="B712" s="100"/>
      <c r="C712" s="101"/>
      <c r="D712" s="101"/>
      <c r="E712" s="102"/>
      <c r="F712" s="100"/>
      <c r="G712" s="101"/>
      <c r="H712" s="102"/>
      <c r="I712" s="103"/>
      <c r="J712" s="104"/>
      <c r="K712" s="103"/>
      <c r="L712" s="104"/>
      <c r="M712" s="78"/>
      <c r="N712" s="78"/>
    </row>
    <row r="713" spans="1:14" x14ac:dyDescent="0.3">
      <c r="A713" s="3"/>
      <c r="B713" s="100"/>
      <c r="C713" s="101"/>
      <c r="D713" s="101"/>
      <c r="E713" s="102"/>
      <c r="F713" s="100"/>
      <c r="G713" s="101"/>
      <c r="H713" s="102"/>
      <c r="I713" s="103"/>
      <c r="J713" s="104"/>
      <c r="K713" s="103"/>
      <c r="L713" s="104"/>
      <c r="M713" s="78"/>
      <c r="N713" s="78"/>
    </row>
    <row r="714" spans="1:14" x14ac:dyDescent="0.3">
      <c r="A714" s="3"/>
      <c r="B714" s="100"/>
      <c r="C714" s="101"/>
      <c r="D714" s="101"/>
      <c r="E714" s="102"/>
      <c r="F714" s="100"/>
      <c r="G714" s="101"/>
      <c r="H714" s="102"/>
      <c r="I714" s="103"/>
      <c r="J714" s="104"/>
      <c r="K714" s="103"/>
      <c r="L714" s="104"/>
      <c r="M714" s="78"/>
      <c r="N714" s="78"/>
    </row>
    <row r="715" spans="1:14" x14ac:dyDescent="0.3">
      <c r="A715" s="3"/>
      <c r="B715" s="100"/>
      <c r="C715" s="101"/>
      <c r="D715" s="101"/>
      <c r="E715" s="102"/>
      <c r="F715" s="100"/>
      <c r="G715" s="101"/>
      <c r="H715" s="102"/>
      <c r="I715" s="103"/>
      <c r="J715" s="104"/>
      <c r="K715" s="103"/>
      <c r="L715" s="104"/>
      <c r="M715" s="78"/>
      <c r="N715" s="78"/>
    </row>
    <row r="716" spans="1:14" x14ac:dyDescent="0.3">
      <c r="A716" s="3"/>
      <c r="B716" s="79"/>
      <c r="C716" s="79"/>
      <c r="D716" s="79"/>
      <c r="E716" s="79"/>
      <c r="F716" s="80"/>
      <c r="G716" s="80"/>
      <c r="H716" s="80"/>
      <c r="I716" s="81"/>
      <c r="J716" s="81"/>
      <c r="K716" s="77"/>
      <c r="L716" s="77"/>
      <c r="M716" s="78"/>
      <c r="N716" s="78"/>
    </row>
    <row r="717" spans="1:14" x14ac:dyDescent="0.3">
      <c r="A717" s="3"/>
      <c r="B717" s="79"/>
      <c r="C717" s="79"/>
      <c r="D717" s="79"/>
      <c r="E717" s="79"/>
      <c r="F717" s="80"/>
      <c r="G717" s="80"/>
      <c r="H717" s="80"/>
      <c r="I717" s="81"/>
      <c r="J717" s="81"/>
      <c r="K717" s="77"/>
      <c r="L717" s="77"/>
      <c r="M717" s="78"/>
      <c r="N717" s="78"/>
    </row>
    <row r="718" spans="1:14" x14ac:dyDescent="0.3">
      <c r="A718" s="3"/>
      <c r="B718" s="79"/>
      <c r="C718" s="79"/>
      <c r="D718" s="79"/>
      <c r="E718" s="79"/>
      <c r="F718" s="80"/>
      <c r="G718" s="80"/>
      <c r="H718" s="80"/>
      <c r="I718" s="81"/>
      <c r="J718" s="81"/>
      <c r="K718" s="77"/>
      <c r="L718" s="77"/>
      <c r="M718" s="78"/>
      <c r="N718" s="78"/>
    </row>
    <row r="719" spans="1:14" x14ac:dyDescent="0.3">
      <c r="A719" s="3"/>
      <c r="B719" s="79"/>
      <c r="C719" s="79"/>
      <c r="D719" s="79"/>
      <c r="E719" s="79"/>
      <c r="F719" s="80"/>
      <c r="G719" s="80"/>
      <c r="H719" s="80"/>
      <c r="I719" s="81"/>
      <c r="J719" s="81"/>
      <c r="K719" s="77"/>
      <c r="L719" s="77"/>
      <c r="M719" s="78"/>
      <c r="N719" s="78"/>
    </row>
    <row r="720" spans="1:14" x14ac:dyDescent="0.3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</row>
    <row r="721" spans="1:14" x14ac:dyDescent="0.3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</row>
    <row r="722" spans="1:14" x14ac:dyDescent="0.3">
      <c r="A722" s="83" t="s">
        <v>17</v>
      </c>
      <c r="B722" s="83"/>
      <c r="C722" s="83"/>
      <c r="D722" s="83"/>
      <c r="E722" s="83"/>
      <c r="F722" s="84" t="s">
        <v>18</v>
      </c>
      <c r="G722" s="84"/>
      <c r="H722" s="84"/>
      <c r="I722" s="84"/>
      <c r="J722" s="84"/>
      <c r="K722" s="85" t="s">
        <v>19</v>
      </c>
      <c r="L722" s="85"/>
      <c r="M722" s="85"/>
      <c r="N722" s="85"/>
    </row>
    <row r="723" spans="1:14" x14ac:dyDescent="0.3">
      <c r="A723" s="82" t="s">
        <v>371</v>
      </c>
      <c r="B723" s="82"/>
      <c r="C723" s="82"/>
      <c r="D723" s="82"/>
      <c r="E723" s="82"/>
      <c r="F723" s="82" t="s">
        <v>398</v>
      </c>
      <c r="G723" s="82"/>
      <c r="H723" s="82"/>
      <c r="I723" s="82"/>
      <c r="J723" s="82"/>
      <c r="K723" s="82"/>
      <c r="L723" s="82"/>
      <c r="M723" s="82"/>
      <c r="N723" s="82"/>
    </row>
    <row r="724" spans="1:14" x14ac:dyDescent="0.3">
      <c r="A724" s="105" t="s">
        <v>0</v>
      </c>
      <c r="B724" s="115"/>
      <c r="C724" s="115"/>
      <c r="D724" s="115"/>
      <c r="E724" s="115"/>
      <c r="F724" s="115"/>
      <c r="G724" s="115"/>
      <c r="H724" s="115"/>
      <c r="I724" s="115"/>
      <c r="J724" s="115"/>
      <c r="K724" s="115"/>
      <c r="L724" s="115"/>
      <c r="M724" s="115"/>
      <c r="N724" s="115"/>
    </row>
    <row r="725" spans="1:14" x14ac:dyDescent="0.3">
      <c r="A725" s="6" t="s">
        <v>2</v>
      </c>
      <c r="B725" s="77" t="s">
        <v>498</v>
      </c>
      <c r="C725" s="77"/>
      <c r="D725" s="105" t="s">
        <v>3</v>
      </c>
      <c r="E725" s="105"/>
      <c r="F725" s="82" t="s">
        <v>401</v>
      </c>
      <c r="G725" s="82"/>
      <c r="H725" s="82"/>
      <c r="I725" s="82"/>
      <c r="J725" s="105" t="s">
        <v>4</v>
      </c>
      <c r="K725" s="105"/>
      <c r="L725" s="82" t="s">
        <v>380</v>
      </c>
      <c r="M725" s="82"/>
      <c r="N725" s="82"/>
    </row>
    <row r="726" spans="1:14" ht="15.6" x14ac:dyDescent="0.3">
      <c r="A726" s="9" t="s">
        <v>372</v>
      </c>
      <c r="B726" s="105" t="s">
        <v>70</v>
      </c>
      <c r="C726" s="105"/>
      <c r="D726" s="116">
        <v>43009</v>
      </c>
      <c r="E726" s="99"/>
      <c r="F726" s="95"/>
      <c r="G726" s="105" t="s">
        <v>403</v>
      </c>
      <c r="H726" s="105"/>
      <c r="I726" s="105"/>
      <c r="J726" s="82" t="s">
        <v>404</v>
      </c>
      <c r="K726" s="82"/>
      <c r="L726" s="7" t="s">
        <v>369</v>
      </c>
      <c r="M726" s="82">
        <v>12380</v>
      </c>
      <c r="N726" s="82"/>
    </row>
    <row r="727" spans="1:14" x14ac:dyDescent="0.3">
      <c r="A727" s="8" t="s">
        <v>1</v>
      </c>
      <c r="B727" s="83" t="s">
        <v>402</v>
      </c>
      <c r="C727" s="83"/>
      <c r="D727" s="83"/>
      <c r="E727" s="83"/>
      <c r="F727" s="105" t="s">
        <v>5</v>
      </c>
      <c r="G727" s="105"/>
      <c r="H727" s="105"/>
      <c r="I727" s="105" t="s">
        <v>6</v>
      </c>
      <c r="J727" s="105"/>
      <c r="K727" s="105" t="s">
        <v>7</v>
      </c>
      <c r="L727" s="105"/>
      <c r="M727" s="105" t="s">
        <v>8</v>
      </c>
      <c r="N727" s="105"/>
    </row>
    <row r="728" spans="1:14" ht="15" customHeight="1" x14ac:dyDescent="0.3">
      <c r="A728" s="141">
        <v>1</v>
      </c>
      <c r="B728" s="131" t="s">
        <v>475</v>
      </c>
      <c r="C728" s="132"/>
      <c r="D728" s="132"/>
      <c r="E728" s="133"/>
      <c r="F728" s="106" t="s">
        <v>298</v>
      </c>
      <c r="G728" s="107"/>
      <c r="H728" s="108"/>
      <c r="I728" s="106">
        <v>7000</v>
      </c>
      <c r="J728" s="108"/>
      <c r="K728" s="106" t="s">
        <v>299</v>
      </c>
      <c r="L728" s="108"/>
      <c r="M728" s="106" t="s">
        <v>11</v>
      </c>
      <c r="N728" s="108"/>
    </row>
    <row r="729" spans="1:14" x14ac:dyDescent="0.3">
      <c r="A729" s="148"/>
      <c r="B729" s="145"/>
      <c r="C729" s="146"/>
      <c r="D729" s="146"/>
      <c r="E729" s="147"/>
      <c r="F729" s="109"/>
      <c r="G729" s="110"/>
      <c r="H729" s="111"/>
      <c r="I729" s="109"/>
      <c r="J729" s="111"/>
      <c r="K729" s="109"/>
      <c r="L729" s="111"/>
      <c r="M729" s="109"/>
      <c r="N729" s="111"/>
    </row>
    <row r="730" spans="1:14" x14ac:dyDescent="0.3">
      <c r="A730" s="142"/>
      <c r="B730" s="134"/>
      <c r="C730" s="135"/>
      <c r="D730" s="135"/>
      <c r="E730" s="136"/>
      <c r="F730" s="112"/>
      <c r="G730" s="113"/>
      <c r="H730" s="114"/>
      <c r="I730" s="112"/>
      <c r="J730" s="114"/>
      <c r="K730" s="112"/>
      <c r="L730" s="114"/>
      <c r="M730" s="112"/>
      <c r="N730" s="114"/>
    </row>
    <row r="731" spans="1:14" ht="15" customHeight="1" x14ac:dyDescent="0.3">
      <c r="A731" s="81">
        <v>2</v>
      </c>
      <c r="B731" s="131" t="s">
        <v>468</v>
      </c>
      <c r="C731" s="132"/>
      <c r="D731" s="132"/>
      <c r="E731" s="133"/>
      <c r="F731" s="78" t="s">
        <v>504</v>
      </c>
      <c r="G731" s="78"/>
      <c r="H731" s="78"/>
      <c r="I731" s="81">
        <v>380</v>
      </c>
      <c r="J731" s="81"/>
      <c r="K731" s="78" t="s">
        <v>300</v>
      </c>
      <c r="L731" s="78"/>
      <c r="M731" s="78" t="s">
        <v>11</v>
      </c>
      <c r="N731" s="78"/>
    </row>
    <row r="732" spans="1:14" x14ac:dyDescent="0.3">
      <c r="A732" s="81"/>
      <c r="B732" s="134"/>
      <c r="C732" s="135"/>
      <c r="D732" s="135"/>
      <c r="E732" s="136"/>
      <c r="F732" s="78"/>
      <c r="G732" s="78"/>
      <c r="H732" s="78"/>
      <c r="I732" s="81"/>
      <c r="J732" s="81"/>
      <c r="K732" s="78"/>
      <c r="L732" s="78"/>
      <c r="M732" s="78"/>
      <c r="N732" s="78"/>
    </row>
    <row r="733" spans="1:14" x14ac:dyDescent="0.3">
      <c r="A733" s="3">
        <v>3</v>
      </c>
      <c r="B733" s="96" t="s">
        <v>468</v>
      </c>
      <c r="C733" s="97"/>
      <c r="D733" s="97"/>
      <c r="E733" s="98"/>
      <c r="F733" s="94" t="s">
        <v>503</v>
      </c>
      <c r="G733" s="99"/>
      <c r="H733" s="95"/>
      <c r="I733" s="92">
        <v>5000</v>
      </c>
      <c r="J733" s="93"/>
      <c r="K733" s="94" t="s">
        <v>365</v>
      </c>
      <c r="L733" s="95"/>
      <c r="M733" s="94" t="s">
        <v>11</v>
      </c>
      <c r="N733" s="95"/>
    </row>
    <row r="734" spans="1:14" x14ac:dyDescent="0.3">
      <c r="A734" s="3"/>
      <c r="B734" s="96"/>
      <c r="C734" s="97"/>
      <c r="D734" s="97"/>
      <c r="E734" s="98"/>
      <c r="F734" s="94"/>
      <c r="G734" s="99"/>
      <c r="H734" s="95"/>
      <c r="I734" s="92"/>
      <c r="J734" s="93"/>
      <c r="K734" s="94"/>
      <c r="L734" s="95"/>
      <c r="M734" s="94"/>
      <c r="N734" s="95"/>
    </row>
    <row r="735" spans="1:14" x14ac:dyDescent="0.3">
      <c r="A735" s="3"/>
      <c r="B735" s="96"/>
      <c r="C735" s="97"/>
      <c r="D735" s="97"/>
      <c r="E735" s="98"/>
      <c r="F735" s="94"/>
      <c r="G735" s="99"/>
      <c r="H735" s="95"/>
      <c r="I735" s="92"/>
      <c r="J735" s="93"/>
      <c r="K735" s="94"/>
      <c r="L735" s="95"/>
      <c r="M735" s="94"/>
      <c r="N735" s="95"/>
    </row>
    <row r="736" spans="1:14" x14ac:dyDescent="0.3">
      <c r="A736" s="3"/>
      <c r="B736" s="96"/>
      <c r="C736" s="97"/>
      <c r="D736" s="97"/>
      <c r="E736" s="98"/>
      <c r="F736" s="94"/>
      <c r="G736" s="99"/>
      <c r="H736" s="95"/>
      <c r="I736" s="92"/>
      <c r="J736" s="93"/>
      <c r="K736" s="94"/>
      <c r="L736" s="95"/>
      <c r="M736" s="94"/>
      <c r="N736" s="95"/>
    </row>
    <row r="737" spans="1:14" x14ac:dyDescent="0.3">
      <c r="A737" s="3"/>
      <c r="B737" s="96"/>
      <c r="C737" s="97"/>
      <c r="D737" s="97"/>
      <c r="E737" s="98"/>
      <c r="F737" s="94"/>
      <c r="G737" s="99"/>
      <c r="H737" s="95"/>
      <c r="I737" s="92"/>
      <c r="J737" s="93"/>
      <c r="K737" s="94"/>
      <c r="L737" s="95"/>
      <c r="M737" s="94"/>
      <c r="N737" s="95"/>
    </row>
    <row r="738" spans="1:14" x14ac:dyDescent="0.3">
      <c r="A738" s="3"/>
      <c r="B738" s="96"/>
      <c r="C738" s="97"/>
      <c r="D738" s="97"/>
      <c r="E738" s="98"/>
      <c r="F738" s="94"/>
      <c r="G738" s="99"/>
      <c r="H738" s="95"/>
      <c r="I738" s="92"/>
      <c r="J738" s="93"/>
      <c r="K738" s="94"/>
      <c r="L738" s="95"/>
      <c r="M738" s="94"/>
      <c r="N738" s="95"/>
    </row>
    <row r="739" spans="1:14" x14ac:dyDescent="0.3">
      <c r="A739" s="3"/>
      <c r="B739" s="96"/>
      <c r="C739" s="97"/>
      <c r="D739" s="97"/>
      <c r="E739" s="98"/>
      <c r="F739" s="94"/>
      <c r="G739" s="99"/>
      <c r="H739" s="95"/>
      <c r="I739" s="92"/>
      <c r="J739" s="93"/>
      <c r="K739" s="94"/>
      <c r="L739" s="95"/>
      <c r="M739" s="94"/>
      <c r="N739" s="95"/>
    </row>
    <row r="740" spans="1:14" x14ac:dyDescent="0.3">
      <c r="A740" s="3"/>
      <c r="B740" s="96"/>
      <c r="C740" s="97"/>
      <c r="D740" s="97"/>
      <c r="E740" s="98"/>
      <c r="F740" s="94"/>
      <c r="G740" s="99"/>
      <c r="H740" s="95"/>
      <c r="I740" s="92"/>
      <c r="J740" s="93"/>
      <c r="K740" s="94"/>
      <c r="L740" s="95"/>
      <c r="M740" s="94"/>
      <c r="N740" s="95"/>
    </row>
    <row r="741" spans="1:14" x14ac:dyDescent="0.3">
      <c r="A741" s="3"/>
      <c r="B741" s="96"/>
      <c r="C741" s="97"/>
      <c r="D741" s="97"/>
      <c r="E741" s="98"/>
      <c r="F741" s="94"/>
      <c r="G741" s="99"/>
      <c r="H741" s="95"/>
      <c r="I741" s="92"/>
      <c r="J741" s="93"/>
      <c r="K741" s="94"/>
      <c r="L741" s="95"/>
      <c r="M741" s="94"/>
      <c r="N741" s="95"/>
    </row>
    <row r="742" spans="1:14" ht="15.6" x14ac:dyDescent="0.3">
      <c r="A742" s="10"/>
      <c r="B742" s="86"/>
      <c r="C742" s="87"/>
      <c r="D742" s="87"/>
      <c r="E742" s="88"/>
      <c r="F742" s="86"/>
      <c r="G742" s="87"/>
      <c r="H742" s="88"/>
      <c r="I742" s="89"/>
      <c r="J742" s="90"/>
      <c r="K742" s="89"/>
      <c r="L742" s="90"/>
      <c r="M742" s="91"/>
      <c r="N742" s="91"/>
    </row>
    <row r="743" spans="1:14" x14ac:dyDescent="0.3">
      <c r="A743" s="3"/>
      <c r="B743" s="100"/>
      <c r="C743" s="101"/>
      <c r="D743" s="101"/>
      <c r="E743" s="102"/>
      <c r="F743" s="100"/>
      <c r="G743" s="101"/>
      <c r="H743" s="102"/>
      <c r="I743" s="103"/>
      <c r="J743" s="104"/>
      <c r="K743" s="103"/>
      <c r="L743" s="104"/>
      <c r="M743" s="78"/>
      <c r="N743" s="78"/>
    </row>
    <row r="744" spans="1:14" x14ac:dyDescent="0.3">
      <c r="A744" s="3"/>
      <c r="B744" s="100"/>
      <c r="C744" s="101"/>
      <c r="D744" s="101"/>
      <c r="E744" s="102"/>
      <c r="F744" s="100"/>
      <c r="G744" s="101"/>
      <c r="H744" s="102"/>
      <c r="I744" s="103"/>
      <c r="J744" s="104"/>
      <c r="K744" s="103"/>
      <c r="L744" s="104"/>
      <c r="M744" s="78"/>
      <c r="N744" s="78"/>
    </row>
    <row r="745" spans="1:14" x14ac:dyDescent="0.3">
      <c r="A745" s="3"/>
      <c r="B745" s="100"/>
      <c r="C745" s="101"/>
      <c r="D745" s="101"/>
      <c r="E745" s="102"/>
      <c r="F745" s="100"/>
      <c r="G745" s="101"/>
      <c r="H745" s="102"/>
      <c r="I745" s="103"/>
      <c r="J745" s="104"/>
      <c r="K745" s="103"/>
      <c r="L745" s="104"/>
      <c r="M745" s="78"/>
      <c r="N745" s="78"/>
    </row>
    <row r="746" spans="1:14" x14ac:dyDescent="0.3">
      <c r="A746" s="3"/>
      <c r="B746" s="100"/>
      <c r="C746" s="101"/>
      <c r="D746" s="101"/>
      <c r="E746" s="102"/>
      <c r="F746" s="100"/>
      <c r="G746" s="101"/>
      <c r="H746" s="102"/>
      <c r="I746" s="103"/>
      <c r="J746" s="104"/>
      <c r="K746" s="103"/>
      <c r="L746" s="104"/>
      <c r="M746" s="78"/>
      <c r="N746" s="78"/>
    </row>
    <row r="747" spans="1:14" x14ac:dyDescent="0.3">
      <c r="A747" s="3"/>
      <c r="B747" s="100"/>
      <c r="C747" s="101"/>
      <c r="D747" s="101"/>
      <c r="E747" s="102"/>
      <c r="F747" s="100"/>
      <c r="G747" s="101"/>
      <c r="H747" s="102"/>
      <c r="I747" s="103"/>
      <c r="J747" s="104"/>
      <c r="K747" s="103"/>
      <c r="L747" s="104"/>
      <c r="M747" s="78"/>
      <c r="N747" s="78"/>
    </row>
    <row r="748" spans="1:14" x14ac:dyDescent="0.3">
      <c r="A748" s="3"/>
      <c r="B748" s="100"/>
      <c r="C748" s="101"/>
      <c r="D748" s="101"/>
      <c r="E748" s="102"/>
      <c r="F748" s="100"/>
      <c r="G748" s="101"/>
      <c r="H748" s="102"/>
      <c r="I748" s="103"/>
      <c r="J748" s="104"/>
      <c r="K748" s="103"/>
      <c r="L748" s="104"/>
      <c r="M748" s="78"/>
      <c r="N748" s="78"/>
    </row>
    <row r="749" spans="1:14" x14ac:dyDescent="0.3">
      <c r="A749" s="3"/>
      <c r="B749" s="79"/>
      <c r="C749" s="79"/>
      <c r="D749" s="79"/>
      <c r="E749" s="79"/>
      <c r="F749" s="80"/>
      <c r="G749" s="80"/>
      <c r="H749" s="80"/>
      <c r="I749" s="81"/>
      <c r="J749" s="81"/>
      <c r="K749" s="77"/>
      <c r="L749" s="77"/>
      <c r="M749" s="78"/>
      <c r="N749" s="78"/>
    </row>
    <row r="750" spans="1:14" x14ac:dyDescent="0.3">
      <c r="A750" s="3"/>
      <c r="B750" s="79"/>
      <c r="C750" s="79"/>
      <c r="D750" s="79"/>
      <c r="E750" s="79"/>
      <c r="F750" s="80"/>
      <c r="G750" s="80"/>
      <c r="H750" s="80"/>
      <c r="I750" s="81"/>
      <c r="J750" s="81"/>
      <c r="K750" s="77"/>
      <c r="L750" s="77"/>
      <c r="M750" s="78"/>
      <c r="N750" s="78"/>
    </row>
    <row r="751" spans="1:14" x14ac:dyDescent="0.3">
      <c r="A751" s="3"/>
      <c r="B751" s="79"/>
      <c r="C751" s="79"/>
      <c r="D751" s="79"/>
      <c r="E751" s="79"/>
      <c r="F751" s="80"/>
      <c r="G751" s="80"/>
      <c r="H751" s="80"/>
      <c r="I751" s="81"/>
      <c r="J751" s="81"/>
      <c r="K751" s="77"/>
      <c r="L751" s="77"/>
      <c r="M751" s="78"/>
      <c r="N751" s="78"/>
    </row>
    <row r="752" spans="1:14" x14ac:dyDescent="0.3">
      <c r="A752" s="3"/>
      <c r="B752" s="79"/>
      <c r="C752" s="79"/>
      <c r="D752" s="79"/>
      <c r="E752" s="79"/>
      <c r="F752" s="80"/>
      <c r="G752" s="80"/>
      <c r="H752" s="80"/>
      <c r="I752" s="81"/>
      <c r="J752" s="81"/>
      <c r="K752" s="77"/>
      <c r="L752" s="77"/>
      <c r="M752" s="78"/>
      <c r="N752" s="78"/>
    </row>
    <row r="753" spans="1:14" x14ac:dyDescent="0.3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</row>
    <row r="754" spans="1:14" x14ac:dyDescent="0.3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</row>
    <row r="755" spans="1:14" x14ac:dyDescent="0.3">
      <c r="A755" s="83" t="s">
        <v>17</v>
      </c>
      <c r="B755" s="83"/>
      <c r="C755" s="83"/>
      <c r="D755" s="83"/>
      <c r="E755" s="83"/>
      <c r="F755" s="84" t="s">
        <v>18</v>
      </c>
      <c r="G755" s="84"/>
      <c r="H755" s="84"/>
      <c r="I755" s="84"/>
      <c r="J755" s="84"/>
      <c r="K755" s="85" t="s">
        <v>19</v>
      </c>
      <c r="L755" s="85"/>
      <c r="M755" s="85"/>
      <c r="N755" s="85"/>
    </row>
    <row r="756" spans="1:14" x14ac:dyDescent="0.3">
      <c r="A756" s="82" t="s">
        <v>371</v>
      </c>
      <c r="B756" s="82"/>
      <c r="C756" s="82"/>
      <c r="D756" s="82"/>
      <c r="E756" s="82"/>
      <c r="F756" s="82" t="s">
        <v>398</v>
      </c>
      <c r="G756" s="82"/>
      <c r="H756" s="82"/>
      <c r="I756" s="82"/>
      <c r="J756" s="82"/>
      <c r="K756" s="82"/>
      <c r="L756" s="82"/>
      <c r="M756" s="82"/>
      <c r="N756" s="82"/>
    </row>
    <row r="757" spans="1:14" x14ac:dyDescent="0.3">
      <c r="A757" s="105" t="s">
        <v>0</v>
      </c>
      <c r="B757" s="115"/>
      <c r="C757" s="115"/>
      <c r="D757" s="115"/>
      <c r="E757" s="115"/>
      <c r="F757" s="115"/>
      <c r="G757" s="115"/>
      <c r="H757" s="115"/>
      <c r="I757" s="115"/>
      <c r="J757" s="115"/>
      <c r="K757" s="115"/>
      <c r="L757" s="115"/>
      <c r="M757" s="115"/>
      <c r="N757" s="115"/>
    </row>
    <row r="758" spans="1:14" x14ac:dyDescent="0.3">
      <c r="A758" s="6" t="s">
        <v>2</v>
      </c>
      <c r="B758" s="77" t="s">
        <v>303</v>
      </c>
      <c r="C758" s="77"/>
      <c r="D758" s="105" t="s">
        <v>3</v>
      </c>
      <c r="E758" s="105"/>
      <c r="F758" s="82" t="s">
        <v>401</v>
      </c>
      <c r="G758" s="82"/>
      <c r="H758" s="82"/>
      <c r="I758" s="82"/>
      <c r="J758" s="105" t="s">
        <v>4</v>
      </c>
      <c r="K758" s="105"/>
      <c r="L758" s="82" t="s">
        <v>380</v>
      </c>
      <c r="M758" s="82"/>
      <c r="N758" s="82"/>
    </row>
    <row r="759" spans="1:14" ht="15.6" x14ac:dyDescent="0.3">
      <c r="A759" s="9" t="s">
        <v>372</v>
      </c>
      <c r="B759" s="105" t="s">
        <v>70</v>
      </c>
      <c r="C759" s="105"/>
      <c r="D759" s="116">
        <v>43040</v>
      </c>
      <c r="E759" s="99"/>
      <c r="F759" s="95"/>
      <c r="G759" s="105" t="s">
        <v>403</v>
      </c>
      <c r="H759" s="105"/>
      <c r="I759" s="105"/>
      <c r="J759" s="82" t="s">
        <v>404</v>
      </c>
      <c r="K759" s="82"/>
      <c r="L759" s="7" t="s">
        <v>369</v>
      </c>
      <c r="M759" s="82">
        <v>1100</v>
      </c>
      <c r="N759" s="82"/>
    </row>
    <row r="760" spans="1:14" x14ac:dyDescent="0.3">
      <c r="A760" s="8" t="s">
        <v>1</v>
      </c>
      <c r="B760" s="83" t="s">
        <v>402</v>
      </c>
      <c r="C760" s="83"/>
      <c r="D760" s="83"/>
      <c r="E760" s="83"/>
      <c r="F760" s="105" t="s">
        <v>5</v>
      </c>
      <c r="G760" s="105"/>
      <c r="H760" s="105"/>
      <c r="I760" s="105" t="s">
        <v>6</v>
      </c>
      <c r="J760" s="105"/>
      <c r="K760" s="105" t="s">
        <v>7</v>
      </c>
      <c r="L760" s="105"/>
      <c r="M760" s="105" t="s">
        <v>8</v>
      </c>
      <c r="N760" s="105"/>
    </row>
    <row r="761" spans="1:14" ht="15" customHeight="1" x14ac:dyDescent="0.3">
      <c r="A761" s="81">
        <v>1</v>
      </c>
      <c r="B761" s="80" t="s">
        <v>479</v>
      </c>
      <c r="C761" s="80"/>
      <c r="D761" s="80"/>
      <c r="E761" s="80"/>
      <c r="F761" s="78" t="s">
        <v>478</v>
      </c>
      <c r="G761" s="78"/>
      <c r="H761" s="78"/>
      <c r="I761" s="81">
        <v>700</v>
      </c>
      <c r="J761" s="81"/>
      <c r="K761" s="78" t="s">
        <v>301</v>
      </c>
      <c r="L761" s="78"/>
      <c r="M761" s="78" t="s">
        <v>11</v>
      </c>
      <c r="N761" s="78"/>
    </row>
    <row r="762" spans="1:14" x14ac:dyDescent="0.3">
      <c r="A762" s="81"/>
      <c r="B762" s="80"/>
      <c r="C762" s="80"/>
      <c r="D762" s="80"/>
      <c r="E762" s="80"/>
      <c r="F762" s="78"/>
      <c r="G762" s="78"/>
      <c r="H762" s="78"/>
      <c r="I762" s="81"/>
      <c r="J762" s="81"/>
      <c r="K762" s="78"/>
      <c r="L762" s="78"/>
      <c r="M762" s="78"/>
      <c r="N762" s="78"/>
    </row>
    <row r="763" spans="1:14" x14ac:dyDescent="0.3">
      <c r="A763" s="81"/>
      <c r="B763" s="80"/>
      <c r="C763" s="80"/>
      <c r="D763" s="80"/>
      <c r="E763" s="80"/>
      <c r="F763" s="78"/>
      <c r="G763" s="78"/>
      <c r="H763" s="78"/>
      <c r="I763" s="81"/>
      <c r="J763" s="81"/>
      <c r="K763" s="78"/>
      <c r="L763" s="78"/>
      <c r="M763" s="78"/>
      <c r="N763" s="78"/>
    </row>
    <row r="764" spans="1:14" x14ac:dyDescent="0.3">
      <c r="A764" s="3">
        <v>2</v>
      </c>
      <c r="B764" s="96" t="s">
        <v>461</v>
      </c>
      <c r="C764" s="97"/>
      <c r="D764" s="97"/>
      <c r="E764" s="98"/>
      <c r="F764" s="94" t="s">
        <v>302</v>
      </c>
      <c r="G764" s="99"/>
      <c r="H764" s="95"/>
      <c r="I764" s="92">
        <v>400</v>
      </c>
      <c r="J764" s="93"/>
      <c r="K764" s="94" t="s">
        <v>303</v>
      </c>
      <c r="L764" s="95"/>
      <c r="M764" s="94" t="s">
        <v>11</v>
      </c>
      <c r="N764" s="95"/>
    </row>
    <row r="765" spans="1:14" x14ac:dyDescent="0.3">
      <c r="A765" s="3"/>
      <c r="B765" s="79"/>
      <c r="C765" s="79"/>
      <c r="D765" s="79"/>
      <c r="E765" s="79"/>
      <c r="F765" s="78"/>
      <c r="G765" s="78"/>
      <c r="H765" s="78"/>
      <c r="I765" s="81"/>
      <c r="J765" s="81"/>
      <c r="K765" s="78"/>
      <c r="L765" s="78"/>
      <c r="M765" s="78"/>
      <c r="N765" s="78"/>
    </row>
    <row r="766" spans="1:14" x14ac:dyDescent="0.3">
      <c r="A766" s="3"/>
      <c r="B766" s="79"/>
      <c r="C766" s="79"/>
      <c r="D766" s="79"/>
      <c r="E766" s="79"/>
      <c r="F766" s="78"/>
      <c r="G766" s="78"/>
      <c r="H766" s="78"/>
      <c r="I766" s="81"/>
      <c r="J766" s="81"/>
      <c r="K766" s="78"/>
      <c r="L766" s="78"/>
      <c r="M766" s="78"/>
      <c r="N766" s="78"/>
    </row>
    <row r="767" spans="1:14" x14ac:dyDescent="0.3">
      <c r="A767" s="3"/>
      <c r="B767" s="79"/>
      <c r="C767" s="79"/>
      <c r="D767" s="79"/>
      <c r="E767" s="79"/>
      <c r="F767" s="78"/>
      <c r="G767" s="78"/>
      <c r="H767" s="78"/>
      <c r="I767" s="81"/>
      <c r="J767" s="81"/>
      <c r="K767" s="78"/>
      <c r="L767" s="78"/>
      <c r="M767" s="78"/>
      <c r="N767" s="78"/>
    </row>
    <row r="768" spans="1:14" x14ac:dyDescent="0.3">
      <c r="A768" s="3"/>
      <c r="B768" s="96"/>
      <c r="C768" s="97"/>
      <c r="D768" s="97"/>
      <c r="E768" s="98"/>
      <c r="F768" s="94"/>
      <c r="G768" s="99"/>
      <c r="H768" s="95"/>
      <c r="I768" s="92"/>
      <c r="J768" s="93"/>
      <c r="K768" s="94"/>
      <c r="L768" s="95"/>
      <c r="M768" s="94"/>
      <c r="N768" s="95"/>
    </row>
    <row r="769" spans="1:14" x14ac:dyDescent="0.3">
      <c r="A769" s="3"/>
      <c r="B769" s="96"/>
      <c r="C769" s="97"/>
      <c r="D769" s="97"/>
      <c r="E769" s="98"/>
      <c r="F769" s="94"/>
      <c r="G769" s="99"/>
      <c r="H769" s="95"/>
      <c r="I769" s="92"/>
      <c r="J769" s="93"/>
      <c r="K769" s="94"/>
      <c r="L769" s="95"/>
      <c r="M769" s="94"/>
      <c r="N769" s="95"/>
    </row>
    <row r="770" spans="1:14" x14ac:dyDescent="0.3">
      <c r="A770" s="3"/>
      <c r="B770" s="96"/>
      <c r="C770" s="97"/>
      <c r="D770" s="97"/>
      <c r="E770" s="98"/>
      <c r="F770" s="94"/>
      <c r="G770" s="99"/>
      <c r="H770" s="95"/>
      <c r="I770" s="92"/>
      <c r="J770" s="93"/>
      <c r="K770" s="94"/>
      <c r="L770" s="95"/>
      <c r="M770" s="94"/>
      <c r="N770" s="95"/>
    </row>
    <row r="771" spans="1:14" x14ac:dyDescent="0.3">
      <c r="A771" s="3"/>
      <c r="B771" s="96"/>
      <c r="C771" s="97"/>
      <c r="D771" s="97"/>
      <c r="E771" s="98"/>
      <c r="F771" s="94"/>
      <c r="G771" s="99"/>
      <c r="H771" s="95"/>
      <c r="I771" s="92"/>
      <c r="J771" s="93"/>
      <c r="K771" s="94"/>
      <c r="L771" s="95"/>
      <c r="M771" s="94"/>
      <c r="N771" s="95"/>
    </row>
    <row r="772" spans="1:14" x14ac:dyDescent="0.3">
      <c r="A772" s="3"/>
      <c r="B772" s="96"/>
      <c r="C772" s="97"/>
      <c r="D772" s="97"/>
      <c r="E772" s="98"/>
      <c r="F772" s="94"/>
      <c r="G772" s="99"/>
      <c r="H772" s="95"/>
      <c r="I772" s="92"/>
      <c r="J772" s="93"/>
      <c r="K772" s="94"/>
      <c r="L772" s="95"/>
      <c r="M772" s="94"/>
      <c r="N772" s="95"/>
    </row>
    <row r="773" spans="1:14" x14ac:dyDescent="0.3">
      <c r="A773" s="3"/>
      <c r="B773" s="96"/>
      <c r="C773" s="97"/>
      <c r="D773" s="97"/>
      <c r="E773" s="98"/>
      <c r="F773" s="94"/>
      <c r="G773" s="99"/>
      <c r="H773" s="95"/>
      <c r="I773" s="92"/>
      <c r="J773" s="93"/>
      <c r="K773" s="94"/>
      <c r="L773" s="95"/>
      <c r="M773" s="94"/>
      <c r="N773" s="95"/>
    </row>
    <row r="774" spans="1:14" x14ac:dyDescent="0.3">
      <c r="A774" s="3"/>
      <c r="B774" s="96"/>
      <c r="C774" s="97"/>
      <c r="D774" s="97"/>
      <c r="E774" s="98"/>
      <c r="F774" s="94"/>
      <c r="G774" s="99"/>
      <c r="H774" s="95"/>
      <c r="I774" s="92"/>
      <c r="J774" s="93"/>
      <c r="K774" s="94"/>
      <c r="L774" s="95"/>
      <c r="M774" s="94"/>
      <c r="N774" s="95"/>
    </row>
    <row r="775" spans="1:14" ht="15.6" x14ac:dyDescent="0.3">
      <c r="A775" s="10"/>
      <c r="B775" s="86"/>
      <c r="C775" s="87"/>
      <c r="D775" s="87"/>
      <c r="E775" s="88"/>
      <c r="F775" s="86"/>
      <c r="G775" s="87"/>
      <c r="H775" s="88"/>
      <c r="I775" s="89"/>
      <c r="J775" s="90"/>
      <c r="K775" s="89"/>
      <c r="L775" s="90"/>
      <c r="M775" s="91"/>
      <c r="N775" s="91"/>
    </row>
    <row r="776" spans="1:14" x14ac:dyDescent="0.3">
      <c r="A776" s="3"/>
      <c r="B776" s="100"/>
      <c r="C776" s="101"/>
      <c r="D776" s="101"/>
      <c r="E776" s="102"/>
      <c r="F776" s="100"/>
      <c r="G776" s="101"/>
      <c r="H776" s="102"/>
      <c r="I776" s="103"/>
      <c r="J776" s="104"/>
      <c r="K776" s="103"/>
      <c r="L776" s="104"/>
      <c r="M776" s="78"/>
      <c r="N776" s="78"/>
    </row>
    <row r="777" spans="1:14" x14ac:dyDescent="0.3">
      <c r="A777" s="3"/>
      <c r="B777" s="100"/>
      <c r="C777" s="101"/>
      <c r="D777" s="101"/>
      <c r="E777" s="102"/>
      <c r="F777" s="100"/>
      <c r="G777" s="101"/>
      <c r="H777" s="102"/>
      <c r="I777" s="103"/>
      <c r="J777" s="104"/>
      <c r="K777" s="103"/>
      <c r="L777" s="104"/>
      <c r="M777" s="78"/>
      <c r="N777" s="78"/>
    </row>
    <row r="778" spans="1:14" x14ac:dyDescent="0.3">
      <c r="A778" s="3"/>
      <c r="B778" s="100"/>
      <c r="C778" s="101"/>
      <c r="D778" s="101"/>
      <c r="E778" s="102"/>
      <c r="F778" s="100"/>
      <c r="G778" s="101"/>
      <c r="H778" s="102"/>
      <c r="I778" s="103"/>
      <c r="J778" s="104"/>
      <c r="K778" s="103"/>
      <c r="L778" s="104"/>
      <c r="M778" s="78"/>
      <c r="N778" s="78"/>
    </row>
    <row r="779" spans="1:14" x14ac:dyDescent="0.3">
      <c r="A779" s="3"/>
      <c r="B779" s="100"/>
      <c r="C779" s="101"/>
      <c r="D779" s="101"/>
      <c r="E779" s="102"/>
      <c r="F779" s="100"/>
      <c r="G779" s="101"/>
      <c r="H779" s="102"/>
      <c r="I779" s="103"/>
      <c r="J779" s="104"/>
      <c r="K779" s="103"/>
      <c r="L779" s="104"/>
      <c r="M779" s="78"/>
      <c r="N779" s="78"/>
    </row>
    <row r="780" spans="1:14" x14ac:dyDescent="0.3">
      <c r="A780" s="3"/>
      <c r="B780" s="100"/>
      <c r="C780" s="101"/>
      <c r="D780" s="101"/>
      <c r="E780" s="102"/>
      <c r="F780" s="100"/>
      <c r="G780" s="101"/>
      <c r="H780" s="102"/>
      <c r="I780" s="103"/>
      <c r="J780" s="104"/>
      <c r="K780" s="103"/>
      <c r="L780" s="104"/>
      <c r="M780" s="78"/>
      <c r="N780" s="78"/>
    </row>
    <row r="781" spans="1:14" x14ac:dyDescent="0.3">
      <c r="A781" s="3"/>
      <c r="B781" s="100"/>
      <c r="C781" s="101"/>
      <c r="D781" s="101"/>
      <c r="E781" s="102"/>
      <c r="F781" s="100"/>
      <c r="G781" s="101"/>
      <c r="H781" s="102"/>
      <c r="I781" s="103"/>
      <c r="J781" s="104"/>
      <c r="K781" s="103"/>
      <c r="L781" s="104"/>
      <c r="M781" s="78"/>
      <c r="N781" s="78"/>
    </row>
    <row r="782" spans="1:14" x14ac:dyDescent="0.3">
      <c r="A782" s="3"/>
      <c r="B782" s="79"/>
      <c r="C782" s="79"/>
      <c r="D782" s="79"/>
      <c r="E782" s="79"/>
      <c r="F782" s="80"/>
      <c r="G782" s="80"/>
      <c r="H782" s="80"/>
      <c r="I782" s="81"/>
      <c r="J782" s="81"/>
      <c r="K782" s="77"/>
      <c r="L782" s="77"/>
      <c r="M782" s="78"/>
      <c r="N782" s="78"/>
    </row>
    <row r="783" spans="1:14" x14ac:dyDescent="0.3">
      <c r="A783" s="3"/>
      <c r="B783" s="79"/>
      <c r="C783" s="79"/>
      <c r="D783" s="79"/>
      <c r="E783" s="79"/>
      <c r="F783" s="80"/>
      <c r="G783" s="80"/>
      <c r="H783" s="80"/>
      <c r="I783" s="81"/>
      <c r="J783" s="81"/>
      <c r="K783" s="77"/>
      <c r="L783" s="77"/>
      <c r="M783" s="78"/>
      <c r="N783" s="78"/>
    </row>
    <row r="784" spans="1:14" x14ac:dyDescent="0.3">
      <c r="A784" s="3"/>
      <c r="B784" s="79"/>
      <c r="C784" s="79"/>
      <c r="D784" s="79"/>
      <c r="E784" s="79"/>
      <c r="F784" s="80"/>
      <c r="G784" s="80"/>
      <c r="H784" s="80"/>
      <c r="I784" s="81"/>
      <c r="J784" s="81"/>
      <c r="K784" s="77"/>
      <c r="L784" s="77"/>
      <c r="M784" s="78"/>
      <c r="N784" s="78"/>
    </row>
    <row r="785" spans="1:14" x14ac:dyDescent="0.3">
      <c r="A785" s="3"/>
      <c r="B785" s="79"/>
      <c r="C785" s="79"/>
      <c r="D785" s="79"/>
      <c r="E785" s="79"/>
      <c r="F785" s="80"/>
      <c r="G785" s="80"/>
      <c r="H785" s="80"/>
      <c r="I785" s="81"/>
      <c r="J785" s="81"/>
      <c r="K785" s="77"/>
      <c r="L785" s="77"/>
      <c r="M785" s="78"/>
      <c r="N785" s="78"/>
    </row>
    <row r="786" spans="1:14" x14ac:dyDescent="0.3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</row>
    <row r="787" spans="1:14" x14ac:dyDescent="0.3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</row>
    <row r="788" spans="1:14" x14ac:dyDescent="0.3">
      <c r="A788" s="83" t="s">
        <v>17</v>
      </c>
      <c r="B788" s="83"/>
      <c r="C788" s="83"/>
      <c r="D788" s="83"/>
      <c r="E788" s="83"/>
      <c r="F788" s="84" t="s">
        <v>18</v>
      </c>
      <c r="G788" s="84"/>
      <c r="H788" s="84"/>
      <c r="I788" s="84"/>
      <c r="J788" s="84"/>
      <c r="K788" s="85" t="s">
        <v>19</v>
      </c>
      <c r="L788" s="85"/>
      <c r="M788" s="85"/>
      <c r="N788" s="85"/>
    </row>
    <row r="789" spans="1:14" x14ac:dyDescent="0.3">
      <c r="A789" s="82" t="s">
        <v>371</v>
      </c>
      <c r="B789" s="82"/>
      <c r="C789" s="82"/>
      <c r="D789" s="82"/>
      <c r="E789" s="82"/>
      <c r="F789" s="82" t="s">
        <v>398</v>
      </c>
      <c r="G789" s="82"/>
      <c r="H789" s="82"/>
      <c r="I789" s="82"/>
      <c r="J789" s="82"/>
      <c r="K789" s="82"/>
      <c r="L789" s="82"/>
      <c r="M789" s="82"/>
      <c r="N789" s="82"/>
    </row>
    <row r="790" spans="1:14" x14ac:dyDescent="0.3">
      <c r="A790" s="105" t="s">
        <v>0</v>
      </c>
      <c r="B790" s="115"/>
      <c r="C790" s="115"/>
      <c r="D790" s="115"/>
      <c r="E790" s="115"/>
      <c r="F790" s="115"/>
      <c r="G790" s="115"/>
      <c r="H790" s="115"/>
      <c r="I790" s="115"/>
      <c r="J790" s="115"/>
      <c r="K790" s="115"/>
      <c r="L790" s="115"/>
      <c r="M790" s="115"/>
      <c r="N790" s="115"/>
    </row>
    <row r="791" spans="1:14" x14ac:dyDescent="0.3">
      <c r="A791" s="6" t="s">
        <v>2</v>
      </c>
      <c r="B791" s="77" t="s">
        <v>499</v>
      </c>
      <c r="C791" s="77"/>
      <c r="D791" s="105" t="s">
        <v>3</v>
      </c>
      <c r="E791" s="105"/>
      <c r="F791" s="82" t="s">
        <v>401</v>
      </c>
      <c r="G791" s="82"/>
      <c r="H791" s="82"/>
      <c r="I791" s="82"/>
      <c r="J791" s="105" t="s">
        <v>4</v>
      </c>
      <c r="K791" s="105"/>
      <c r="L791" s="82" t="s">
        <v>380</v>
      </c>
      <c r="M791" s="82"/>
      <c r="N791" s="82"/>
    </row>
    <row r="792" spans="1:14" ht="15.6" x14ac:dyDescent="0.3">
      <c r="A792" s="9" t="s">
        <v>372</v>
      </c>
      <c r="B792" s="105" t="s">
        <v>70</v>
      </c>
      <c r="C792" s="105"/>
      <c r="D792" s="116">
        <v>43070</v>
      </c>
      <c r="E792" s="99"/>
      <c r="F792" s="95"/>
      <c r="G792" s="105" t="s">
        <v>403</v>
      </c>
      <c r="H792" s="105"/>
      <c r="I792" s="105"/>
      <c r="J792" s="82" t="s">
        <v>404</v>
      </c>
      <c r="K792" s="82"/>
      <c r="L792" s="7" t="s">
        <v>369</v>
      </c>
      <c r="M792" s="82">
        <v>17600</v>
      </c>
      <c r="N792" s="82"/>
    </row>
    <row r="793" spans="1:14" x14ac:dyDescent="0.3">
      <c r="A793" s="8" t="s">
        <v>1</v>
      </c>
      <c r="B793" s="83" t="s">
        <v>402</v>
      </c>
      <c r="C793" s="83"/>
      <c r="D793" s="83"/>
      <c r="E793" s="83"/>
      <c r="F793" s="105" t="s">
        <v>5</v>
      </c>
      <c r="G793" s="105"/>
      <c r="H793" s="105"/>
      <c r="I793" s="105" t="s">
        <v>6</v>
      </c>
      <c r="J793" s="105"/>
      <c r="K793" s="105" t="s">
        <v>7</v>
      </c>
      <c r="L793" s="105"/>
      <c r="M793" s="105" t="s">
        <v>8</v>
      </c>
      <c r="N793" s="105"/>
    </row>
    <row r="794" spans="1:14" ht="15" customHeight="1" x14ac:dyDescent="0.3">
      <c r="A794" s="141">
        <v>1</v>
      </c>
      <c r="B794" s="131" t="s">
        <v>460</v>
      </c>
      <c r="C794" s="132"/>
      <c r="D794" s="132"/>
      <c r="E794" s="133"/>
      <c r="F794" s="106" t="s">
        <v>364</v>
      </c>
      <c r="G794" s="107"/>
      <c r="H794" s="108"/>
      <c r="I794" s="137">
        <v>17600</v>
      </c>
      <c r="J794" s="138"/>
      <c r="K794" s="106" t="s">
        <v>359</v>
      </c>
      <c r="L794" s="108"/>
      <c r="M794" s="106" t="s">
        <v>11</v>
      </c>
      <c r="N794" s="108"/>
    </row>
    <row r="795" spans="1:14" x14ac:dyDescent="0.3">
      <c r="A795" s="148"/>
      <c r="B795" s="145"/>
      <c r="C795" s="146"/>
      <c r="D795" s="146"/>
      <c r="E795" s="147"/>
      <c r="F795" s="109"/>
      <c r="G795" s="110"/>
      <c r="H795" s="111"/>
      <c r="I795" s="143"/>
      <c r="J795" s="144"/>
      <c r="K795" s="109"/>
      <c r="L795" s="111"/>
      <c r="M795" s="109"/>
      <c r="N795" s="111"/>
    </row>
    <row r="796" spans="1:14" x14ac:dyDescent="0.3">
      <c r="A796" s="142"/>
      <c r="B796" s="134"/>
      <c r="C796" s="135"/>
      <c r="D796" s="135"/>
      <c r="E796" s="136"/>
      <c r="F796" s="112"/>
      <c r="G796" s="113"/>
      <c r="H796" s="114"/>
      <c r="I796" s="139"/>
      <c r="J796" s="140"/>
      <c r="K796" s="112"/>
      <c r="L796" s="114"/>
      <c r="M796" s="112"/>
      <c r="N796" s="114"/>
    </row>
    <row r="797" spans="1:14" x14ac:dyDescent="0.3">
      <c r="A797" s="3"/>
      <c r="B797" s="79"/>
      <c r="C797" s="79"/>
      <c r="D797" s="79"/>
      <c r="E797" s="79"/>
      <c r="F797" s="78"/>
      <c r="G797" s="78"/>
      <c r="H797" s="78"/>
      <c r="I797" s="81"/>
      <c r="J797" s="81"/>
      <c r="K797" s="78"/>
      <c r="L797" s="78"/>
      <c r="M797" s="78"/>
      <c r="N797" s="78"/>
    </row>
    <row r="798" spans="1:14" x14ac:dyDescent="0.3">
      <c r="A798" s="3"/>
      <c r="B798" s="79"/>
      <c r="C798" s="79"/>
      <c r="D798" s="79"/>
      <c r="E798" s="79"/>
      <c r="F798" s="78"/>
      <c r="G798" s="78"/>
      <c r="H798" s="78"/>
      <c r="I798" s="81"/>
      <c r="J798" s="81"/>
      <c r="K798" s="78"/>
      <c r="L798" s="78"/>
      <c r="M798" s="78"/>
      <c r="N798" s="78"/>
    </row>
    <row r="799" spans="1:14" x14ac:dyDescent="0.3">
      <c r="A799" s="3"/>
      <c r="B799" s="79"/>
      <c r="C799" s="79"/>
      <c r="D799" s="79"/>
      <c r="E799" s="79"/>
      <c r="F799" s="78"/>
      <c r="G799" s="78"/>
      <c r="H799" s="78"/>
      <c r="I799" s="81"/>
      <c r="J799" s="81"/>
      <c r="K799" s="78"/>
      <c r="L799" s="78"/>
      <c r="M799" s="78"/>
      <c r="N799" s="78"/>
    </row>
    <row r="800" spans="1:14" x14ac:dyDescent="0.3">
      <c r="A800" s="3"/>
      <c r="B800" s="79"/>
      <c r="C800" s="79"/>
      <c r="D800" s="79"/>
      <c r="E800" s="79"/>
      <c r="F800" s="78"/>
      <c r="G800" s="78"/>
      <c r="H800" s="78"/>
      <c r="I800" s="81"/>
      <c r="J800" s="81"/>
      <c r="K800" s="78"/>
      <c r="L800" s="78"/>
      <c r="M800" s="78"/>
      <c r="N800" s="78"/>
    </row>
    <row r="801" spans="1:14" x14ac:dyDescent="0.3">
      <c r="A801" s="3"/>
      <c r="B801" s="96"/>
      <c r="C801" s="97"/>
      <c r="D801" s="97"/>
      <c r="E801" s="98"/>
      <c r="F801" s="94"/>
      <c r="G801" s="99"/>
      <c r="H801" s="95"/>
      <c r="I801" s="92"/>
      <c r="J801" s="93"/>
      <c r="K801" s="94"/>
      <c r="L801" s="95"/>
      <c r="M801" s="94"/>
      <c r="N801" s="95"/>
    </row>
    <row r="802" spans="1:14" x14ac:dyDescent="0.3">
      <c r="A802" s="3"/>
      <c r="B802" s="96"/>
      <c r="C802" s="97"/>
      <c r="D802" s="97"/>
      <c r="E802" s="98"/>
      <c r="F802" s="94"/>
      <c r="G802" s="99"/>
      <c r="H802" s="95"/>
      <c r="I802" s="92"/>
      <c r="J802" s="93"/>
      <c r="K802" s="94"/>
      <c r="L802" s="95"/>
      <c r="M802" s="94"/>
      <c r="N802" s="95"/>
    </row>
    <row r="803" spans="1:14" x14ac:dyDescent="0.3">
      <c r="A803" s="3"/>
      <c r="B803" s="96"/>
      <c r="C803" s="97"/>
      <c r="D803" s="97"/>
      <c r="E803" s="98"/>
      <c r="F803" s="94"/>
      <c r="G803" s="99"/>
      <c r="H803" s="95"/>
      <c r="I803" s="92"/>
      <c r="J803" s="93"/>
      <c r="K803" s="94"/>
      <c r="L803" s="95"/>
      <c r="M803" s="94"/>
      <c r="N803" s="95"/>
    </row>
    <row r="804" spans="1:14" x14ac:dyDescent="0.3">
      <c r="A804" s="3"/>
      <c r="B804" s="96"/>
      <c r="C804" s="97"/>
      <c r="D804" s="97"/>
      <c r="E804" s="98"/>
      <c r="F804" s="94"/>
      <c r="G804" s="99"/>
      <c r="H804" s="95"/>
      <c r="I804" s="92"/>
      <c r="J804" s="93"/>
      <c r="K804" s="94"/>
      <c r="L804" s="95"/>
      <c r="M804" s="94"/>
      <c r="N804" s="95"/>
    </row>
    <row r="805" spans="1:14" x14ac:dyDescent="0.3">
      <c r="A805" s="3"/>
      <c r="B805" s="96"/>
      <c r="C805" s="97"/>
      <c r="D805" s="97"/>
      <c r="E805" s="98"/>
      <c r="F805" s="94"/>
      <c r="G805" s="99"/>
      <c r="H805" s="95"/>
      <c r="I805" s="92"/>
      <c r="J805" s="93"/>
      <c r="K805" s="94"/>
      <c r="L805" s="95"/>
      <c r="M805" s="94"/>
      <c r="N805" s="95"/>
    </row>
    <row r="806" spans="1:14" x14ac:dyDescent="0.3">
      <c r="A806" s="3"/>
      <c r="B806" s="96"/>
      <c r="C806" s="97"/>
      <c r="D806" s="97"/>
      <c r="E806" s="98"/>
      <c r="F806" s="94"/>
      <c r="G806" s="99"/>
      <c r="H806" s="95"/>
      <c r="I806" s="92"/>
      <c r="J806" s="93"/>
      <c r="K806" s="94"/>
      <c r="L806" s="95"/>
      <c r="M806" s="94"/>
      <c r="N806" s="95"/>
    </row>
    <row r="807" spans="1:14" x14ac:dyDescent="0.3">
      <c r="A807" s="3"/>
      <c r="B807" s="96"/>
      <c r="C807" s="97"/>
      <c r="D807" s="97"/>
      <c r="E807" s="98"/>
      <c r="F807" s="94"/>
      <c r="G807" s="99"/>
      <c r="H807" s="95"/>
      <c r="I807" s="92"/>
      <c r="J807" s="93"/>
      <c r="K807" s="94"/>
      <c r="L807" s="95"/>
      <c r="M807" s="94"/>
      <c r="N807" s="95"/>
    </row>
    <row r="808" spans="1:14" ht="15.6" x14ac:dyDescent="0.3">
      <c r="A808" s="10"/>
      <c r="B808" s="86"/>
      <c r="C808" s="87"/>
      <c r="D808" s="87"/>
      <c r="E808" s="88"/>
      <c r="F808" s="86"/>
      <c r="G808" s="87"/>
      <c r="H808" s="88"/>
      <c r="I808" s="89"/>
      <c r="J808" s="90"/>
      <c r="K808" s="89"/>
      <c r="L808" s="90"/>
      <c r="M808" s="91"/>
      <c r="N808" s="91"/>
    </row>
    <row r="809" spans="1:14" x14ac:dyDescent="0.3">
      <c r="A809" s="3"/>
      <c r="B809" s="100"/>
      <c r="C809" s="101"/>
      <c r="D809" s="101"/>
      <c r="E809" s="102"/>
      <c r="F809" s="100"/>
      <c r="G809" s="101"/>
      <c r="H809" s="102"/>
      <c r="I809" s="103"/>
      <c r="J809" s="104"/>
      <c r="K809" s="103"/>
      <c r="L809" s="104"/>
      <c r="M809" s="78"/>
      <c r="N809" s="78"/>
    </row>
    <row r="810" spans="1:14" x14ac:dyDescent="0.3">
      <c r="A810" s="3"/>
      <c r="B810" s="100"/>
      <c r="C810" s="101"/>
      <c r="D810" s="101"/>
      <c r="E810" s="102"/>
      <c r="F810" s="100"/>
      <c r="G810" s="101"/>
      <c r="H810" s="102"/>
      <c r="I810" s="103"/>
      <c r="J810" s="104"/>
      <c r="K810" s="103"/>
      <c r="L810" s="104"/>
      <c r="M810" s="78"/>
      <c r="N810" s="78"/>
    </row>
    <row r="811" spans="1:14" x14ac:dyDescent="0.3">
      <c r="A811" s="3"/>
      <c r="B811" s="100"/>
      <c r="C811" s="101"/>
      <c r="D811" s="101"/>
      <c r="E811" s="102"/>
      <c r="F811" s="100"/>
      <c r="G811" s="101"/>
      <c r="H811" s="102"/>
      <c r="I811" s="103"/>
      <c r="J811" s="104"/>
      <c r="K811" s="103"/>
      <c r="L811" s="104"/>
      <c r="M811" s="78"/>
      <c r="N811" s="78"/>
    </row>
    <row r="812" spans="1:14" x14ac:dyDescent="0.3">
      <c r="A812" s="3"/>
      <c r="B812" s="100"/>
      <c r="C812" s="101"/>
      <c r="D812" s="101"/>
      <c r="E812" s="102"/>
      <c r="F812" s="100"/>
      <c r="G812" s="101"/>
      <c r="H812" s="102"/>
      <c r="I812" s="103"/>
      <c r="J812" s="104"/>
      <c r="K812" s="103"/>
      <c r="L812" s="104"/>
      <c r="M812" s="78"/>
      <c r="N812" s="78"/>
    </row>
    <row r="813" spans="1:14" x14ac:dyDescent="0.3">
      <c r="A813" s="3"/>
      <c r="B813" s="100"/>
      <c r="C813" s="101"/>
      <c r="D813" s="101"/>
      <c r="E813" s="102"/>
      <c r="F813" s="100"/>
      <c r="G813" s="101"/>
      <c r="H813" s="102"/>
      <c r="I813" s="103"/>
      <c r="J813" s="104"/>
      <c r="K813" s="103"/>
      <c r="L813" s="104"/>
      <c r="M813" s="78"/>
      <c r="N813" s="78"/>
    </row>
    <row r="814" spans="1:14" x14ac:dyDescent="0.3">
      <c r="A814" s="3"/>
      <c r="B814" s="100"/>
      <c r="C814" s="101"/>
      <c r="D814" s="101"/>
      <c r="E814" s="102"/>
      <c r="F814" s="100"/>
      <c r="G814" s="101"/>
      <c r="H814" s="102"/>
      <c r="I814" s="103"/>
      <c r="J814" s="104"/>
      <c r="K814" s="103"/>
      <c r="L814" s="104"/>
      <c r="M814" s="78"/>
      <c r="N814" s="78"/>
    </row>
    <row r="815" spans="1:14" x14ac:dyDescent="0.3">
      <c r="A815" s="3"/>
      <c r="B815" s="79"/>
      <c r="C815" s="79"/>
      <c r="D815" s="79"/>
      <c r="E815" s="79"/>
      <c r="F815" s="80"/>
      <c r="G815" s="80"/>
      <c r="H815" s="80"/>
      <c r="I815" s="81"/>
      <c r="J815" s="81"/>
      <c r="K815" s="77"/>
      <c r="L815" s="77"/>
      <c r="M815" s="78"/>
      <c r="N815" s="78"/>
    </row>
    <row r="816" spans="1:14" x14ac:dyDescent="0.3">
      <c r="A816" s="3"/>
      <c r="B816" s="79"/>
      <c r="C816" s="79"/>
      <c r="D816" s="79"/>
      <c r="E816" s="79"/>
      <c r="F816" s="80"/>
      <c r="G816" s="80"/>
      <c r="H816" s="80"/>
      <c r="I816" s="81"/>
      <c r="J816" s="81"/>
      <c r="K816" s="77"/>
      <c r="L816" s="77"/>
      <c r="M816" s="78"/>
      <c r="N816" s="78"/>
    </row>
    <row r="817" spans="1:14" x14ac:dyDescent="0.3">
      <c r="A817" s="3"/>
      <c r="B817" s="79"/>
      <c r="C817" s="79"/>
      <c r="D817" s="79"/>
      <c r="E817" s="79"/>
      <c r="F817" s="80"/>
      <c r="G817" s="80"/>
      <c r="H817" s="80"/>
      <c r="I817" s="81"/>
      <c r="J817" s="81"/>
      <c r="K817" s="77"/>
      <c r="L817" s="77"/>
      <c r="M817" s="78"/>
      <c r="N817" s="78"/>
    </row>
    <row r="818" spans="1:14" x14ac:dyDescent="0.3">
      <c r="A818" s="3"/>
      <c r="B818" s="79"/>
      <c r="C818" s="79"/>
      <c r="D818" s="79"/>
      <c r="E818" s="79"/>
      <c r="F818" s="80"/>
      <c r="G818" s="80"/>
      <c r="H818" s="80"/>
      <c r="I818" s="81"/>
      <c r="J818" s="81"/>
      <c r="K818" s="77"/>
      <c r="L818" s="77"/>
      <c r="M818" s="78"/>
      <c r="N818" s="78"/>
    </row>
    <row r="819" spans="1:14" x14ac:dyDescent="0.3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</row>
    <row r="820" spans="1:14" x14ac:dyDescent="0.3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</row>
    <row r="821" spans="1:14" x14ac:dyDescent="0.3">
      <c r="A821" s="83" t="s">
        <v>17</v>
      </c>
      <c r="B821" s="83"/>
      <c r="C821" s="83"/>
      <c r="D821" s="83"/>
      <c r="E821" s="83"/>
      <c r="F821" s="84" t="s">
        <v>18</v>
      </c>
      <c r="G821" s="84"/>
      <c r="H821" s="84"/>
      <c r="I821" s="84"/>
      <c r="J821" s="84"/>
      <c r="K821" s="85" t="s">
        <v>19</v>
      </c>
      <c r="L821" s="85"/>
      <c r="M821" s="85"/>
      <c r="N821" s="85"/>
    </row>
    <row r="822" spans="1:14" x14ac:dyDescent="0.3">
      <c r="A822" s="82" t="s">
        <v>371</v>
      </c>
      <c r="B822" s="82"/>
      <c r="C822" s="82"/>
      <c r="D822" s="82"/>
      <c r="E822" s="82"/>
      <c r="F822" s="82" t="s">
        <v>398</v>
      </c>
      <c r="G822" s="82"/>
      <c r="H822" s="82"/>
      <c r="I822" s="82"/>
      <c r="J822" s="82"/>
      <c r="K822" s="82"/>
      <c r="L822" s="82"/>
      <c r="M822" s="82"/>
      <c r="N822" s="82"/>
    </row>
    <row r="823" spans="1:14" x14ac:dyDescent="0.3">
      <c r="A823" s="105" t="s">
        <v>0</v>
      </c>
      <c r="B823" s="115"/>
      <c r="C823" s="115"/>
      <c r="D823" s="115"/>
      <c r="E823" s="115"/>
      <c r="F823" s="115"/>
      <c r="G823" s="115"/>
      <c r="H823" s="115"/>
      <c r="I823" s="115"/>
      <c r="J823" s="115"/>
      <c r="K823" s="115"/>
      <c r="L823" s="115"/>
      <c r="M823" s="115"/>
      <c r="N823" s="115"/>
    </row>
    <row r="824" spans="1:14" x14ac:dyDescent="0.3">
      <c r="A824" s="6" t="s">
        <v>2</v>
      </c>
      <c r="B824" s="77" t="s">
        <v>500</v>
      </c>
      <c r="C824" s="77"/>
      <c r="D824" s="105" t="s">
        <v>3</v>
      </c>
      <c r="E824" s="105"/>
      <c r="F824" s="82" t="s">
        <v>401</v>
      </c>
      <c r="G824" s="82"/>
      <c r="H824" s="82"/>
      <c r="I824" s="82"/>
      <c r="J824" s="105" t="s">
        <v>4</v>
      </c>
      <c r="K824" s="105"/>
      <c r="L824" s="82" t="s">
        <v>380</v>
      </c>
      <c r="M824" s="82"/>
      <c r="N824" s="82"/>
    </row>
    <row r="825" spans="1:14" ht="15.6" x14ac:dyDescent="0.3">
      <c r="A825" s="9" t="s">
        <v>372</v>
      </c>
      <c r="B825" s="105" t="s">
        <v>70</v>
      </c>
      <c r="C825" s="105"/>
      <c r="D825" s="116">
        <v>43132</v>
      </c>
      <c r="E825" s="99"/>
      <c r="F825" s="95"/>
      <c r="G825" s="105" t="s">
        <v>403</v>
      </c>
      <c r="H825" s="105"/>
      <c r="I825" s="105"/>
      <c r="J825" s="82" t="s">
        <v>404</v>
      </c>
      <c r="K825" s="82"/>
      <c r="L825" s="7" t="s">
        <v>369</v>
      </c>
      <c r="M825" s="82">
        <v>22151</v>
      </c>
      <c r="N825" s="82"/>
    </row>
    <row r="826" spans="1:14" x14ac:dyDescent="0.3">
      <c r="A826" s="8" t="s">
        <v>1</v>
      </c>
      <c r="B826" s="83" t="s">
        <v>402</v>
      </c>
      <c r="C826" s="83"/>
      <c r="D826" s="83"/>
      <c r="E826" s="83"/>
      <c r="F826" s="105" t="s">
        <v>5</v>
      </c>
      <c r="G826" s="105"/>
      <c r="H826" s="105"/>
      <c r="I826" s="105" t="s">
        <v>6</v>
      </c>
      <c r="J826" s="105"/>
      <c r="K826" s="105" t="s">
        <v>7</v>
      </c>
      <c r="L826" s="105"/>
      <c r="M826" s="105" t="s">
        <v>8</v>
      </c>
      <c r="N826" s="105"/>
    </row>
    <row r="827" spans="1:14" ht="15" customHeight="1" x14ac:dyDescent="0.3">
      <c r="A827" s="141">
        <v>1</v>
      </c>
      <c r="B827" s="131" t="s">
        <v>482</v>
      </c>
      <c r="C827" s="132"/>
      <c r="D827" s="132"/>
      <c r="E827" s="133"/>
      <c r="F827" s="106" t="s">
        <v>483</v>
      </c>
      <c r="G827" s="107"/>
      <c r="H827" s="108"/>
      <c r="I827" s="137">
        <v>22151</v>
      </c>
      <c r="J827" s="138"/>
      <c r="K827" s="106" t="s">
        <v>484</v>
      </c>
      <c r="L827" s="108"/>
      <c r="M827" s="106" t="s">
        <v>11</v>
      </c>
      <c r="N827" s="108"/>
    </row>
    <row r="828" spans="1:14" x14ac:dyDescent="0.3">
      <c r="A828" s="148"/>
      <c r="B828" s="145"/>
      <c r="C828" s="146"/>
      <c r="D828" s="146"/>
      <c r="E828" s="147"/>
      <c r="F828" s="109"/>
      <c r="G828" s="110"/>
      <c r="H828" s="111"/>
      <c r="I828" s="143"/>
      <c r="J828" s="144"/>
      <c r="K828" s="109"/>
      <c r="L828" s="111"/>
      <c r="M828" s="109"/>
      <c r="N828" s="111"/>
    </row>
    <row r="829" spans="1:14" x14ac:dyDescent="0.3">
      <c r="A829" s="148"/>
      <c r="B829" s="145"/>
      <c r="C829" s="146"/>
      <c r="D829" s="146"/>
      <c r="E829" s="147"/>
      <c r="F829" s="109"/>
      <c r="G829" s="110"/>
      <c r="H829" s="111"/>
      <c r="I829" s="143"/>
      <c r="J829" s="144"/>
      <c r="K829" s="109"/>
      <c r="L829" s="111"/>
      <c r="M829" s="109"/>
      <c r="N829" s="111"/>
    </row>
    <row r="830" spans="1:14" x14ac:dyDescent="0.3">
      <c r="A830" s="142"/>
      <c r="B830" s="134"/>
      <c r="C830" s="135"/>
      <c r="D830" s="135"/>
      <c r="E830" s="136"/>
      <c r="F830" s="112"/>
      <c r="G830" s="113"/>
      <c r="H830" s="114"/>
      <c r="I830" s="139"/>
      <c r="J830" s="140"/>
      <c r="K830" s="112"/>
      <c r="L830" s="114"/>
      <c r="M830" s="112"/>
      <c r="N830" s="114"/>
    </row>
    <row r="831" spans="1:14" x14ac:dyDescent="0.3">
      <c r="A831" s="3"/>
      <c r="B831" s="79"/>
      <c r="C831" s="79"/>
      <c r="D831" s="79"/>
      <c r="E831" s="79"/>
      <c r="F831" s="78"/>
      <c r="G831" s="78"/>
      <c r="H831" s="78"/>
      <c r="I831" s="81"/>
      <c r="J831" s="81"/>
      <c r="K831" s="78"/>
      <c r="L831" s="78"/>
      <c r="M831" s="78"/>
      <c r="N831" s="78"/>
    </row>
    <row r="832" spans="1:14" x14ac:dyDescent="0.3">
      <c r="A832" s="3"/>
      <c r="B832" s="79"/>
      <c r="C832" s="79"/>
      <c r="D832" s="79"/>
      <c r="E832" s="79"/>
      <c r="F832" s="78"/>
      <c r="G832" s="78"/>
      <c r="H832" s="78"/>
      <c r="I832" s="81"/>
      <c r="J832" s="81"/>
      <c r="K832" s="78"/>
      <c r="L832" s="78"/>
      <c r="M832" s="78"/>
      <c r="N832" s="78"/>
    </row>
    <row r="833" spans="1:14" x14ac:dyDescent="0.3">
      <c r="A833" s="3"/>
      <c r="B833" s="79"/>
      <c r="C833" s="79"/>
      <c r="D833" s="79"/>
      <c r="E833" s="79"/>
      <c r="F833" s="78"/>
      <c r="G833" s="78"/>
      <c r="H833" s="78"/>
      <c r="I833" s="81"/>
      <c r="J833" s="81"/>
      <c r="K833" s="78"/>
      <c r="L833" s="78"/>
      <c r="M833" s="78"/>
      <c r="N833" s="78"/>
    </row>
    <row r="834" spans="1:14" x14ac:dyDescent="0.3">
      <c r="A834" s="3"/>
      <c r="B834" s="96"/>
      <c r="C834" s="97"/>
      <c r="D834" s="97"/>
      <c r="E834" s="98"/>
      <c r="F834" s="94"/>
      <c r="G834" s="99"/>
      <c r="H834" s="95"/>
      <c r="I834" s="92"/>
      <c r="J834" s="93"/>
      <c r="K834" s="94"/>
      <c r="L834" s="95"/>
      <c r="M834" s="94"/>
      <c r="N834" s="95"/>
    </row>
    <row r="835" spans="1:14" x14ac:dyDescent="0.3">
      <c r="A835" s="3"/>
      <c r="B835" s="96"/>
      <c r="C835" s="97"/>
      <c r="D835" s="97"/>
      <c r="E835" s="98"/>
      <c r="F835" s="94"/>
      <c r="G835" s="99"/>
      <c r="H835" s="95"/>
      <c r="I835" s="92"/>
      <c r="J835" s="93"/>
      <c r="K835" s="94"/>
      <c r="L835" s="95"/>
      <c r="M835" s="94"/>
      <c r="N835" s="95"/>
    </row>
    <row r="836" spans="1:14" x14ac:dyDescent="0.3">
      <c r="A836" s="3"/>
      <c r="B836" s="96"/>
      <c r="C836" s="97"/>
      <c r="D836" s="97"/>
      <c r="E836" s="98"/>
      <c r="F836" s="94"/>
      <c r="G836" s="99"/>
      <c r="H836" s="95"/>
      <c r="I836" s="92"/>
      <c r="J836" s="93"/>
      <c r="K836" s="94"/>
      <c r="L836" s="95"/>
      <c r="M836" s="94"/>
      <c r="N836" s="95"/>
    </row>
    <row r="837" spans="1:14" x14ac:dyDescent="0.3">
      <c r="A837" s="3"/>
      <c r="B837" s="96"/>
      <c r="C837" s="97"/>
      <c r="D837" s="97"/>
      <c r="E837" s="98"/>
      <c r="F837" s="94"/>
      <c r="G837" s="99"/>
      <c r="H837" s="95"/>
      <c r="I837" s="92"/>
      <c r="J837" s="93"/>
      <c r="K837" s="94"/>
      <c r="L837" s="95"/>
      <c r="M837" s="94"/>
      <c r="N837" s="95"/>
    </row>
    <row r="838" spans="1:14" x14ac:dyDescent="0.3">
      <c r="A838" s="3"/>
      <c r="B838" s="96"/>
      <c r="C838" s="97"/>
      <c r="D838" s="97"/>
      <c r="E838" s="98"/>
      <c r="F838" s="94"/>
      <c r="G838" s="99"/>
      <c r="H838" s="95"/>
      <c r="I838" s="92"/>
      <c r="J838" s="93"/>
      <c r="K838" s="94"/>
      <c r="L838" s="95"/>
      <c r="M838" s="94"/>
      <c r="N838" s="95"/>
    </row>
    <row r="839" spans="1:14" x14ac:dyDescent="0.3">
      <c r="A839" s="3"/>
      <c r="B839" s="96"/>
      <c r="C839" s="97"/>
      <c r="D839" s="97"/>
      <c r="E839" s="98"/>
      <c r="F839" s="94"/>
      <c r="G839" s="99"/>
      <c r="H839" s="95"/>
      <c r="I839" s="92"/>
      <c r="J839" s="93"/>
      <c r="K839" s="94"/>
      <c r="L839" s="95"/>
      <c r="M839" s="94"/>
      <c r="N839" s="95"/>
    </row>
    <row r="840" spans="1:14" x14ac:dyDescent="0.3">
      <c r="A840" s="3"/>
      <c r="B840" s="96"/>
      <c r="C840" s="97"/>
      <c r="D840" s="97"/>
      <c r="E840" s="98"/>
      <c r="F840" s="94"/>
      <c r="G840" s="99"/>
      <c r="H840" s="95"/>
      <c r="I840" s="92"/>
      <c r="J840" s="93"/>
      <c r="K840" s="94"/>
      <c r="L840" s="95"/>
      <c r="M840" s="94"/>
      <c r="N840" s="95"/>
    </row>
    <row r="841" spans="1:14" ht="15.6" x14ac:dyDescent="0.3">
      <c r="A841" s="10"/>
      <c r="B841" s="86"/>
      <c r="C841" s="87"/>
      <c r="D841" s="87"/>
      <c r="E841" s="88"/>
      <c r="F841" s="86"/>
      <c r="G841" s="87"/>
      <c r="H841" s="88"/>
      <c r="I841" s="89"/>
      <c r="J841" s="90"/>
      <c r="K841" s="89"/>
      <c r="L841" s="90"/>
      <c r="M841" s="91"/>
      <c r="N841" s="91"/>
    </row>
    <row r="842" spans="1:14" x14ac:dyDescent="0.3">
      <c r="A842" s="3"/>
      <c r="B842" s="100"/>
      <c r="C842" s="101"/>
      <c r="D842" s="101"/>
      <c r="E842" s="102"/>
      <c r="F842" s="100"/>
      <c r="G842" s="101"/>
      <c r="H842" s="102"/>
      <c r="I842" s="103"/>
      <c r="J842" s="104"/>
      <c r="K842" s="103"/>
      <c r="L842" s="104"/>
      <c r="M842" s="78"/>
      <c r="N842" s="78"/>
    </row>
    <row r="843" spans="1:14" x14ac:dyDescent="0.3">
      <c r="A843" s="3"/>
      <c r="B843" s="100"/>
      <c r="C843" s="101"/>
      <c r="D843" s="101"/>
      <c r="E843" s="102"/>
      <c r="F843" s="100"/>
      <c r="G843" s="101"/>
      <c r="H843" s="102"/>
      <c r="I843" s="103"/>
      <c r="J843" s="104"/>
      <c r="K843" s="103"/>
      <c r="L843" s="104"/>
      <c r="M843" s="78"/>
      <c r="N843" s="78"/>
    </row>
    <row r="844" spans="1:14" x14ac:dyDescent="0.3">
      <c r="A844" s="3"/>
      <c r="B844" s="100"/>
      <c r="C844" s="101"/>
      <c r="D844" s="101"/>
      <c r="E844" s="102"/>
      <c r="F844" s="100"/>
      <c r="G844" s="101"/>
      <c r="H844" s="102"/>
      <c r="I844" s="103"/>
      <c r="J844" s="104"/>
      <c r="K844" s="103"/>
      <c r="L844" s="104"/>
      <c r="M844" s="78"/>
      <c r="N844" s="78"/>
    </row>
    <row r="845" spans="1:14" x14ac:dyDescent="0.3">
      <c r="A845" s="3"/>
      <c r="B845" s="100"/>
      <c r="C845" s="101"/>
      <c r="D845" s="101"/>
      <c r="E845" s="102"/>
      <c r="F845" s="100"/>
      <c r="G845" s="101"/>
      <c r="H845" s="102"/>
      <c r="I845" s="103"/>
      <c r="J845" s="104"/>
      <c r="K845" s="103"/>
      <c r="L845" s="104"/>
      <c r="M845" s="78"/>
      <c r="N845" s="78"/>
    </row>
    <row r="846" spans="1:14" x14ac:dyDescent="0.3">
      <c r="A846" s="3"/>
      <c r="B846" s="100"/>
      <c r="C846" s="101"/>
      <c r="D846" s="101"/>
      <c r="E846" s="102"/>
      <c r="F846" s="100"/>
      <c r="G846" s="101"/>
      <c r="H846" s="102"/>
      <c r="I846" s="103"/>
      <c r="J846" s="104"/>
      <c r="K846" s="103"/>
      <c r="L846" s="104"/>
      <c r="M846" s="78"/>
      <c r="N846" s="78"/>
    </row>
    <row r="847" spans="1:14" x14ac:dyDescent="0.3">
      <c r="A847" s="3"/>
      <c r="B847" s="100"/>
      <c r="C847" s="101"/>
      <c r="D847" s="101"/>
      <c r="E847" s="102"/>
      <c r="F847" s="100"/>
      <c r="G847" s="101"/>
      <c r="H847" s="102"/>
      <c r="I847" s="103"/>
      <c r="J847" s="104"/>
      <c r="K847" s="103"/>
      <c r="L847" s="104"/>
      <c r="M847" s="78"/>
      <c r="N847" s="78"/>
    </row>
    <row r="848" spans="1:14" x14ac:dyDescent="0.3">
      <c r="A848" s="3"/>
      <c r="B848" s="79"/>
      <c r="C848" s="79"/>
      <c r="D848" s="79"/>
      <c r="E848" s="79"/>
      <c r="F848" s="80"/>
      <c r="G848" s="80"/>
      <c r="H848" s="80"/>
      <c r="I848" s="81"/>
      <c r="J848" s="81"/>
      <c r="K848" s="77"/>
      <c r="L848" s="77"/>
      <c r="M848" s="78"/>
      <c r="N848" s="78"/>
    </row>
    <row r="849" spans="1:14" x14ac:dyDescent="0.3">
      <c r="A849" s="3"/>
      <c r="B849" s="79"/>
      <c r="C849" s="79"/>
      <c r="D849" s="79"/>
      <c r="E849" s="79"/>
      <c r="F849" s="80"/>
      <c r="G849" s="80"/>
      <c r="H849" s="80"/>
      <c r="I849" s="81"/>
      <c r="J849" s="81"/>
      <c r="K849" s="77"/>
      <c r="L849" s="77"/>
      <c r="M849" s="78"/>
      <c r="N849" s="78"/>
    </row>
    <row r="850" spans="1:14" x14ac:dyDescent="0.3">
      <c r="A850" s="3"/>
      <c r="B850" s="79"/>
      <c r="C850" s="79"/>
      <c r="D850" s="79"/>
      <c r="E850" s="79"/>
      <c r="F850" s="80"/>
      <c r="G850" s="80"/>
      <c r="H850" s="80"/>
      <c r="I850" s="81"/>
      <c r="J850" s="81"/>
      <c r="K850" s="77"/>
      <c r="L850" s="77"/>
      <c r="M850" s="78"/>
      <c r="N850" s="78"/>
    </row>
    <row r="851" spans="1:14" x14ac:dyDescent="0.3">
      <c r="A851" s="3"/>
      <c r="B851" s="79"/>
      <c r="C851" s="79"/>
      <c r="D851" s="79"/>
      <c r="E851" s="79"/>
      <c r="F851" s="80"/>
      <c r="G851" s="80"/>
      <c r="H851" s="80"/>
      <c r="I851" s="81"/>
      <c r="J851" s="81"/>
      <c r="K851" s="77"/>
      <c r="L851" s="77"/>
      <c r="M851" s="78"/>
      <c r="N851" s="78"/>
    </row>
    <row r="852" spans="1:14" x14ac:dyDescent="0.3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</row>
    <row r="853" spans="1:14" x14ac:dyDescent="0.3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</row>
    <row r="854" spans="1:14" ht="15" customHeight="1" x14ac:dyDescent="0.3">
      <c r="A854" s="83" t="s">
        <v>17</v>
      </c>
      <c r="B854" s="83"/>
      <c r="C854" s="83"/>
      <c r="D854" s="83"/>
      <c r="E854" s="83"/>
      <c r="F854" s="84" t="s">
        <v>18</v>
      </c>
      <c r="G854" s="84"/>
      <c r="H854" s="84"/>
      <c r="I854" s="84"/>
      <c r="J854" s="84"/>
      <c r="K854" s="85" t="s">
        <v>19</v>
      </c>
      <c r="L854" s="85"/>
      <c r="M854" s="85"/>
      <c r="N854" s="85"/>
    </row>
    <row r="855" spans="1:14" x14ac:dyDescent="0.3">
      <c r="A855" s="82" t="s">
        <v>371</v>
      </c>
      <c r="B855" s="82"/>
      <c r="C855" s="82"/>
      <c r="D855" s="82"/>
      <c r="E855" s="82"/>
      <c r="F855" s="82" t="s">
        <v>398</v>
      </c>
      <c r="G855" s="82"/>
      <c r="H855" s="82"/>
      <c r="I855" s="82"/>
      <c r="J855" s="82"/>
      <c r="K855" s="82"/>
      <c r="L855" s="82"/>
      <c r="M855" s="82"/>
      <c r="N855" s="82"/>
    </row>
  </sheetData>
  <mergeCells count="3867">
    <mergeCell ref="A728:A730"/>
    <mergeCell ref="B728:E730"/>
    <mergeCell ref="I728:J730"/>
    <mergeCell ref="K728:L730"/>
    <mergeCell ref="M728:N730"/>
    <mergeCell ref="A731:A732"/>
    <mergeCell ref="B731:E732"/>
    <mergeCell ref="F731:H732"/>
    <mergeCell ref="I731:J732"/>
    <mergeCell ref="K731:L732"/>
    <mergeCell ref="M731:N732"/>
    <mergeCell ref="B761:E763"/>
    <mergeCell ref="F761:H763"/>
    <mergeCell ref="I761:J763"/>
    <mergeCell ref="K761:L763"/>
    <mergeCell ref="M761:N763"/>
    <mergeCell ref="A761:A763"/>
    <mergeCell ref="A755:E755"/>
    <mergeCell ref="F755:J755"/>
    <mergeCell ref="K755:N755"/>
    <mergeCell ref="A756:E756"/>
    <mergeCell ref="F756:J756"/>
    <mergeCell ref="K756:N756"/>
    <mergeCell ref="A757:N757"/>
    <mergeCell ref="B758:C758"/>
    <mergeCell ref="D758:E758"/>
    <mergeCell ref="F758:I758"/>
    <mergeCell ref="J758:K758"/>
    <mergeCell ref="L758:N758"/>
    <mergeCell ref="B759:C759"/>
    <mergeCell ref="D759:F759"/>
    <mergeCell ref="G759:I759"/>
    <mergeCell ref="A852:E853"/>
    <mergeCell ref="F852:J853"/>
    <mergeCell ref="K852:N853"/>
    <mergeCell ref="A854:E854"/>
    <mergeCell ref="F854:J854"/>
    <mergeCell ref="K854:N854"/>
    <mergeCell ref="A855:E855"/>
    <mergeCell ref="F855:J855"/>
    <mergeCell ref="K855:N855"/>
    <mergeCell ref="B630:E631"/>
    <mergeCell ref="F630:H631"/>
    <mergeCell ref="I630:J631"/>
    <mergeCell ref="K630:L631"/>
    <mergeCell ref="M630:N631"/>
    <mergeCell ref="A630:A631"/>
    <mergeCell ref="F794:H796"/>
    <mergeCell ref="I794:J796"/>
    <mergeCell ref="K794:L796"/>
    <mergeCell ref="M794:N796"/>
    <mergeCell ref="B794:E796"/>
    <mergeCell ref="A794:A796"/>
    <mergeCell ref="F827:H830"/>
    <mergeCell ref="B827:E830"/>
    <mergeCell ref="I827:J830"/>
    <mergeCell ref="K827:L830"/>
    <mergeCell ref="M827:N830"/>
    <mergeCell ref="A827:A830"/>
    <mergeCell ref="B848:E848"/>
    <mergeCell ref="F848:H848"/>
    <mergeCell ref="I848:J848"/>
    <mergeCell ref="K848:L848"/>
    <mergeCell ref="M848:N848"/>
    <mergeCell ref="B849:E849"/>
    <mergeCell ref="F849:H849"/>
    <mergeCell ref="I849:J849"/>
    <mergeCell ref="K849:L849"/>
    <mergeCell ref="M849:N849"/>
    <mergeCell ref="B850:E850"/>
    <mergeCell ref="F850:H850"/>
    <mergeCell ref="I850:J850"/>
    <mergeCell ref="K850:L850"/>
    <mergeCell ref="M850:N850"/>
    <mergeCell ref="B851:E851"/>
    <mergeCell ref="F851:H851"/>
    <mergeCell ref="I851:J851"/>
    <mergeCell ref="K851:L851"/>
    <mergeCell ref="M851:N851"/>
    <mergeCell ref="B844:E844"/>
    <mergeCell ref="F844:H844"/>
    <mergeCell ref="I844:J844"/>
    <mergeCell ref="K844:L844"/>
    <mergeCell ref="M844:N844"/>
    <mergeCell ref="B845:E845"/>
    <mergeCell ref="F845:H845"/>
    <mergeCell ref="I845:J845"/>
    <mergeCell ref="K845:L845"/>
    <mergeCell ref="M845:N845"/>
    <mergeCell ref="B846:E846"/>
    <mergeCell ref="F846:H846"/>
    <mergeCell ref="I846:J846"/>
    <mergeCell ref="K846:L846"/>
    <mergeCell ref="M846:N846"/>
    <mergeCell ref="B847:E847"/>
    <mergeCell ref="F847:H847"/>
    <mergeCell ref="I847:J847"/>
    <mergeCell ref="K847:L847"/>
    <mergeCell ref="M847:N847"/>
    <mergeCell ref="B840:E840"/>
    <mergeCell ref="F840:H840"/>
    <mergeCell ref="I840:J840"/>
    <mergeCell ref="K840:L840"/>
    <mergeCell ref="M840:N840"/>
    <mergeCell ref="B841:E841"/>
    <mergeCell ref="F841:H841"/>
    <mergeCell ref="I841:J841"/>
    <mergeCell ref="K841:L841"/>
    <mergeCell ref="M841:N841"/>
    <mergeCell ref="B842:E842"/>
    <mergeCell ref="F842:H842"/>
    <mergeCell ref="I842:J842"/>
    <mergeCell ref="K842:L842"/>
    <mergeCell ref="M842:N842"/>
    <mergeCell ref="B843:E843"/>
    <mergeCell ref="F843:H843"/>
    <mergeCell ref="I843:J843"/>
    <mergeCell ref="K843:L843"/>
    <mergeCell ref="M843:N843"/>
    <mergeCell ref="B836:E836"/>
    <mergeCell ref="F836:H836"/>
    <mergeCell ref="I836:J836"/>
    <mergeCell ref="K836:L836"/>
    <mergeCell ref="M836:N836"/>
    <mergeCell ref="B837:E837"/>
    <mergeCell ref="F837:H837"/>
    <mergeCell ref="I837:J837"/>
    <mergeCell ref="K837:L837"/>
    <mergeCell ref="M837:N837"/>
    <mergeCell ref="B838:E838"/>
    <mergeCell ref="F838:H838"/>
    <mergeCell ref="I838:J838"/>
    <mergeCell ref="K838:L838"/>
    <mergeCell ref="M838:N838"/>
    <mergeCell ref="B839:E839"/>
    <mergeCell ref="F839:H839"/>
    <mergeCell ref="I839:J839"/>
    <mergeCell ref="K839:L839"/>
    <mergeCell ref="M839:N839"/>
    <mergeCell ref="B832:E832"/>
    <mergeCell ref="F832:H832"/>
    <mergeCell ref="I832:J832"/>
    <mergeCell ref="K832:L832"/>
    <mergeCell ref="M832:N832"/>
    <mergeCell ref="B833:E833"/>
    <mergeCell ref="F833:H833"/>
    <mergeCell ref="I833:J833"/>
    <mergeCell ref="K833:L833"/>
    <mergeCell ref="M833:N833"/>
    <mergeCell ref="B834:E834"/>
    <mergeCell ref="F834:H834"/>
    <mergeCell ref="I834:J834"/>
    <mergeCell ref="K834:L834"/>
    <mergeCell ref="M834:N834"/>
    <mergeCell ref="B835:E835"/>
    <mergeCell ref="F835:H835"/>
    <mergeCell ref="I835:J835"/>
    <mergeCell ref="K835:L835"/>
    <mergeCell ref="M835:N835"/>
    <mergeCell ref="B831:E831"/>
    <mergeCell ref="F831:H831"/>
    <mergeCell ref="I831:J831"/>
    <mergeCell ref="K831:L831"/>
    <mergeCell ref="M831:N831"/>
    <mergeCell ref="A823:N823"/>
    <mergeCell ref="B824:C824"/>
    <mergeCell ref="D824:E824"/>
    <mergeCell ref="F824:I824"/>
    <mergeCell ref="J824:K824"/>
    <mergeCell ref="L824:N824"/>
    <mergeCell ref="B825:C825"/>
    <mergeCell ref="D825:F825"/>
    <mergeCell ref="G825:I825"/>
    <mergeCell ref="J825:K825"/>
    <mergeCell ref="M825:N825"/>
    <mergeCell ref="B826:E826"/>
    <mergeCell ref="F826:H826"/>
    <mergeCell ref="I826:J826"/>
    <mergeCell ref="K826:L826"/>
    <mergeCell ref="M826:N826"/>
    <mergeCell ref="A819:E820"/>
    <mergeCell ref="F819:J820"/>
    <mergeCell ref="K819:N820"/>
    <mergeCell ref="A821:E821"/>
    <mergeCell ref="F821:J821"/>
    <mergeCell ref="K821:N821"/>
    <mergeCell ref="A822:E822"/>
    <mergeCell ref="F822:J822"/>
    <mergeCell ref="K822:N822"/>
    <mergeCell ref="B815:E815"/>
    <mergeCell ref="F815:H815"/>
    <mergeCell ref="I815:J815"/>
    <mergeCell ref="K815:L815"/>
    <mergeCell ref="M815:N815"/>
    <mergeCell ref="B816:E816"/>
    <mergeCell ref="F816:H816"/>
    <mergeCell ref="I816:J816"/>
    <mergeCell ref="K816:L816"/>
    <mergeCell ref="M816:N816"/>
    <mergeCell ref="B817:E817"/>
    <mergeCell ref="F817:H817"/>
    <mergeCell ref="I817:J817"/>
    <mergeCell ref="K817:L817"/>
    <mergeCell ref="M817:N817"/>
    <mergeCell ref="B818:E818"/>
    <mergeCell ref="F818:H818"/>
    <mergeCell ref="I818:J818"/>
    <mergeCell ref="K818:L818"/>
    <mergeCell ref="M818:N818"/>
    <mergeCell ref="B811:E811"/>
    <mergeCell ref="F811:H811"/>
    <mergeCell ref="I811:J811"/>
    <mergeCell ref="K811:L811"/>
    <mergeCell ref="M811:N811"/>
    <mergeCell ref="B812:E812"/>
    <mergeCell ref="F812:H812"/>
    <mergeCell ref="I812:J812"/>
    <mergeCell ref="K812:L812"/>
    <mergeCell ref="M812:N812"/>
    <mergeCell ref="B813:E813"/>
    <mergeCell ref="F813:H813"/>
    <mergeCell ref="I813:J813"/>
    <mergeCell ref="K813:L813"/>
    <mergeCell ref="M813:N813"/>
    <mergeCell ref="B814:E814"/>
    <mergeCell ref="F814:H814"/>
    <mergeCell ref="I814:J814"/>
    <mergeCell ref="K814:L814"/>
    <mergeCell ref="M814:N814"/>
    <mergeCell ref="B807:E807"/>
    <mergeCell ref="F807:H807"/>
    <mergeCell ref="I807:J807"/>
    <mergeCell ref="K807:L807"/>
    <mergeCell ref="M807:N807"/>
    <mergeCell ref="B808:E808"/>
    <mergeCell ref="F808:H808"/>
    <mergeCell ref="I808:J808"/>
    <mergeCell ref="K808:L808"/>
    <mergeCell ref="M808:N808"/>
    <mergeCell ref="B809:E809"/>
    <mergeCell ref="F809:H809"/>
    <mergeCell ref="I809:J809"/>
    <mergeCell ref="K809:L809"/>
    <mergeCell ref="M809:N809"/>
    <mergeCell ref="B810:E810"/>
    <mergeCell ref="F810:H810"/>
    <mergeCell ref="I810:J810"/>
    <mergeCell ref="K810:L810"/>
    <mergeCell ref="M810:N810"/>
    <mergeCell ref="B803:E803"/>
    <mergeCell ref="F803:H803"/>
    <mergeCell ref="I803:J803"/>
    <mergeCell ref="K803:L803"/>
    <mergeCell ref="M803:N803"/>
    <mergeCell ref="B804:E804"/>
    <mergeCell ref="F804:H804"/>
    <mergeCell ref="I804:J804"/>
    <mergeCell ref="K804:L804"/>
    <mergeCell ref="M804:N804"/>
    <mergeCell ref="B805:E805"/>
    <mergeCell ref="F805:H805"/>
    <mergeCell ref="I805:J805"/>
    <mergeCell ref="K805:L805"/>
    <mergeCell ref="M805:N805"/>
    <mergeCell ref="B806:E806"/>
    <mergeCell ref="F806:H806"/>
    <mergeCell ref="I806:J806"/>
    <mergeCell ref="K806:L806"/>
    <mergeCell ref="M806:N806"/>
    <mergeCell ref="B799:E799"/>
    <mergeCell ref="F799:H799"/>
    <mergeCell ref="I799:J799"/>
    <mergeCell ref="K799:L799"/>
    <mergeCell ref="M799:N799"/>
    <mergeCell ref="B800:E800"/>
    <mergeCell ref="F800:H800"/>
    <mergeCell ref="I800:J800"/>
    <mergeCell ref="K800:L800"/>
    <mergeCell ref="M800:N800"/>
    <mergeCell ref="B801:E801"/>
    <mergeCell ref="F801:H801"/>
    <mergeCell ref="I801:J801"/>
    <mergeCell ref="K801:L801"/>
    <mergeCell ref="M801:N801"/>
    <mergeCell ref="B802:E802"/>
    <mergeCell ref="F802:H802"/>
    <mergeCell ref="I802:J802"/>
    <mergeCell ref="K802:L802"/>
    <mergeCell ref="M802:N802"/>
    <mergeCell ref="B797:E797"/>
    <mergeCell ref="F797:H797"/>
    <mergeCell ref="I797:J797"/>
    <mergeCell ref="K797:L797"/>
    <mergeCell ref="M797:N797"/>
    <mergeCell ref="B798:E798"/>
    <mergeCell ref="F798:H798"/>
    <mergeCell ref="I798:J798"/>
    <mergeCell ref="K798:L798"/>
    <mergeCell ref="M798:N798"/>
    <mergeCell ref="A790:N790"/>
    <mergeCell ref="B791:C791"/>
    <mergeCell ref="D791:E791"/>
    <mergeCell ref="F791:I791"/>
    <mergeCell ref="J791:K791"/>
    <mergeCell ref="L791:N791"/>
    <mergeCell ref="B792:C792"/>
    <mergeCell ref="D792:F792"/>
    <mergeCell ref="G792:I792"/>
    <mergeCell ref="J792:K792"/>
    <mergeCell ref="M792:N792"/>
    <mergeCell ref="B793:E793"/>
    <mergeCell ref="F793:H793"/>
    <mergeCell ref="I793:J793"/>
    <mergeCell ref="K793:L793"/>
    <mergeCell ref="M793:N793"/>
    <mergeCell ref="B784:E784"/>
    <mergeCell ref="F784:H784"/>
    <mergeCell ref="I784:J784"/>
    <mergeCell ref="K784:L784"/>
    <mergeCell ref="M784:N784"/>
    <mergeCell ref="B785:E785"/>
    <mergeCell ref="F785:H785"/>
    <mergeCell ref="I785:J785"/>
    <mergeCell ref="K785:L785"/>
    <mergeCell ref="M785:N785"/>
    <mergeCell ref="A786:E787"/>
    <mergeCell ref="F786:J787"/>
    <mergeCell ref="K786:N787"/>
    <mergeCell ref="A788:E788"/>
    <mergeCell ref="F788:J788"/>
    <mergeCell ref="K788:N788"/>
    <mergeCell ref="A789:E789"/>
    <mergeCell ref="F789:J789"/>
    <mergeCell ref="K789:N789"/>
    <mergeCell ref="B780:E780"/>
    <mergeCell ref="F780:H780"/>
    <mergeCell ref="I780:J780"/>
    <mergeCell ref="K780:L780"/>
    <mergeCell ref="M780:N780"/>
    <mergeCell ref="B781:E781"/>
    <mergeCell ref="F781:H781"/>
    <mergeCell ref="I781:J781"/>
    <mergeCell ref="K781:L781"/>
    <mergeCell ref="M781:N781"/>
    <mergeCell ref="B782:E782"/>
    <mergeCell ref="F782:H782"/>
    <mergeCell ref="I782:J782"/>
    <mergeCell ref="K782:L782"/>
    <mergeCell ref="M782:N782"/>
    <mergeCell ref="B783:E783"/>
    <mergeCell ref="F783:H783"/>
    <mergeCell ref="I783:J783"/>
    <mergeCell ref="K783:L783"/>
    <mergeCell ref="M783:N783"/>
    <mergeCell ref="B776:E776"/>
    <mergeCell ref="F776:H776"/>
    <mergeCell ref="I776:J776"/>
    <mergeCell ref="K776:L776"/>
    <mergeCell ref="M776:N776"/>
    <mergeCell ref="B777:E777"/>
    <mergeCell ref="F777:H777"/>
    <mergeCell ref="I777:J777"/>
    <mergeCell ref="K777:L777"/>
    <mergeCell ref="M777:N777"/>
    <mergeCell ref="B778:E778"/>
    <mergeCell ref="F778:H778"/>
    <mergeCell ref="I778:J778"/>
    <mergeCell ref="K778:L778"/>
    <mergeCell ref="M778:N778"/>
    <mergeCell ref="B779:E779"/>
    <mergeCell ref="F779:H779"/>
    <mergeCell ref="I779:J779"/>
    <mergeCell ref="K779:L779"/>
    <mergeCell ref="M779:N779"/>
    <mergeCell ref="B772:E772"/>
    <mergeCell ref="F772:H772"/>
    <mergeCell ref="I772:J772"/>
    <mergeCell ref="K772:L772"/>
    <mergeCell ref="M772:N772"/>
    <mergeCell ref="B773:E773"/>
    <mergeCell ref="F773:H773"/>
    <mergeCell ref="I773:J773"/>
    <mergeCell ref="K773:L773"/>
    <mergeCell ref="M773:N773"/>
    <mergeCell ref="B774:E774"/>
    <mergeCell ref="F774:H774"/>
    <mergeCell ref="I774:J774"/>
    <mergeCell ref="K774:L774"/>
    <mergeCell ref="M774:N774"/>
    <mergeCell ref="B775:E775"/>
    <mergeCell ref="F775:H775"/>
    <mergeCell ref="I775:J775"/>
    <mergeCell ref="K775:L775"/>
    <mergeCell ref="M775:N775"/>
    <mergeCell ref="B768:E768"/>
    <mergeCell ref="F768:H768"/>
    <mergeCell ref="I768:J768"/>
    <mergeCell ref="K768:L768"/>
    <mergeCell ref="M768:N768"/>
    <mergeCell ref="B769:E769"/>
    <mergeCell ref="F769:H769"/>
    <mergeCell ref="I769:J769"/>
    <mergeCell ref="K769:L769"/>
    <mergeCell ref="M769:N769"/>
    <mergeCell ref="B770:E770"/>
    <mergeCell ref="F770:H770"/>
    <mergeCell ref="I770:J770"/>
    <mergeCell ref="K770:L770"/>
    <mergeCell ref="M770:N770"/>
    <mergeCell ref="B771:E771"/>
    <mergeCell ref="F771:H771"/>
    <mergeCell ref="I771:J771"/>
    <mergeCell ref="K771:L771"/>
    <mergeCell ref="M771:N771"/>
    <mergeCell ref="B765:E765"/>
    <mergeCell ref="F765:H765"/>
    <mergeCell ref="I765:J765"/>
    <mergeCell ref="K765:L765"/>
    <mergeCell ref="M765:N765"/>
    <mergeCell ref="B766:E766"/>
    <mergeCell ref="F766:H766"/>
    <mergeCell ref="I766:J766"/>
    <mergeCell ref="K766:L766"/>
    <mergeCell ref="M766:N766"/>
    <mergeCell ref="B767:E767"/>
    <mergeCell ref="F767:H767"/>
    <mergeCell ref="I767:J767"/>
    <mergeCell ref="K767:L767"/>
    <mergeCell ref="M767:N767"/>
    <mergeCell ref="B760:E760"/>
    <mergeCell ref="F760:H760"/>
    <mergeCell ref="I760:J760"/>
    <mergeCell ref="K760:L760"/>
    <mergeCell ref="M760:N760"/>
    <mergeCell ref="B764:E764"/>
    <mergeCell ref="F764:H764"/>
    <mergeCell ref="I764:J764"/>
    <mergeCell ref="K764:L764"/>
    <mergeCell ref="M764:N764"/>
    <mergeCell ref="J759:K759"/>
    <mergeCell ref="M759:N759"/>
    <mergeCell ref="B750:E750"/>
    <mergeCell ref="F750:H750"/>
    <mergeCell ref="I750:J750"/>
    <mergeCell ref="K750:L750"/>
    <mergeCell ref="M750:N750"/>
    <mergeCell ref="B751:E751"/>
    <mergeCell ref="F751:H751"/>
    <mergeCell ref="I751:J751"/>
    <mergeCell ref="K751:L751"/>
    <mergeCell ref="M751:N751"/>
    <mergeCell ref="B752:E752"/>
    <mergeCell ref="F752:H752"/>
    <mergeCell ref="I752:J752"/>
    <mergeCell ref="K752:L752"/>
    <mergeCell ref="M752:N752"/>
    <mergeCell ref="A753:E754"/>
    <mergeCell ref="F753:J754"/>
    <mergeCell ref="K753:N754"/>
    <mergeCell ref="B746:E746"/>
    <mergeCell ref="F746:H746"/>
    <mergeCell ref="I746:J746"/>
    <mergeCell ref="K746:L746"/>
    <mergeCell ref="M746:N746"/>
    <mergeCell ref="B747:E747"/>
    <mergeCell ref="F747:H747"/>
    <mergeCell ref="I747:J747"/>
    <mergeCell ref="K747:L747"/>
    <mergeCell ref="M747:N747"/>
    <mergeCell ref="B748:E748"/>
    <mergeCell ref="F748:H748"/>
    <mergeCell ref="I748:J748"/>
    <mergeCell ref="K748:L748"/>
    <mergeCell ref="M748:N748"/>
    <mergeCell ref="B749:E749"/>
    <mergeCell ref="F749:H749"/>
    <mergeCell ref="I749:J749"/>
    <mergeCell ref="K749:L749"/>
    <mergeCell ref="M749:N749"/>
    <mergeCell ref="B718:E718"/>
    <mergeCell ref="F718:H718"/>
    <mergeCell ref="I718:J718"/>
    <mergeCell ref="K718:L718"/>
    <mergeCell ref="M718:N718"/>
    <mergeCell ref="B719:E719"/>
    <mergeCell ref="F719:H719"/>
    <mergeCell ref="I719:J719"/>
    <mergeCell ref="K719:L719"/>
    <mergeCell ref="M719:N719"/>
    <mergeCell ref="A720:E721"/>
    <mergeCell ref="F720:J721"/>
    <mergeCell ref="K720:N721"/>
    <mergeCell ref="A722:E722"/>
    <mergeCell ref="F722:J722"/>
    <mergeCell ref="K722:N722"/>
    <mergeCell ref="A723:E723"/>
    <mergeCell ref="F723:J723"/>
    <mergeCell ref="K723:N723"/>
    <mergeCell ref="B714:E714"/>
    <mergeCell ref="F714:H714"/>
    <mergeCell ref="I714:J714"/>
    <mergeCell ref="K714:L714"/>
    <mergeCell ref="M714:N714"/>
    <mergeCell ref="B715:E715"/>
    <mergeCell ref="F715:H715"/>
    <mergeCell ref="I715:J715"/>
    <mergeCell ref="K715:L715"/>
    <mergeCell ref="M715:N715"/>
    <mergeCell ref="B716:E716"/>
    <mergeCell ref="F716:H716"/>
    <mergeCell ref="I716:J716"/>
    <mergeCell ref="K716:L716"/>
    <mergeCell ref="M716:N716"/>
    <mergeCell ref="B717:E717"/>
    <mergeCell ref="F717:H717"/>
    <mergeCell ref="I717:J717"/>
    <mergeCell ref="K717:L717"/>
    <mergeCell ref="M717:N717"/>
    <mergeCell ref="B710:E710"/>
    <mergeCell ref="F710:H710"/>
    <mergeCell ref="I710:J710"/>
    <mergeCell ref="K710:L710"/>
    <mergeCell ref="M710:N710"/>
    <mergeCell ref="B711:E711"/>
    <mergeCell ref="F711:H711"/>
    <mergeCell ref="I711:J711"/>
    <mergeCell ref="K711:L711"/>
    <mergeCell ref="M711:N711"/>
    <mergeCell ref="B712:E712"/>
    <mergeCell ref="F712:H712"/>
    <mergeCell ref="I712:J712"/>
    <mergeCell ref="K712:L712"/>
    <mergeCell ref="M712:N712"/>
    <mergeCell ref="B713:E713"/>
    <mergeCell ref="F713:H713"/>
    <mergeCell ref="I713:J713"/>
    <mergeCell ref="K713:L713"/>
    <mergeCell ref="M713:N713"/>
    <mergeCell ref="B706:E706"/>
    <mergeCell ref="F706:H706"/>
    <mergeCell ref="I706:J706"/>
    <mergeCell ref="K706:L706"/>
    <mergeCell ref="M706:N706"/>
    <mergeCell ref="B707:E707"/>
    <mergeCell ref="F707:H707"/>
    <mergeCell ref="I707:J707"/>
    <mergeCell ref="K707:L707"/>
    <mergeCell ref="M707:N707"/>
    <mergeCell ref="B708:E708"/>
    <mergeCell ref="F708:H708"/>
    <mergeCell ref="I708:J708"/>
    <mergeCell ref="K708:L708"/>
    <mergeCell ref="M708:N708"/>
    <mergeCell ref="B709:E709"/>
    <mergeCell ref="F709:H709"/>
    <mergeCell ref="I709:J709"/>
    <mergeCell ref="K709:L709"/>
    <mergeCell ref="M709:N709"/>
    <mergeCell ref="B702:E702"/>
    <mergeCell ref="F702:H702"/>
    <mergeCell ref="I702:J702"/>
    <mergeCell ref="K702:L702"/>
    <mergeCell ref="M702:N702"/>
    <mergeCell ref="B703:E703"/>
    <mergeCell ref="F703:H703"/>
    <mergeCell ref="I703:J703"/>
    <mergeCell ref="K703:L703"/>
    <mergeCell ref="M703:N703"/>
    <mergeCell ref="B704:E704"/>
    <mergeCell ref="F704:H704"/>
    <mergeCell ref="I704:J704"/>
    <mergeCell ref="K704:L704"/>
    <mergeCell ref="M704:N704"/>
    <mergeCell ref="B705:E705"/>
    <mergeCell ref="F705:H705"/>
    <mergeCell ref="I705:J705"/>
    <mergeCell ref="K705:L705"/>
    <mergeCell ref="M705:N705"/>
    <mergeCell ref="B698:E698"/>
    <mergeCell ref="F698:H698"/>
    <mergeCell ref="I698:J698"/>
    <mergeCell ref="K698:L698"/>
    <mergeCell ref="M698:N698"/>
    <mergeCell ref="B699:E699"/>
    <mergeCell ref="F699:H699"/>
    <mergeCell ref="I699:J699"/>
    <mergeCell ref="K699:L699"/>
    <mergeCell ref="M699:N699"/>
    <mergeCell ref="B700:E700"/>
    <mergeCell ref="F700:H700"/>
    <mergeCell ref="I700:J700"/>
    <mergeCell ref="K700:L700"/>
    <mergeCell ref="M700:N700"/>
    <mergeCell ref="B701:E701"/>
    <mergeCell ref="F701:H701"/>
    <mergeCell ref="I701:J701"/>
    <mergeCell ref="K701:L701"/>
    <mergeCell ref="M701:N701"/>
    <mergeCell ref="B694:E694"/>
    <mergeCell ref="F694:H694"/>
    <mergeCell ref="I694:J694"/>
    <mergeCell ref="K694:L694"/>
    <mergeCell ref="M694:N694"/>
    <mergeCell ref="B695:E695"/>
    <mergeCell ref="F695:H695"/>
    <mergeCell ref="I695:J695"/>
    <mergeCell ref="K695:L695"/>
    <mergeCell ref="M695:N695"/>
    <mergeCell ref="B696:E696"/>
    <mergeCell ref="F696:H696"/>
    <mergeCell ref="I696:J696"/>
    <mergeCell ref="K696:L696"/>
    <mergeCell ref="M696:N696"/>
    <mergeCell ref="B697:E697"/>
    <mergeCell ref="F697:H697"/>
    <mergeCell ref="I697:J697"/>
    <mergeCell ref="K697:L697"/>
    <mergeCell ref="M697:N697"/>
    <mergeCell ref="A687:E688"/>
    <mergeCell ref="F687:J688"/>
    <mergeCell ref="K687:N688"/>
    <mergeCell ref="A689:E689"/>
    <mergeCell ref="F689:J689"/>
    <mergeCell ref="K689:N689"/>
    <mergeCell ref="A690:E690"/>
    <mergeCell ref="F690:J690"/>
    <mergeCell ref="K690:N690"/>
    <mergeCell ref="A691:N691"/>
    <mergeCell ref="B692:C692"/>
    <mergeCell ref="D692:E692"/>
    <mergeCell ref="F692:I692"/>
    <mergeCell ref="J692:K692"/>
    <mergeCell ref="L692:N692"/>
    <mergeCell ref="B693:C693"/>
    <mergeCell ref="D693:F693"/>
    <mergeCell ref="G693:I693"/>
    <mergeCell ref="J693:K693"/>
    <mergeCell ref="M693:N693"/>
    <mergeCell ref="B683:E683"/>
    <mergeCell ref="F683:H683"/>
    <mergeCell ref="I683:J683"/>
    <mergeCell ref="K683:L683"/>
    <mergeCell ref="M683:N683"/>
    <mergeCell ref="B684:E684"/>
    <mergeCell ref="F684:H684"/>
    <mergeCell ref="I684:J684"/>
    <mergeCell ref="K684:L684"/>
    <mergeCell ref="M684:N684"/>
    <mergeCell ref="B685:E685"/>
    <mergeCell ref="F685:H685"/>
    <mergeCell ref="I685:J685"/>
    <mergeCell ref="K685:L685"/>
    <mergeCell ref="M685:N685"/>
    <mergeCell ref="B686:E686"/>
    <mergeCell ref="F686:H686"/>
    <mergeCell ref="I686:J686"/>
    <mergeCell ref="K686:L686"/>
    <mergeCell ref="M686:N686"/>
    <mergeCell ref="B673:E673"/>
    <mergeCell ref="F673:H673"/>
    <mergeCell ref="I673:J673"/>
    <mergeCell ref="K673:L673"/>
    <mergeCell ref="M673:N673"/>
    <mergeCell ref="B674:E674"/>
    <mergeCell ref="F674:H674"/>
    <mergeCell ref="I674:J674"/>
    <mergeCell ref="K674:L674"/>
    <mergeCell ref="M674:N674"/>
    <mergeCell ref="B681:E681"/>
    <mergeCell ref="F681:H681"/>
    <mergeCell ref="I681:J681"/>
    <mergeCell ref="K681:L681"/>
    <mergeCell ref="M681:N681"/>
    <mergeCell ref="B682:E682"/>
    <mergeCell ref="F682:H682"/>
    <mergeCell ref="I682:J682"/>
    <mergeCell ref="K682:L682"/>
    <mergeCell ref="M682:N682"/>
    <mergeCell ref="B675:E675"/>
    <mergeCell ref="F675:H675"/>
    <mergeCell ref="I675:J675"/>
    <mergeCell ref="K675:L675"/>
    <mergeCell ref="M675:N675"/>
    <mergeCell ref="B676:E676"/>
    <mergeCell ref="F676:H676"/>
    <mergeCell ref="I676:J676"/>
    <mergeCell ref="K676:L676"/>
    <mergeCell ref="M676:N676"/>
    <mergeCell ref="B679:E679"/>
    <mergeCell ref="F679:H679"/>
    <mergeCell ref="B669:E669"/>
    <mergeCell ref="F669:H669"/>
    <mergeCell ref="I669:J669"/>
    <mergeCell ref="K669:L669"/>
    <mergeCell ref="M669:N669"/>
    <mergeCell ref="B670:E670"/>
    <mergeCell ref="F670:H670"/>
    <mergeCell ref="I670:J670"/>
    <mergeCell ref="K670:L670"/>
    <mergeCell ref="M670:N670"/>
    <mergeCell ref="B671:E671"/>
    <mergeCell ref="F671:H671"/>
    <mergeCell ref="I671:J671"/>
    <mergeCell ref="K671:L671"/>
    <mergeCell ref="M671:N671"/>
    <mergeCell ref="B672:E672"/>
    <mergeCell ref="F672:H672"/>
    <mergeCell ref="I672:J672"/>
    <mergeCell ref="K672:L672"/>
    <mergeCell ref="M672:N672"/>
    <mergeCell ref="B665:E665"/>
    <mergeCell ref="F665:H665"/>
    <mergeCell ref="I665:J665"/>
    <mergeCell ref="K665:L665"/>
    <mergeCell ref="M665:N665"/>
    <mergeCell ref="B666:E666"/>
    <mergeCell ref="F666:H666"/>
    <mergeCell ref="I666:J666"/>
    <mergeCell ref="K666:L666"/>
    <mergeCell ref="M666:N666"/>
    <mergeCell ref="B667:E667"/>
    <mergeCell ref="F667:H667"/>
    <mergeCell ref="I667:J667"/>
    <mergeCell ref="K667:L667"/>
    <mergeCell ref="M667:N667"/>
    <mergeCell ref="B668:E668"/>
    <mergeCell ref="F668:H668"/>
    <mergeCell ref="I668:J668"/>
    <mergeCell ref="K668:L668"/>
    <mergeCell ref="M668:N668"/>
    <mergeCell ref="B661:E661"/>
    <mergeCell ref="F661:H661"/>
    <mergeCell ref="I661:J661"/>
    <mergeCell ref="K661:L661"/>
    <mergeCell ref="M661:N661"/>
    <mergeCell ref="B662:E662"/>
    <mergeCell ref="F662:H662"/>
    <mergeCell ref="I662:J662"/>
    <mergeCell ref="K662:L662"/>
    <mergeCell ref="M662:N662"/>
    <mergeCell ref="B663:E663"/>
    <mergeCell ref="F663:H663"/>
    <mergeCell ref="I663:J663"/>
    <mergeCell ref="K663:L663"/>
    <mergeCell ref="M663:N663"/>
    <mergeCell ref="B664:E664"/>
    <mergeCell ref="F664:H664"/>
    <mergeCell ref="I664:J664"/>
    <mergeCell ref="K664:L664"/>
    <mergeCell ref="M664:N664"/>
    <mergeCell ref="A654:E655"/>
    <mergeCell ref="F654:J655"/>
    <mergeCell ref="K654:N655"/>
    <mergeCell ref="A656:E656"/>
    <mergeCell ref="F656:J656"/>
    <mergeCell ref="K656:N656"/>
    <mergeCell ref="A657:E657"/>
    <mergeCell ref="F657:J657"/>
    <mergeCell ref="K657:N657"/>
    <mergeCell ref="A658:N658"/>
    <mergeCell ref="B659:C659"/>
    <mergeCell ref="D659:E659"/>
    <mergeCell ref="F659:I659"/>
    <mergeCell ref="J659:K659"/>
    <mergeCell ref="L659:N659"/>
    <mergeCell ref="B660:C660"/>
    <mergeCell ref="D660:F660"/>
    <mergeCell ref="G660:I660"/>
    <mergeCell ref="J660:K660"/>
    <mergeCell ref="M660:N660"/>
    <mergeCell ref="B650:E650"/>
    <mergeCell ref="F650:H650"/>
    <mergeCell ref="I650:J650"/>
    <mergeCell ref="K650:L650"/>
    <mergeCell ref="M650:N650"/>
    <mergeCell ref="B651:E651"/>
    <mergeCell ref="F651:H651"/>
    <mergeCell ref="I651:J651"/>
    <mergeCell ref="K651:L651"/>
    <mergeCell ref="M651:N651"/>
    <mergeCell ref="B652:E652"/>
    <mergeCell ref="F652:H652"/>
    <mergeCell ref="I652:J652"/>
    <mergeCell ref="K652:L652"/>
    <mergeCell ref="M652:N652"/>
    <mergeCell ref="B653:E653"/>
    <mergeCell ref="F653:H653"/>
    <mergeCell ref="I653:J653"/>
    <mergeCell ref="K653:L653"/>
    <mergeCell ref="M653:N653"/>
    <mergeCell ref="B646:E646"/>
    <mergeCell ref="F646:H646"/>
    <mergeCell ref="I646:J646"/>
    <mergeCell ref="K646:L646"/>
    <mergeCell ref="M646:N646"/>
    <mergeCell ref="B647:E647"/>
    <mergeCell ref="F647:H647"/>
    <mergeCell ref="I647:J647"/>
    <mergeCell ref="K647:L647"/>
    <mergeCell ref="M647:N647"/>
    <mergeCell ref="B648:E648"/>
    <mergeCell ref="F648:H648"/>
    <mergeCell ref="I648:J648"/>
    <mergeCell ref="K648:L648"/>
    <mergeCell ref="M648:N648"/>
    <mergeCell ref="B649:E649"/>
    <mergeCell ref="F649:H649"/>
    <mergeCell ref="I649:J649"/>
    <mergeCell ref="K649:L649"/>
    <mergeCell ref="M649:N649"/>
    <mergeCell ref="B642:E642"/>
    <mergeCell ref="F642:H642"/>
    <mergeCell ref="I642:J642"/>
    <mergeCell ref="K642:L642"/>
    <mergeCell ref="M642:N642"/>
    <mergeCell ref="B643:E643"/>
    <mergeCell ref="F643:H643"/>
    <mergeCell ref="I643:J643"/>
    <mergeCell ref="K643:L643"/>
    <mergeCell ref="M643:N643"/>
    <mergeCell ref="B644:E644"/>
    <mergeCell ref="F644:H644"/>
    <mergeCell ref="I644:J644"/>
    <mergeCell ref="K644:L644"/>
    <mergeCell ref="M644:N644"/>
    <mergeCell ref="B645:E645"/>
    <mergeCell ref="F645:H645"/>
    <mergeCell ref="I645:J645"/>
    <mergeCell ref="K645:L645"/>
    <mergeCell ref="M645:N645"/>
    <mergeCell ref="B638:E638"/>
    <mergeCell ref="F638:H638"/>
    <mergeCell ref="I638:J638"/>
    <mergeCell ref="K638:L638"/>
    <mergeCell ref="M638:N638"/>
    <mergeCell ref="B639:E639"/>
    <mergeCell ref="F639:H639"/>
    <mergeCell ref="I639:J639"/>
    <mergeCell ref="K639:L639"/>
    <mergeCell ref="M639:N639"/>
    <mergeCell ref="B640:E640"/>
    <mergeCell ref="F640:H640"/>
    <mergeCell ref="I640:J640"/>
    <mergeCell ref="K640:L640"/>
    <mergeCell ref="M640:N640"/>
    <mergeCell ref="B641:E641"/>
    <mergeCell ref="F641:H641"/>
    <mergeCell ref="I641:J641"/>
    <mergeCell ref="K641:L641"/>
    <mergeCell ref="M641:N641"/>
    <mergeCell ref="B634:E634"/>
    <mergeCell ref="F634:H634"/>
    <mergeCell ref="I634:J634"/>
    <mergeCell ref="K634:L634"/>
    <mergeCell ref="M634:N634"/>
    <mergeCell ref="B635:E635"/>
    <mergeCell ref="F635:H635"/>
    <mergeCell ref="I635:J635"/>
    <mergeCell ref="K635:L635"/>
    <mergeCell ref="M635:N635"/>
    <mergeCell ref="B636:E636"/>
    <mergeCell ref="F636:H636"/>
    <mergeCell ref="I636:J636"/>
    <mergeCell ref="K636:L636"/>
    <mergeCell ref="M636:N636"/>
    <mergeCell ref="B637:E637"/>
    <mergeCell ref="F637:H637"/>
    <mergeCell ref="I637:J637"/>
    <mergeCell ref="K637:L637"/>
    <mergeCell ref="M637:N637"/>
    <mergeCell ref="B632:E632"/>
    <mergeCell ref="F632:H632"/>
    <mergeCell ref="I632:J632"/>
    <mergeCell ref="K632:L632"/>
    <mergeCell ref="M632:N632"/>
    <mergeCell ref="B633:E633"/>
    <mergeCell ref="F633:H633"/>
    <mergeCell ref="I633:J633"/>
    <mergeCell ref="K633:L633"/>
    <mergeCell ref="M633:N633"/>
    <mergeCell ref="A625:N625"/>
    <mergeCell ref="B626:C626"/>
    <mergeCell ref="D626:E626"/>
    <mergeCell ref="F626:I626"/>
    <mergeCell ref="J626:K626"/>
    <mergeCell ref="L626:N626"/>
    <mergeCell ref="B627:C627"/>
    <mergeCell ref="D627:F627"/>
    <mergeCell ref="G627:I627"/>
    <mergeCell ref="J627:K627"/>
    <mergeCell ref="M627:N627"/>
    <mergeCell ref="B628:E628"/>
    <mergeCell ref="F628:H628"/>
    <mergeCell ref="I628:J628"/>
    <mergeCell ref="K628:L628"/>
    <mergeCell ref="M628:N628"/>
    <mergeCell ref="B629:E629"/>
    <mergeCell ref="F629:H629"/>
    <mergeCell ref="I629:J629"/>
    <mergeCell ref="K629:L629"/>
    <mergeCell ref="M629:N629"/>
    <mergeCell ref="B619:E619"/>
    <mergeCell ref="F619:H619"/>
    <mergeCell ref="I619:J619"/>
    <mergeCell ref="K619:L619"/>
    <mergeCell ref="M619:N619"/>
    <mergeCell ref="B620:E620"/>
    <mergeCell ref="F620:H620"/>
    <mergeCell ref="I620:J620"/>
    <mergeCell ref="K620:L620"/>
    <mergeCell ref="M620:N620"/>
    <mergeCell ref="A621:E622"/>
    <mergeCell ref="F621:J622"/>
    <mergeCell ref="K621:N622"/>
    <mergeCell ref="A623:E623"/>
    <mergeCell ref="F623:J623"/>
    <mergeCell ref="K623:N623"/>
    <mergeCell ref="A624:E624"/>
    <mergeCell ref="F624:J624"/>
    <mergeCell ref="K624:N624"/>
    <mergeCell ref="I28:J28"/>
    <mergeCell ref="K28:L28"/>
    <mergeCell ref="M28:N28"/>
    <mergeCell ref="A29:E30"/>
    <mergeCell ref="F29:J30"/>
    <mergeCell ref="K29:N30"/>
    <mergeCell ref="B26:E26"/>
    <mergeCell ref="F26:H26"/>
    <mergeCell ref="I26:J26"/>
    <mergeCell ref="K26:L26"/>
    <mergeCell ref="M26:N26"/>
    <mergeCell ref="B15:E15"/>
    <mergeCell ref="F15:H15"/>
    <mergeCell ref="I15:J15"/>
    <mergeCell ref="K15:L15"/>
    <mergeCell ref="M15:N15"/>
    <mergeCell ref="I27:J27"/>
    <mergeCell ref="K27:L27"/>
    <mergeCell ref="M27:N27"/>
    <mergeCell ref="B16:E16"/>
    <mergeCell ref="F16:H16"/>
    <mergeCell ref="I16:J16"/>
    <mergeCell ref="K16:L16"/>
    <mergeCell ref="M16:N16"/>
    <mergeCell ref="B25:E25"/>
    <mergeCell ref="F25:H25"/>
    <mergeCell ref="I25:J25"/>
    <mergeCell ref="K25:L25"/>
    <mergeCell ref="M25:N25"/>
    <mergeCell ref="B17:E17"/>
    <mergeCell ref="F17:H17"/>
    <mergeCell ref="I17:J17"/>
    <mergeCell ref="B11:E11"/>
    <mergeCell ref="F11:H11"/>
    <mergeCell ref="I11:J11"/>
    <mergeCell ref="K11:L11"/>
    <mergeCell ref="M11:N11"/>
    <mergeCell ref="B12:E12"/>
    <mergeCell ref="F12:H12"/>
    <mergeCell ref="I12:J12"/>
    <mergeCell ref="K12:L12"/>
    <mergeCell ref="M12:N12"/>
    <mergeCell ref="B13:E13"/>
    <mergeCell ref="F13:H13"/>
    <mergeCell ref="I13:J13"/>
    <mergeCell ref="K13:L13"/>
    <mergeCell ref="M13:N13"/>
    <mergeCell ref="B14:E14"/>
    <mergeCell ref="F14:H14"/>
    <mergeCell ref="I14:J14"/>
    <mergeCell ref="K14:L14"/>
    <mergeCell ref="M14:N14"/>
    <mergeCell ref="B7:E7"/>
    <mergeCell ref="F7:H7"/>
    <mergeCell ref="I7:J7"/>
    <mergeCell ref="K7:L7"/>
    <mergeCell ref="M7:N7"/>
    <mergeCell ref="B8:E8"/>
    <mergeCell ref="F8:H8"/>
    <mergeCell ref="I8:J8"/>
    <mergeCell ref="K8:L8"/>
    <mergeCell ref="M8:N8"/>
    <mergeCell ref="B9:E9"/>
    <mergeCell ref="F9:H9"/>
    <mergeCell ref="I9:J9"/>
    <mergeCell ref="K9:L9"/>
    <mergeCell ref="M9:N9"/>
    <mergeCell ref="B10:E10"/>
    <mergeCell ref="F10:H10"/>
    <mergeCell ref="I10:J10"/>
    <mergeCell ref="K10:L10"/>
    <mergeCell ref="M10:N10"/>
    <mergeCell ref="A1:N1"/>
    <mergeCell ref="B2:C2"/>
    <mergeCell ref="D2:E2"/>
    <mergeCell ref="F2:I2"/>
    <mergeCell ref="J2:K2"/>
    <mergeCell ref="L2:N2"/>
    <mergeCell ref="B4:E4"/>
    <mergeCell ref="F4:H4"/>
    <mergeCell ref="I4:J4"/>
    <mergeCell ref="K4:L4"/>
    <mergeCell ref="M4:N4"/>
    <mergeCell ref="B5:E5"/>
    <mergeCell ref="F5:H5"/>
    <mergeCell ref="I5:J5"/>
    <mergeCell ref="K5:L5"/>
    <mergeCell ref="M5:N5"/>
    <mergeCell ref="B6:E6"/>
    <mergeCell ref="F6:H6"/>
    <mergeCell ref="I6:J6"/>
    <mergeCell ref="K6:L6"/>
    <mergeCell ref="M6:N6"/>
    <mergeCell ref="B3:C3"/>
    <mergeCell ref="D3:F3"/>
    <mergeCell ref="G3:I3"/>
    <mergeCell ref="J3:K3"/>
    <mergeCell ref="M3:N3"/>
    <mergeCell ref="B20:E20"/>
    <mergeCell ref="F20:H20"/>
    <mergeCell ref="I20:J20"/>
    <mergeCell ref="K20:L20"/>
    <mergeCell ref="M20:N20"/>
    <mergeCell ref="B21:E21"/>
    <mergeCell ref="F21:H21"/>
    <mergeCell ref="I21:J21"/>
    <mergeCell ref="K21:L21"/>
    <mergeCell ref="M21:N21"/>
    <mergeCell ref="M17:N17"/>
    <mergeCell ref="B18:E18"/>
    <mergeCell ref="F18:H18"/>
    <mergeCell ref="I18:J18"/>
    <mergeCell ref="K18:L18"/>
    <mergeCell ref="M18:N18"/>
    <mergeCell ref="B19:E19"/>
    <mergeCell ref="F19:H19"/>
    <mergeCell ref="I19:J19"/>
    <mergeCell ref="K19:L19"/>
    <mergeCell ref="M19:N19"/>
    <mergeCell ref="K17:L17"/>
    <mergeCell ref="B24:E24"/>
    <mergeCell ref="F24:H24"/>
    <mergeCell ref="I24:J24"/>
    <mergeCell ref="K24:L24"/>
    <mergeCell ref="M24:N24"/>
    <mergeCell ref="A33:N33"/>
    <mergeCell ref="A34:N34"/>
    <mergeCell ref="B35:C35"/>
    <mergeCell ref="D35:E35"/>
    <mergeCell ref="F35:I35"/>
    <mergeCell ref="J35:K35"/>
    <mergeCell ref="L35:N35"/>
    <mergeCell ref="B22:E22"/>
    <mergeCell ref="F22:H22"/>
    <mergeCell ref="I22:J22"/>
    <mergeCell ref="K22:L22"/>
    <mergeCell ref="M22:N22"/>
    <mergeCell ref="B23:E23"/>
    <mergeCell ref="F23:H23"/>
    <mergeCell ref="I23:J23"/>
    <mergeCell ref="K23:L23"/>
    <mergeCell ref="M23:N23"/>
    <mergeCell ref="B27:E27"/>
    <mergeCell ref="F27:H27"/>
    <mergeCell ref="A32:E32"/>
    <mergeCell ref="F32:J32"/>
    <mergeCell ref="K32:N32"/>
    <mergeCell ref="A31:E31"/>
    <mergeCell ref="F31:J31"/>
    <mergeCell ref="K31:N31"/>
    <mergeCell ref="B28:E28"/>
    <mergeCell ref="F28:H28"/>
    <mergeCell ref="B38:E38"/>
    <mergeCell ref="F38:H38"/>
    <mergeCell ref="I38:J38"/>
    <mergeCell ref="K38:L38"/>
    <mergeCell ref="M38:N38"/>
    <mergeCell ref="B39:E39"/>
    <mergeCell ref="F39:H39"/>
    <mergeCell ref="I39:J39"/>
    <mergeCell ref="K39:L39"/>
    <mergeCell ref="M39:N39"/>
    <mergeCell ref="B36:C36"/>
    <mergeCell ref="D36:F36"/>
    <mergeCell ref="G36:I36"/>
    <mergeCell ref="J36:K36"/>
    <mergeCell ref="M36:N36"/>
    <mergeCell ref="B37:E37"/>
    <mergeCell ref="F37:H37"/>
    <mergeCell ref="I37:J37"/>
    <mergeCell ref="K37:L37"/>
    <mergeCell ref="M37:N37"/>
    <mergeCell ref="B42:E42"/>
    <mergeCell ref="F42:H42"/>
    <mergeCell ref="I42:J42"/>
    <mergeCell ref="K42:L42"/>
    <mergeCell ref="M42:N42"/>
    <mergeCell ref="B43:E43"/>
    <mergeCell ref="F43:H43"/>
    <mergeCell ref="I43:J43"/>
    <mergeCell ref="K43:L43"/>
    <mergeCell ref="M43:N43"/>
    <mergeCell ref="B40:E40"/>
    <mergeCell ref="F40:H40"/>
    <mergeCell ref="I40:J40"/>
    <mergeCell ref="K40:L40"/>
    <mergeCell ref="M40:N40"/>
    <mergeCell ref="B41:E41"/>
    <mergeCell ref="F41:H41"/>
    <mergeCell ref="I41:J41"/>
    <mergeCell ref="K41:L41"/>
    <mergeCell ref="M41:N41"/>
    <mergeCell ref="B46:E46"/>
    <mergeCell ref="F46:H46"/>
    <mergeCell ref="I46:J46"/>
    <mergeCell ref="K46:L46"/>
    <mergeCell ref="M46:N46"/>
    <mergeCell ref="B47:E47"/>
    <mergeCell ref="F47:H47"/>
    <mergeCell ref="I47:J47"/>
    <mergeCell ref="K47:L47"/>
    <mergeCell ref="M47:N47"/>
    <mergeCell ref="B44:E44"/>
    <mergeCell ref="F44:H44"/>
    <mergeCell ref="I44:J44"/>
    <mergeCell ref="K44:L44"/>
    <mergeCell ref="M44:N44"/>
    <mergeCell ref="B45:E45"/>
    <mergeCell ref="F45:H45"/>
    <mergeCell ref="I45:J45"/>
    <mergeCell ref="K45:L45"/>
    <mergeCell ref="M45:N45"/>
    <mergeCell ref="B50:E50"/>
    <mergeCell ref="F50:H50"/>
    <mergeCell ref="I50:J50"/>
    <mergeCell ref="K50:L50"/>
    <mergeCell ref="M50:N50"/>
    <mergeCell ref="B51:E51"/>
    <mergeCell ref="F51:H51"/>
    <mergeCell ref="I51:J51"/>
    <mergeCell ref="K51:L51"/>
    <mergeCell ref="M51:N51"/>
    <mergeCell ref="B48:E48"/>
    <mergeCell ref="F48:H48"/>
    <mergeCell ref="I48:J48"/>
    <mergeCell ref="K48:L48"/>
    <mergeCell ref="M48:N48"/>
    <mergeCell ref="B49:E49"/>
    <mergeCell ref="F49:H49"/>
    <mergeCell ref="I49:J49"/>
    <mergeCell ref="K49:L49"/>
    <mergeCell ref="M49:N49"/>
    <mergeCell ref="B54:E54"/>
    <mergeCell ref="F54:H54"/>
    <mergeCell ref="I54:J54"/>
    <mergeCell ref="K54:L54"/>
    <mergeCell ref="M54:N54"/>
    <mergeCell ref="B55:E55"/>
    <mergeCell ref="F55:H55"/>
    <mergeCell ref="I55:J55"/>
    <mergeCell ref="K55:L55"/>
    <mergeCell ref="M55:N55"/>
    <mergeCell ref="B52:E52"/>
    <mergeCell ref="F52:H52"/>
    <mergeCell ref="I52:J52"/>
    <mergeCell ref="K52:L52"/>
    <mergeCell ref="M52:N52"/>
    <mergeCell ref="B53:E53"/>
    <mergeCell ref="F53:H53"/>
    <mergeCell ref="I53:J53"/>
    <mergeCell ref="K53:L53"/>
    <mergeCell ref="M53:N53"/>
    <mergeCell ref="B58:E58"/>
    <mergeCell ref="F58:H58"/>
    <mergeCell ref="I58:J58"/>
    <mergeCell ref="K58:L58"/>
    <mergeCell ref="M58:N58"/>
    <mergeCell ref="B59:E59"/>
    <mergeCell ref="F59:H59"/>
    <mergeCell ref="I59:J59"/>
    <mergeCell ref="K59:L59"/>
    <mergeCell ref="M59:N59"/>
    <mergeCell ref="B56:E56"/>
    <mergeCell ref="F56:H56"/>
    <mergeCell ref="I56:J56"/>
    <mergeCell ref="K56:L56"/>
    <mergeCell ref="M56:N56"/>
    <mergeCell ref="B57:E57"/>
    <mergeCell ref="F57:H57"/>
    <mergeCell ref="I57:J57"/>
    <mergeCell ref="K57:L57"/>
    <mergeCell ref="M57:N57"/>
    <mergeCell ref="A62:E63"/>
    <mergeCell ref="F62:J63"/>
    <mergeCell ref="K62:N63"/>
    <mergeCell ref="A64:E64"/>
    <mergeCell ref="F64:J64"/>
    <mergeCell ref="K64:N64"/>
    <mergeCell ref="A65:E65"/>
    <mergeCell ref="F65:J65"/>
    <mergeCell ref="K65:N65"/>
    <mergeCell ref="B60:E60"/>
    <mergeCell ref="F60:H60"/>
    <mergeCell ref="I60:J60"/>
    <mergeCell ref="K60:L60"/>
    <mergeCell ref="M60:N60"/>
    <mergeCell ref="B61:E61"/>
    <mergeCell ref="F61:H61"/>
    <mergeCell ref="I61:J61"/>
    <mergeCell ref="K61:L61"/>
    <mergeCell ref="M61:N61"/>
    <mergeCell ref="B70:E70"/>
    <mergeCell ref="F70:H70"/>
    <mergeCell ref="I70:J70"/>
    <mergeCell ref="K70:L70"/>
    <mergeCell ref="M70:N70"/>
    <mergeCell ref="B71:E71"/>
    <mergeCell ref="F71:H71"/>
    <mergeCell ref="I71:J71"/>
    <mergeCell ref="K71:L71"/>
    <mergeCell ref="M71:N71"/>
    <mergeCell ref="A66:N66"/>
    <mergeCell ref="A67:N67"/>
    <mergeCell ref="B68:C68"/>
    <mergeCell ref="D68:E68"/>
    <mergeCell ref="F68:I68"/>
    <mergeCell ref="J68:K68"/>
    <mergeCell ref="L68:N68"/>
    <mergeCell ref="B69:C69"/>
    <mergeCell ref="D69:F69"/>
    <mergeCell ref="G69:I69"/>
    <mergeCell ref="J69:K69"/>
    <mergeCell ref="M69:N69"/>
    <mergeCell ref="B74:E74"/>
    <mergeCell ref="F74:H74"/>
    <mergeCell ref="I74:J74"/>
    <mergeCell ref="K74:L74"/>
    <mergeCell ref="M74:N74"/>
    <mergeCell ref="B75:E75"/>
    <mergeCell ref="F75:H75"/>
    <mergeCell ref="I75:J75"/>
    <mergeCell ref="K75:L75"/>
    <mergeCell ref="M75:N75"/>
    <mergeCell ref="B72:E72"/>
    <mergeCell ref="F72:H72"/>
    <mergeCell ref="I72:J72"/>
    <mergeCell ref="K72:L72"/>
    <mergeCell ref="M72:N72"/>
    <mergeCell ref="B73:E73"/>
    <mergeCell ref="F73:H73"/>
    <mergeCell ref="I73:J73"/>
    <mergeCell ref="K73:L73"/>
    <mergeCell ref="M73:N73"/>
    <mergeCell ref="B78:E78"/>
    <mergeCell ref="F78:H78"/>
    <mergeCell ref="I78:J78"/>
    <mergeCell ref="K78:L78"/>
    <mergeCell ref="M78:N78"/>
    <mergeCell ref="B79:E79"/>
    <mergeCell ref="F79:H79"/>
    <mergeCell ref="I79:J79"/>
    <mergeCell ref="K79:L79"/>
    <mergeCell ref="M79:N79"/>
    <mergeCell ref="B76:E76"/>
    <mergeCell ref="F76:H76"/>
    <mergeCell ref="I76:J76"/>
    <mergeCell ref="K76:L76"/>
    <mergeCell ref="M76:N76"/>
    <mergeCell ref="B77:E77"/>
    <mergeCell ref="F77:H77"/>
    <mergeCell ref="I77:J77"/>
    <mergeCell ref="K77:L77"/>
    <mergeCell ref="M77:N77"/>
    <mergeCell ref="B82:E82"/>
    <mergeCell ref="F82:H82"/>
    <mergeCell ref="I82:J82"/>
    <mergeCell ref="K82:L82"/>
    <mergeCell ref="M82:N82"/>
    <mergeCell ref="B83:E83"/>
    <mergeCell ref="F83:H83"/>
    <mergeCell ref="I83:J83"/>
    <mergeCell ref="K83:L83"/>
    <mergeCell ref="M83:N83"/>
    <mergeCell ref="B80:E80"/>
    <mergeCell ref="F80:H80"/>
    <mergeCell ref="I80:J80"/>
    <mergeCell ref="K80:L80"/>
    <mergeCell ref="M80:N80"/>
    <mergeCell ref="B81:E81"/>
    <mergeCell ref="F81:H81"/>
    <mergeCell ref="I81:J81"/>
    <mergeCell ref="K81:L81"/>
    <mergeCell ref="M81:N81"/>
    <mergeCell ref="B86:E86"/>
    <mergeCell ref="F86:H86"/>
    <mergeCell ref="I86:J86"/>
    <mergeCell ref="K86:L86"/>
    <mergeCell ref="M86:N86"/>
    <mergeCell ref="B87:E87"/>
    <mergeCell ref="F87:H87"/>
    <mergeCell ref="I87:J87"/>
    <mergeCell ref="K87:L87"/>
    <mergeCell ref="M87:N87"/>
    <mergeCell ref="B84:E84"/>
    <mergeCell ref="F84:H84"/>
    <mergeCell ref="I84:J84"/>
    <mergeCell ref="K84:L84"/>
    <mergeCell ref="M84:N84"/>
    <mergeCell ref="B85:E85"/>
    <mergeCell ref="F85:H85"/>
    <mergeCell ref="I85:J85"/>
    <mergeCell ref="K85:L85"/>
    <mergeCell ref="M85:N85"/>
    <mergeCell ref="B90:E90"/>
    <mergeCell ref="F90:H90"/>
    <mergeCell ref="I90:J90"/>
    <mergeCell ref="K90:L90"/>
    <mergeCell ref="M90:N90"/>
    <mergeCell ref="B91:E91"/>
    <mergeCell ref="F91:H91"/>
    <mergeCell ref="I91:J91"/>
    <mergeCell ref="K91:L91"/>
    <mergeCell ref="M91:N91"/>
    <mergeCell ref="B88:E88"/>
    <mergeCell ref="F88:H88"/>
    <mergeCell ref="I88:J88"/>
    <mergeCell ref="K88:L88"/>
    <mergeCell ref="M88:N88"/>
    <mergeCell ref="B89:E89"/>
    <mergeCell ref="F89:H89"/>
    <mergeCell ref="I89:J89"/>
    <mergeCell ref="K89:L89"/>
    <mergeCell ref="M89:N89"/>
    <mergeCell ref="B94:E94"/>
    <mergeCell ref="F94:H94"/>
    <mergeCell ref="I94:J94"/>
    <mergeCell ref="K94:L94"/>
    <mergeCell ref="M94:N94"/>
    <mergeCell ref="A95:E96"/>
    <mergeCell ref="F95:J96"/>
    <mergeCell ref="K95:N96"/>
    <mergeCell ref="A97:E97"/>
    <mergeCell ref="F97:J97"/>
    <mergeCell ref="K97:N97"/>
    <mergeCell ref="B92:E92"/>
    <mergeCell ref="F92:H92"/>
    <mergeCell ref="I92:J92"/>
    <mergeCell ref="K92:L92"/>
    <mergeCell ref="M92:N92"/>
    <mergeCell ref="B93:E93"/>
    <mergeCell ref="F93:H93"/>
    <mergeCell ref="I93:J93"/>
    <mergeCell ref="K93:L93"/>
    <mergeCell ref="M93:N93"/>
    <mergeCell ref="B102:C102"/>
    <mergeCell ref="D102:F102"/>
    <mergeCell ref="G102:I102"/>
    <mergeCell ref="J102:K102"/>
    <mergeCell ref="M102:N102"/>
    <mergeCell ref="B103:E103"/>
    <mergeCell ref="F103:H103"/>
    <mergeCell ref="I103:J103"/>
    <mergeCell ref="K103:L103"/>
    <mergeCell ref="M103:N103"/>
    <mergeCell ref="A98:E98"/>
    <mergeCell ref="F98:J98"/>
    <mergeCell ref="K98:N98"/>
    <mergeCell ref="A99:N99"/>
    <mergeCell ref="A100:N100"/>
    <mergeCell ref="B101:C101"/>
    <mergeCell ref="D101:E101"/>
    <mergeCell ref="F101:I101"/>
    <mergeCell ref="J101:K101"/>
    <mergeCell ref="L101:N101"/>
    <mergeCell ref="B106:E106"/>
    <mergeCell ref="F106:H106"/>
    <mergeCell ref="I106:J106"/>
    <mergeCell ref="K106:L106"/>
    <mergeCell ref="M106:N106"/>
    <mergeCell ref="B107:E107"/>
    <mergeCell ref="F107:H107"/>
    <mergeCell ref="I107:J107"/>
    <mergeCell ref="K107:L107"/>
    <mergeCell ref="M107:N107"/>
    <mergeCell ref="B104:E104"/>
    <mergeCell ref="F104:H104"/>
    <mergeCell ref="I104:J104"/>
    <mergeCell ref="K104:L104"/>
    <mergeCell ref="M104:N104"/>
    <mergeCell ref="B105:E105"/>
    <mergeCell ref="F105:H105"/>
    <mergeCell ref="I105:J105"/>
    <mergeCell ref="K105:L105"/>
    <mergeCell ref="M105:N105"/>
    <mergeCell ref="B110:E110"/>
    <mergeCell ref="F110:H110"/>
    <mergeCell ref="I110:J110"/>
    <mergeCell ref="K110:L110"/>
    <mergeCell ref="M110:N110"/>
    <mergeCell ref="B111:E111"/>
    <mergeCell ref="F111:H111"/>
    <mergeCell ref="I111:J111"/>
    <mergeCell ref="K111:L111"/>
    <mergeCell ref="M111:N111"/>
    <mergeCell ref="B108:E108"/>
    <mergeCell ref="F108:H108"/>
    <mergeCell ref="I108:J108"/>
    <mergeCell ref="K108:L108"/>
    <mergeCell ref="M108:N108"/>
    <mergeCell ref="B109:E109"/>
    <mergeCell ref="F109:H109"/>
    <mergeCell ref="I109:J109"/>
    <mergeCell ref="K109:L109"/>
    <mergeCell ref="M109:N109"/>
    <mergeCell ref="B114:E114"/>
    <mergeCell ref="F114:H114"/>
    <mergeCell ref="I114:J114"/>
    <mergeCell ref="K114:L114"/>
    <mergeCell ref="M114:N114"/>
    <mergeCell ref="B115:E115"/>
    <mergeCell ref="F115:H115"/>
    <mergeCell ref="I115:J115"/>
    <mergeCell ref="K115:L115"/>
    <mergeCell ref="M115:N115"/>
    <mergeCell ref="B112:E112"/>
    <mergeCell ref="F112:H112"/>
    <mergeCell ref="I112:J112"/>
    <mergeCell ref="K112:L112"/>
    <mergeCell ref="M112:N112"/>
    <mergeCell ref="B113:E113"/>
    <mergeCell ref="F113:H113"/>
    <mergeCell ref="I113:J113"/>
    <mergeCell ref="K113:L113"/>
    <mergeCell ref="M113:N113"/>
    <mergeCell ref="B118:E118"/>
    <mergeCell ref="F118:H118"/>
    <mergeCell ref="I118:J118"/>
    <mergeCell ref="K118:L118"/>
    <mergeCell ref="M118:N118"/>
    <mergeCell ref="B119:E119"/>
    <mergeCell ref="F119:H119"/>
    <mergeCell ref="I119:J119"/>
    <mergeCell ref="K119:L119"/>
    <mergeCell ref="M119:N119"/>
    <mergeCell ref="B116:E116"/>
    <mergeCell ref="F116:H116"/>
    <mergeCell ref="I116:J116"/>
    <mergeCell ref="K116:L116"/>
    <mergeCell ref="M116:N116"/>
    <mergeCell ref="B117:E117"/>
    <mergeCell ref="F117:H117"/>
    <mergeCell ref="I117:J117"/>
    <mergeCell ref="K117:L117"/>
    <mergeCell ref="M117:N117"/>
    <mergeCell ref="B122:E122"/>
    <mergeCell ref="F122:H122"/>
    <mergeCell ref="I122:J122"/>
    <mergeCell ref="K122:L122"/>
    <mergeCell ref="M122:N122"/>
    <mergeCell ref="B123:E123"/>
    <mergeCell ref="F123:H123"/>
    <mergeCell ref="I123:J123"/>
    <mergeCell ref="K123:L123"/>
    <mergeCell ref="M123:N123"/>
    <mergeCell ref="B120:E120"/>
    <mergeCell ref="F120:H120"/>
    <mergeCell ref="I120:J120"/>
    <mergeCell ref="K120:L120"/>
    <mergeCell ref="M120:N120"/>
    <mergeCell ref="B121:E121"/>
    <mergeCell ref="F121:H121"/>
    <mergeCell ref="I121:J121"/>
    <mergeCell ref="K121:L121"/>
    <mergeCell ref="M121:N121"/>
    <mergeCell ref="I132:J132"/>
    <mergeCell ref="B126:E126"/>
    <mergeCell ref="F126:H126"/>
    <mergeCell ref="I126:J126"/>
    <mergeCell ref="K126:L126"/>
    <mergeCell ref="M126:N126"/>
    <mergeCell ref="B127:E127"/>
    <mergeCell ref="F127:H127"/>
    <mergeCell ref="I127:J127"/>
    <mergeCell ref="K127:L127"/>
    <mergeCell ref="M127:N127"/>
    <mergeCell ref="B124:E124"/>
    <mergeCell ref="F124:H124"/>
    <mergeCell ref="I124:J124"/>
    <mergeCell ref="K124:L124"/>
    <mergeCell ref="M124:N124"/>
    <mergeCell ref="B125:E125"/>
    <mergeCell ref="F125:H125"/>
    <mergeCell ref="I125:J125"/>
    <mergeCell ref="K125:L125"/>
    <mergeCell ref="M125:N125"/>
    <mergeCell ref="K132:L132"/>
    <mergeCell ref="M132:N132"/>
    <mergeCell ref="B133:E133"/>
    <mergeCell ref="F133:H133"/>
    <mergeCell ref="I133:J133"/>
    <mergeCell ref="K133:L133"/>
    <mergeCell ref="M133:N133"/>
    <mergeCell ref="B134:E134"/>
    <mergeCell ref="F134:H134"/>
    <mergeCell ref="I134:J134"/>
    <mergeCell ref="K134:L134"/>
    <mergeCell ref="M134:N134"/>
    <mergeCell ref="B128:E128"/>
    <mergeCell ref="F128:H128"/>
    <mergeCell ref="I128:J128"/>
    <mergeCell ref="K128:L128"/>
    <mergeCell ref="M128:N128"/>
    <mergeCell ref="B129:E129"/>
    <mergeCell ref="F129:H129"/>
    <mergeCell ref="I129:J129"/>
    <mergeCell ref="K129:L129"/>
    <mergeCell ref="M129:N129"/>
    <mergeCell ref="B130:E130"/>
    <mergeCell ref="F130:H130"/>
    <mergeCell ref="I130:J130"/>
    <mergeCell ref="K130:L130"/>
    <mergeCell ref="M130:N130"/>
    <mergeCell ref="B131:E131"/>
    <mergeCell ref="F131:H131"/>
    <mergeCell ref="I131:J131"/>
    <mergeCell ref="K131:L131"/>
    <mergeCell ref="M131:N131"/>
    <mergeCell ref="B132:E132"/>
    <mergeCell ref="F132:H132"/>
    <mergeCell ref="B137:E137"/>
    <mergeCell ref="F137:H137"/>
    <mergeCell ref="I137:J137"/>
    <mergeCell ref="K137:L137"/>
    <mergeCell ref="M137:N137"/>
    <mergeCell ref="B138:E138"/>
    <mergeCell ref="F138:H138"/>
    <mergeCell ref="I138:J138"/>
    <mergeCell ref="K138:L138"/>
    <mergeCell ref="M138:N138"/>
    <mergeCell ref="B135:E135"/>
    <mergeCell ref="F135:H135"/>
    <mergeCell ref="I135:J135"/>
    <mergeCell ref="K135:L135"/>
    <mergeCell ref="M135:N135"/>
    <mergeCell ref="B136:E136"/>
    <mergeCell ref="F136:H136"/>
    <mergeCell ref="I136:J136"/>
    <mergeCell ref="K136:L136"/>
    <mergeCell ref="M136:N136"/>
    <mergeCell ref="B141:E141"/>
    <mergeCell ref="F141:H141"/>
    <mergeCell ref="I141:J141"/>
    <mergeCell ref="K141:L141"/>
    <mergeCell ref="M141:N141"/>
    <mergeCell ref="B142:E142"/>
    <mergeCell ref="F142:H142"/>
    <mergeCell ref="I142:J142"/>
    <mergeCell ref="K142:L142"/>
    <mergeCell ref="M142:N142"/>
    <mergeCell ref="B139:E139"/>
    <mergeCell ref="F139:H139"/>
    <mergeCell ref="I139:J139"/>
    <mergeCell ref="K139:L139"/>
    <mergeCell ref="M139:N139"/>
    <mergeCell ref="B140:E140"/>
    <mergeCell ref="F140:H140"/>
    <mergeCell ref="I140:J140"/>
    <mergeCell ref="K140:L140"/>
    <mergeCell ref="M140:N140"/>
    <mergeCell ref="B145:E145"/>
    <mergeCell ref="F145:H145"/>
    <mergeCell ref="I145:J145"/>
    <mergeCell ref="K145:L145"/>
    <mergeCell ref="M145:N145"/>
    <mergeCell ref="B146:E146"/>
    <mergeCell ref="F146:H146"/>
    <mergeCell ref="I146:J146"/>
    <mergeCell ref="K146:L146"/>
    <mergeCell ref="M146:N146"/>
    <mergeCell ref="B143:E143"/>
    <mergeCell ref="F143:H143"/>
    <mergeCell ref="I143:J143"/>
    <mergeCell ref="K143:L143"/>
    <mergeCell ref="M143:N143"/>
    <mergeCell ref="B144:E144"/>
    <mergeCell ref="F144:H144"/>
    <mergeCell ref="I144:J144"/>
    <mergeCell ref="K144:L144"/>
    <mergeCell ref="M144:N144"/>
    <mergeCell ref="B149:E149"/>
    <mergeCell ref="F149:H149"/>
    <mergeCell ref="I149:J149"/>
    <mergeCell ref="K149:L149"/>
    <mergeCell ref="M149:N149"/>
    <mergeCell ref="B150:E150"/>
    <mergeCell ref="F150:H150"/>
    <mergeCell ref="I150:J150"/>
    <mergeCell ref="K150:L150"/>
    <mergeCell ref="M150:N150"/>
    <mergeCell ref="B147:E147"/>
    <mergeCell ref="F147:H147"/>
    <mergeCell ref="I147:J147"/>
    <mergeCell ref="K147:L147"/>
    <mergeCell ref="M147:N147"/>
    <mergeCell ref="B148:E148"/>
    <mergeCell ref="F148:H148"/>
    <mergeCell ref="I148:J148"/>
    <mergeCell ref="K148:L148"/>
    <mergeCell ref="M148:N148"/>
    <mergeCell ref="B153:E153"/>
    <mergeCell ref="F153:H153"/>
    <mergeCell ref="I153:J153"/>
    <mergeCell ref="K153:L153"/>
    <mergeCell ref="M153:N153"/>
    <mergeCell ref="B154:E154"/>
    <mergeCell ref="F154:H154"/>
    <mergeCell ref="I154:J154"/>
    <mergeCell ref="K154:L154"/>
    <mergeCell ref="M154:N154"/>
    <mergeCell ref="B151:E151"/>
    <mergeCell ref="F151:H151"/>
    <mergeCell ref="I151:J151"/>
    <mergeCell ref="K151:L151"/>
    <mergeCell ref="M151:N151"/>
    <mergeCell ref="B152:E152"/>
    <mergeCell ref="F152:H152"/>
    <mergeCell ref="I152:J152"/>
    <mergeCell ref="K152:L152"/>
    <mergeCell ref="M152:N152"/>
    <mergeCell ref="B157:E157"/>
    <mergeCell ref="F157:H157"/>
    <mergeCell ref="I157:J157"/>
    <mergeCell ref="K157:L157"/>
    <mergeCell ref="M157:N157"/>
    <mergeCell ref="B158:E158"/>
    <mergeCell ref="F158:H158"/>
    <mergeCell ref="I158:J158"/>
    <mergeCell ref="K158:L158"/>
    <mergeCell ref="M158:N158"/>
    <mergeCell ref="B155:E155"/>
    <mergeCell ref="F155:H155"/>
    <mergeCell ref="I155:J155"/>
    <mergeCell ref="K155:L155"/>
    <mergeCell ref="M155:N155"/>
    <mergeCell ref="B156:E156"/>
    <mergeCell ref="F156:H156"/>
    <mergeCell ref="I156:J156"/>
    <mergeCell ref="K156:L156"/>
    <mergeCell ref="M156:N156"/>
    <mergeCell ref="A162:E163"/>
    <mergeCell ref="F162:J163"/>
    <mergeCell ref="K162:N163"/>
    <mergeCell ref="A164:E164"/>
    <mergeCell ref="F164:J164"/>
    <mergeCell ref="K164:N164"/>
    <mergeCell ref="A165:E165"/>
    <mergeCell ref="F165:J165"/>
    <mergeCell ref="K165:N165"/>
    <mergeCell ref="B161:E161"/>
    <mergeCell ref="F161:H161"/>
    <mergeCell ref="I161:J161"/>
    <mergeCell ref="K161:L161"/>
    <mergeCell ref="M161:N161"/>
    <mergeCell ref="B159:E159"/>
    <mergeCell ref="F159:H159"/>
    <mergeCell ref="I159:J159"/>
    <mergeCell ref="K159:L159"/>
    <mergeCell ref="M159:N159"/>
    <mergeCell ref="B160:E160"/>
    <mergeCell ref="F160:H160"/>
    <mergeCell ref="I160:J160"/>
    <mergeCell ref="K160:L160"/>
    <mergeCell ref="M160:N160"/>
    <mergeCell ref="B169:E169"/>
    <mergeCell ref="F169:H169"/>
    <mergeCell ref="I169:J169"/>
    <mergeCell ref="K169:L169"/>
    <mergeCell ref="M169:N169"/>
    <mergeCell ref="B170:E170"/>
    <mergeCell ref="F170:H170"/>
    <mergeCell ref="I170:J170"/>
    <mergeCell ref="K170:L170"/>
    <mergeCell ref="M170:N170"/>
    <mergeCell ref="A166:N166"/>
    <mergeCell ref="B167:C167"/>
    <mergeCell ref="D167:E167"/>
    <mergeCell ref="F167:I167"/>
    <mergeCell ref="J167:K167"/>
    <mergeCell ref="L167:N167"/>
    <mergeCell ref="B168:C168"/>
    <mergeCell ref="D168:F168"/>
    <mergeCell ref="G168:I168"/>
    <mergeCell ref="J168:K168"/>
    <mergeCell ref="M168:N168"/>
    <mergeCell ref="B173:E173"/>
    <mergeCell ref="F173:H173"/>
    <mergeCell ref="I173:J173"/>
    <mergeCell ref="K173:L173"/>
    <mergeCell ref="M173:N173"/>
    <mergeCell ref="B174:E174"/>
    <mergeCell ref="F174:H174"/>
    <mergeCell ref="I174:J174"/>
    <mergeCell ref="K174:L174"/>
    <mergeCell ref="M174:N174"/>
    <mergeCell ref="B171:E171"/>
    <mergeCell ref="F171:H171"/>
    <mergeCell ref="I171:J171"/>
    <mergeCell ref="K171:L171"/>
    <mergeCell ref="M171:N171"/>
    <mergeCell ref="B172:E172"/>
    <mergeCell ref="F172:H172"/>
    <mergeCell ref="I172:J172"/>
    <mergeCell ref="K172:L172"/>
    <mergeCell ref="M172:N172"/>
    <mergeCell ref="B177:E177"/>
    <mergeCell ref="F177:H177"/>
    <mergeCell ref="I177:J177"/>
    <mergeCell ref="K177:L177"/>
    <mergeCell ref="M177:N177"/>
    <mergeCell ref="B178:E178"/>
    <mergeCell ref="F178:H178"/>
    <mergeCell ref="I178:J178"/>
    <mergeCell ref="K178:L178"/>
    <mergeCell ref="M178:N178"/>
    <mergeCell ref="B175:E175"/>
    <mergeCell ref="F175:H175"/>
    <mergeCell ref="I175:J175"/>
    <mergeCell ref="K175:L175"/>
    <mergeCell ref="M175:N175"/>
    <mergeCell ref="B176:E176"/>
    <mergeCell ref="F176:H176"/>
    <mergeCell ref="I176:J176"/>
    <mergeCell ref="K176:L176"/>
    <mergeCell ref="M176:N176"/>
    <mergeCell ref="B181:E181"/>
    <mergeCell ref="F181:H181"/>
    <mergeCell ref="I181:J181"/>
    <mergeCell ref="K181:L181"/>
    <mergeCell ref="M181:N181"/>
    <mergeCell ref="B182:E182"/>
    <mergeCell ref="F182:H182"/>
    <mergeCell ref="I182:J182"/>
    <mergeCell ref="K182:L182"/>
    <mergeCell ref="M182:N182"/>
    <mergeCell ref="B179:E179"/>
    <mergeCell ref="F179:H179"/>
    <mergeCell ref="I179:J179"/>
    <mergeCell ref="K179:L179"/>
    <mergeCell ref="M179:N179"/>
    <mergeCell ref="B180:E180"/>
    <mergeCell ref="F180:H180"/>
    <mergeCell ref="I180:J180"/>
    <mergeCell ref="K180:L180"/>
    <mergeCell ref="M180:N180"/>
    <mergeCell ref="B185:E185"/>
    <mergeCell ref="F185:H185"/>
    <mergeCell ref="I185:J185"/>
    <mergeCell ref="K185:L185"/>
    <mergeCell ref="M185:N185"/>
    <mergeCell ref="B186:E186"/>
    <mergeCell ref="F186:H186"/>
    <mergeCell ref="I186:J186"/>
    <mergeCell ref="K186:L186"/>
    <mergeCell ref="M186:N186"/>
    <mergeCell ref="B183:E183"/>
    <mergeCell ref="F183:H183"/>
    <mergeCell ref="I183:J183"/>
    <mergeCell ref="K183:L183"/>
    <mergeCell ref="M183:N183"/>
    <mergeCell ref="B184:E184"/>
    <mergeCell ref="F184:H184"/>
    <mergeCell ref="I184:J184"/>
    <mergeCell ref="K184:L184"/>
    <mergeCell ref="M184:N184"/>
    <mergeCell ref="B189:E189"/>
    <mergeCell ref="F189:H189"/>
    <mergeCell ref="I189:J189"/>
    <mergeCell ref="K189:L189"/>
    <mergeCell ref="M189:N189"/>
    <mergeCell ref="B190:E190"/>
    <mergeCell ref="F190:H190"/>
    <mergeCell ref="I190:J190"/>
    <mergeCell ref="K190:L190"/>
    <mergeCell ref="M190:N190"/>
    <mergeCell ref="B187:E187"/>
    <mergeCell ref="F187:H187"/>
    <mergeCell ref="I187:J187"/>
    <mergeCell ref="K187:L187"/>
    <mergeCell ref="M187:N187"/>
    <mergeCell ref="B188:E188"/>
    <mergeCell ref="F188:H188"/>
    <mergeCell ref="I188:J188"/>
    <mergeCell ref="K188:L188"/>
    <mergeCell ref="M188:N188"/>
    <mergeCell ref="B193:E193"/>
    <mergeCell ref="F193:H193"/>
    <mergeCell ref="I193:J193"/>
    <mergeCell ref="K193:L193"/>
    <mergeCell ref="M193:N193"/>
    <mergeCell ref="A194:E195"/>
    <mergeCell ref="F194:J195"/>
    <mergeCell ref="K194:N195"/>
    <mergeCell ref="A196:E196"/>
    <mergeCell ref="F196:J196"/>
    <mergeCell ref="K196:N196"/>
    <mergeCell ref="B191:E191"/>
    <mergeCell ref="F191:H191"/>
    <mergeCell ref="I191:J191"/>
    <mergeCell ref="K191:L191"/>
    <mergeCell ref="M191:N191"/>
    <mergeCell ref="B192:E192"/>
    <mergeCell ref="F192:H192"/>
    <mergeCell ref="I192:J192"/>
    <mergeCell ref="K192:L192"/>
    <mergeCell ref="M192:N192"/>
    <mergeCell ref="B201:C201"/>
    <mergeCell ref="D201:F201"/>
    <mergeCell ref="G201:I201"/>
    <mergeCell ref="J201:K201"/>
    <mergeCell ref="M201:N201"/>
    <mergeCell ref="B202:E202"/>
    <mergeCell ref="F202:H202"/>
    <mergeCell ref="I202:J202"/>
    <mergeCell ref="K202:L202"/>
    <mergeCell ref="M202:N202"/>
    <mergeCell ref="A197:E197"/>
    <mergeCell ref="F197:J197"/>
    <mergeCell ref="K197:N197"/>
    <mergeCell ref="A198:N198"/>
    <mergeCell ref="A199:N199"/>
    <mergeCell ref="B200:C200"/>
    <mergeCell ref="D200:E200"/>
    <mergeCell ref="F200:I200"/>
    <mergeCell ref="J200:K200"/>
    <mergeCell ref="L200:N200"/>
    <mergeCell ref="B205:E205"/>
    <mergeCell ref="F205:H205"/>
    <mergeCell ref="I205:J205"/>
    <mergeCell ref="K205:L205"/>
    <mergeCell ref="M205:N205"/>
    <mergeCell ref="B206:E206"/>
    <mergeCell ref="F206:H206"/>
    <mergeCell ref="I206:J206"/>
    <mergeCell ref="K206:L206"/>
    <mergeCell ref="M206:N206"/>
    <mergeCell ref="B203:E203"/>
    <mergeCell ref="F203:H203"/>
    <mergeCell ref="I203:J203"/>
    <mergeCell ref="K203:L203"/>
    <mergeCell ref="M203:N203"/>
    <mergeCell ref="B204:E204"/>
    <mergeCell ref="F204:H204"/>
    <mergeCell ref="I204:J204"/>
    <mergeCell ref="K204:L204"/>
    <mergeCell ref="M204:N204"/>
    <mergeCell ref="B209:E209"/>
    <mergeCell ref="F209:H209"/>
    <mergeCell ref="I209:J209"/>
    <mergeCell ref="K209:L209"/>
    <mergeCell ref="M209:N209"/>
    <mergeCell ref="B210:E210"/>
    <mergeCell ref="F210:H210"/>
    <mergeCell ref="I210:J210"/>
    <mergeCell ref="K210:L210"/>
    <mergeCell ref="M210:N210"/>
    <mergeCell ref="B207:E207"/>
    <mergeCell ref="F207:H207"/>
    <mergeCell ref="I207:J207"/>
    <mergeCell ref="K207:L207"/>
    <mergeCell ref="M207:N207"/>
    <mergeCell ref="B208:E208"/>
    <mergeCell ref="F208:H208"/>
    <mergeCell ref="I208:J208"/>
    <mergeCell ref="K208:L208"/>
    <mergeCell ref="M208:N208"/>
    <mergeCell ref="B213:E213"/>
    <mergeCell ref="F213:H213"/>
    <mergeCell ref="I213:J213"/>
    <mergeCell ref="K213:L213"/>
    <mergeCell ref="M213:N213"/>
    <mergeCell ref="B214:E214"/>
    <mergeCell ref="F214:H214"/>
    <mergeCell ref="I214:J214"/>
    <mergeCell ref="K214:L214"/>
    <mergeCell ref="M214:N214"/>
    <mergeCell ref="B211:E211"/>
    <mergeCell ref="F211:H211"/>
    <mergeCell ref="I211:J211"/>
    <mergeCell ref="K211:L211"/>
    <mergeCell ref="M211:N211"/>
    <mergeCell ref="B212:E212"/>
    <mergeCell ref="F212:H212"/>
    <mergeCell ref="I212:J212"/>
    <mergeCell ref="K212:L212"/>
    <mergeCell ref="M212:N212"/>
    <mergeCell ref="B217:E217"/>
    <mergeCell ref="F217:H217"/>
    <mergeCell ref="I217:J217"/>
    <mergeCell ref="K217:L217"/>
    <mergeCell ref="M217:N217"/>
    <mergeCell ref="B218:E218"/>
    <mergeCell ref="F218:H218"/>
    <mergeCell ref="I218:J218"/>
    <mergeCell ref="K218:L218"/>
    <mergeCell ref="M218:N218"/>
    <mergeCell ref="B215:E215"/>
    <mergeCell ref="F215:H215"/>
    <mergeCell ref="I215:J215"/>
    <mergeCell ref="K215:L215"/>
    <mergeCell ref="M215:N215"/>
    <mergeCell ref="B216:E216"/>
    <mergeCell ref="F216:H216"/>
    <mergeCell ref="I216:J216"/>
    <mergeCell ref="K216:L216"/>
    <mergeCell ref="M216:N216"/>
    <mergeCell ref="B221:E221"/>
    <mergeCell ref="F221:H221"/>
    <mergeCell ref="I221:J221"/>
    <mergeCell ref="K221:L221"/>
    <mergeCell ref="M221:N221"/>
    <mergeCell ref="B222:E222"/>
    <mergeCell ref="F222:H222"/>
    <mergeCell ref="I222:J222"/>
    <mergeCell ref="K222:L222"/>
    <mergeCell ref="M222:N222"/>
    <mergeCell ref="B219:E219"/>
    <mergeCell ref="F219:H219"/>
    <mergeCell ref="I219:J219"/>
    <mergeCell ref="K219:L219"/>
    <mergeCell ref="M219:N219"/>
    <mergeCell ref="B220:E220"/>
    <mergeCell ref="F220:H220"/>
    <mergeCell ref="I220:J220"/>
    <mergeCell ref="K220:L220"/>
    <mergeCell ref="M220:N220"/>
    <mergeCell ref="B225:E225"/>
    <mergeCell ref="F225:H225"/>
    <mergeCell ref="I225:J225"/>
    <mergeCell ref="K225:L225"/>
    <mergeCell ref="M225:N225"/>
    <mergeCell ref="B226:E226"/>
    <mergeCell ref="F226:H226"/>
    <mergeCell ref="I226:J226"/>
    <mergeCell ref="K226:L226"/>
    <mergeCell ref="M226:N226"/>
    <mergeCell ref="B223:E223"/>
    <mergeCell ref="F223:H223"/>
    <mergeCell ref="I223:J223"/>
    <mergeCell ref="K223:L223"/>
    <mergeCell ref="M223:N223"/>
    <mergeCell ref="B224:E224"/>
    <mergeCell ref="F224:H224"/>
    <mergeCell ref="I224:J224"/>
    <mergeCell ref="K224:L224"/>
    <mergeCell ref="M224:N224"/>
    <mergeCell ref="A231:N231"/>
    <mergeCell ref="A232:N232"/>
    <mergeCell ref="B233:C233"/>
    <mergeCell ref="D233:E233"/>
    <mergeCell ref="F233:I233"/>
    <mergeCell ref="J233:K233"/>
    <mergeCell ref="L233:N233"/>
    <mergeCell ref="B234:C234"/>
    <mergeCell ref="D234:F234"/>
    <mergeCell ref="G234:I234"/>
    <mergeCell ref="J234:K234"/>
    <mergeCell ref="M234:N234"/>
    <mergeCell ref="A227:E228"/>
    <mergeCell ref="F227:J228"/>
    <mergeCell ref="K227:N228"/>
    <mergeCell ref="A229:E229"/>
    <mergeCell ref="F229:J229"/>
    <mergeCell ref="K229:N229"/>
    <mergeCell ref="A230:E230"/>
    <mergeCell ref="F230:J230"/>
    <mergeCell ref="K230:N230"/>
    <mergeCell ref="B237:E237"/>
    <mergeCell ref="F237:H237"/>
    <mergeCell ref="I237:J237"/>
    <mergeCell ref="K237:L237"/>
    <mergeCell ref="M237:N237"/>
    <mergeCell ref="B238:E238"/>
    <mergeCell ref="F238:H238"/>
    <mergeCell ref="I238:J238"/>
    <mergeCell ref="K238:L238"/>
    <mergeCell ref="M238:N238"/>
    <mergeCell ref="B235:E235"/>
    <mergeCell ref="F235:H235"/>
    <mergeCell ref="I235:J235"/>
    <mergeCell ref="K235:L235"/>
    <mergeCell ref="M235:N235"/>
    <mergeCell ref="B236:E236"/>
    <mergeCell ref="F236:H236"/>
    <mergeCell ref="I236:J236"/>
    <mergeCell ref="K236:L236"/>
    <mergeCell ref="M236:N236"/>
    <mergeCell ref="B241:E241"/>
    <mergeCell ref="F241:H241"/>
    <mergeCell ref="I241:J241"/>
    <mergeCell ref="K241:L241"/>
    <mergeCell ref="M241:N241"/>
    <mergeCell ref="B242:E242"/>
    <mergeCell ref="F242:H242"/>
    <mergeCell ref="I242:J242"/>
    <mergeCell ref="K242:L242"/>
    <mergeCell ref="M242:N242"/>
    <mergeCell ref="B239:E239"/>
    <mergeCell ref="F239:H239"/>
    <mergeCell ref="I239:J239"/>
    <mergeCell ref="K239:L239"/>
    <mergeCell ref="M239:N239"/>
    <mergeCell ref="B240:E240"/>
    <mergeCell ref="F240:H240"/>
    <mergeCell ref="I240:J240"/>
    <mergeCell ref="K240:L240"/>
    <mergeCell ref="M240:N240"/>
    <mergeCell ref="B245:E245"/>
    <mergeCell ref="F245:H245"/>
    <mergeCell ref="I245:J245"/>
    <mergeCell ref="K245:L245"/>
    <mergeCell ref="M245:N245"/>
    <mergeCell ref="B246:E246"/>
    <mergeCell ref="F246:H246"/>
    <mergeCell ref="I246:J246"/>
    <mergeCell ref="K246:L246"/>
    <mergeCell ref="M246:N246"/>
    <mergeCell ref="B243:E243"/>
    <mergeCell ref="F243:H243"/>
    <mergeCell ref="I243:J243"/>
    <mergeCell ref="K243:L243"/>
    <mergeCell ref="M243:N243"/>
    <mergeCell ref="B244:E244"/>
    <mergeCell ref="F244:H244"/>
    <mergeCell ref="I244:J244"/>
    <mergeCell ref="K244:L244"/>
    <mergeCell ref="M244:N244"/>
    <mergeCell ref="B249:E249"/>
    <mergeCell ref="F249:H249"/>
    <mergeCell ref="I249:J249"/>
    <mergeCell ref="K249:L249"/>
    <mergeCell ref="M249:N249"/>
    <mergeCell ref="B250:E250"/>
    <mergeCell ref="F250:H250"/>
    <mergeCell ref="I250:J250"/>
    <mergeCell ref="K250:L250"/>
    <mergeCell ref="M250:N250"/>
    <mergeCell ref="B247:E247"/>
    <mergeCell ref="F247:H247"/>
    <mergeCell ref="I247:J247"/>
    <mergeCell ref="K247:L247"/>
    <mergeCell ref="M247:N247"/>
    <mergeCell ref="B248:E248"/>
    <mergeCell ref="F248:H248"/>
    <mergeCell ref="I248:J248"/>
    <mergeCell ref="K248:L248"/>
    <mergeCell ref="M248:N248"/>
    <mergeCell ref="B253:E253"/>
    <mergeCell ref="F253:H253"/>
    <mergeCell ref="I253:J253"/>
    <mergeCell ref="K253:L253"/>
    <mergeCell ref="M253:N253"/>
    <mergeCell ref="B254:E254"/>
    <mergeCell ref="F254:H254"/>
    <mergeCell ref="I254:J254"/>
    <mergeCell ref="K254:L254"/>
    <mergeCell ref="M254:N254"/>
    <mergeCell ref="B251:E251"/>
    <mergeCell ref="F251:H251"/>
    <mergeCell ref="I251:J251"/>
    <mergeCell ref="K251:L251"/>
    <mergeCell ref="M251:N251"/>
    <mergeCell ref="B252:E252"/>
    <mergeCell ref="F252:H252"/>
    <mergeCell ref="I252:J252"/>
    <mergeCell ref="K252:L252"/>
    <mergeCell ref="M252:N252"/>
    <mergeCell ref="B259:E259"/>
    <mergeCell ref="F259:H259"/>
    <mergeCell ref="I259:J259"/>
    <mergeCell ref="K259:L259"/>
    <mergeCell ref="M259:N259"/>
    <mergeCell ref="B257:E257"/>
    <mergeCell ref="F257:H257"/>
    <mergeCell ref="I257:J257"/>
    <mergeCell ref="K257:L257"/>
    <mergeCell ref="M257:N257"/>
    <mergeCell ref="B258:E258"/>
    <mergeCell ref="F258:H258"/>
    <mergeCell ref="I258:J258"/>
    <mergeCell ref="K258:L258"/>
    <mergeCell ref="M258:N258"/>
    <mergeCell ref="B255:E255"/>
    <mergeCell ref="F255:H255"/>
    <mergeCell ref="I255:J255"/>
    <mergeCell ref="K255:L255"/>
    <mergeCell ref="M255:N255"/>
    <mergeCell ref="B256:E256"/>
    <mergeCell ref="F256:H256"/>
    <mergeCell ref="I256:J256"/>
    <mergeCell ref="K256:L256"/>
    <mergeCell ref="M256:N256"/>
    <mergeCell ref="B264:E264"/>
    <mergeCell ref="F264:H264"/>
    <mergeCell ref="I264:J264"/>
    <mergeCell ref="K264:L264"/>
    <mergeCell ref="M264:N264"/>
    <mergeCell ref="B265:E265"/>
    <mergeCell ref="F265:H265"/>
    <mergeCell ref="I265:J265"/>
    <mergeCell ref="K265:L265"/>
    <mergeCell ref="M265:N265"/>
    <mergeCell ref="B260:E260"/>
    <mergeCell ref="F260:H260"/>
    <mergeCell ref="I260:J260"/>
    <mergeCell ref="K260:L260"/>
    <mergeCell ref="M260:N260"/>
    <mergeCell ref="B261:E261"/>
    <mergeCell ref="F261:H261"/>
    <mergeCell ref="I261:J261"/>
    <mergeCell ref="K261:L261"/>
    <mergeCell ref="M261:N261"/>
    <mergeCell ref="B262:E262"/>
    <mergeCell ref="F262:H262"/>
    <mergeCell ref="I262:J262"/>
    <mergeCell ref="K262:L262"/>
    <mergeCell ref="M262:N262"/>
    <mergeCell ref="B263:E263"/>
    <mergeCell ref="F263:H263"/>
    <mergeCell ref="I263:J263"/>
    <mergeCell ref="K263:L263"/>
    <mergeCell ref="M263:N263"/>
    <mergeCell ref="B268:E268"/>
    <mergeCell ref="F268:H268"/>
    <mergeCell ref="I268:J268"/>
    <mergeCell ref="K268:L268"/>
    <mergeCell ref="M268:N268"/>
    <mergeCell ref="B269:E269"/>
    <mergeCell ref="F269:H269"/>
    <mergeCell ref="I269:J269"/>
    <mergeCell ref="K269:L269"/>
    <mergeCell ref="M269:N269"/>
    <mergeCell ref="B266:E266"/>
    <mergeCell ref="F266:H266"/>
    <mergeCell ref="I266:J266"/>
    <mergeCell ref="K266:L266"/>
    <mergeCell ref="M266:N266"/>
    <mergeCell ref="B267:E267"/>
    <mergeCell ref="F267:H267"/>
    <mergeCell ref="I267:J267"/>
    <mergeCell ref="K267:L267"/>
    <mergeCell ref="M267:N267"/>
    <mergeCell ref="F286:H286"/>
    <mergeCell ref="I286:J286"/>
    <mergeCell ref="K286:L286"/>
    <mergeCell ref="M286:N286"/>
    <mergeCell ref="B287:E287"/>
    <mergeCell ref="F287:H287"/>
    <mergeCell ref="I287:J287"/>
    <mergeCell ref="K287:L287"/>
    <mergeCell ref="M287:N287"/>
    <mergeCell ref="B270:E270"/>
    <mergeCell ref="F270:H270"/>
    <mergeCell ref="I270:J270"/>
    <mergeCell ref="K270:L270"/>
    <mergeCell ref="M270:N270"/>
    <mergeCell ref="B285:E285"/>
    <mergeCell ref="F285:H285"/>
    <mergeCell ref="I285:J285"/>
    <mergeCell ref="K285:L285"/>
    <mergeCell ref="M285:N285"/>
    <mergeCell ref="B271:E271"/>
    <mergeCell ref="F271:H271"/>
    <mergeCell ref="I271:J271"/>
    <mergeCell ref="K271:L271"/>
    <mergeCell ref="M271:N271"/>
    <mergeCell ref="B272:E272"/>
    <mergeCell ref="F272:H272"/>
    <mergeCell ref="I272:J272"/>
    <mergeCell ref="K272:L272"/>
    <mergeCell ref="M272:N272"/>
    <mergeCell ref="B273:E273"/>
    <mergeCell ref="F273:H273"/>
    <mergeCell ref="I273:J273"/>
    <mergeCell ref="A296:E296"/>
    <mergeCell ref="F296:J296"/>
    <mergeCell ref="K296:N296"/>
    <mergeCell ref="A297:N297"/>
    <mergeCell ref="B292:E292"/>
    <mergeCell ref="F292:H292"/>
    <mergeCell ref="I292:J292"/>
    <mergeCell ref="K292:L292"/>
    <mergeCell ref="M292:N292"/>
    <mergeCell ref="B290:E290"/>
    <mergeCell ref="F290:H290"/>
    <mergeCell ref="I290:J290"/>
    <mergeCell ref="K290:L290"/>
    <mergeCell ref="M290:N290"/>
    <mergeCell ref="B291:E291"/>
    <mergeCell ref="F291:H291"/>
    <mergeCell ref="I291:J291"/>
    <mergeCell ref="K291:L291"/>
    <mergeCell ref="M291:N291"/>
    <mergeCell ref="B282:E282"/>
    <mergeCell ref="F282:H282"/>
    <mergeCell ref="I282:J282"/>
    <mergeCell ref="K282:L282"/>
    <mergeCell ref="M282:N282"/>
    <mergeCell ref="B283:E283"/>
    <mergeCell ref="F283:H283"/>
    <mergeCell ref="I283:J283"/>
    <mergeCell ref="K283:L283"/>
    <mergeCell ref="M283:N283"/>
    <mergeCell ref="B284:E284"/>
    <mergeCell ref="F284:H284"/>
    <mergeCell ref="I284:J284"/>
    <mergeCell ref="K284:L284"/>
    <mergeCell ref="M284:N284"/>
    <mergeCell ref="A295:E295"/>
    <mergeCell ref="F295:J295"/>
    <mergeCell ref="K295:N295"/>
    <mergeCell ref="A293:E294"/>
    <mergeCell ref="F293:J294"/>
    <mergeCell ref="K293:N294"/>
    <mergeCell ref="B288:E288"/>
    <mergeCell ref="F288:H288"/>
    <mergeCell ref="I288:J288"/>
    <mergeCell ref="K288:L288"/>
    <mergeCell ref="M288:N288"/>
    <mergeCell ref="B289:E289"/>
    <mergeCell ref="F289:H289"/>
    <mergeCell ref="I289:J289"/>
    <mergeCell ref="K289:L289"/>
    <mergeCell ref="M289:N289"/>
    <mergeCell ref="B286:E286"/>
    <mergeCell ref="B276:E276"/>
    <mergeCell ref="F276:H276"/>
    <mergeCell ref="I276:J276"/>
    <mergeCell ref="K276:L276"/>
    <mergeCell ref="M276:N276"/>
    <mergeCell ref="B277:E277"/>
    <mergeCell ref="F277:H277"/>
    <mergeCell ref="I277:J277"/>
    <mergeCell ref="K277:L277"/>
    <mergeCell ref="M277:N277"/>
    <mergeCell ref="M273:N273"/>
    <mergeCell ref="B274:E274"/>
    <mergeCell ref="F274:H274"/>
    <mergeCell ref="I274:J274"/>
    <mergeCell ref="K274:L274"/>
    <mergeCell ref="M274:N274"/>
    <mergeCell ref="B275:E275"/>
    <mergeCell ref="F275:H275"/>
    <mergeCell ref="I275:J275"/>
    <mergeCell ref="K275:L275"/>
    <mergeCell ref="M275:N275"/>
    <mergeCell ref="K273:L273"/>
    <mergeCell ref="B280:E280"/>
    <mergeCell ref="F280:H280"/>
    <mergeCell ref="I280:J280"/>
    <mergeCell ref="K280:L280"/>
    <mergeCell ref="M280:N280"/>
    <mergeCell ref="B281:E281"/>
    <mergeCell ref="F281:H281"/>
    <mergeCell ref="I281:J281"/>
    <mergeCell ref="K281:L281"/>
    <mergeCell ref="M281:N281"/>
    <mergeCell ref="B278:E278"/>
    <mergeCell ref="F278:H278"/>
    <mergeCell ref="I278:J278"/>
    <mergeCell ref="K278:L278"/>
    <mergeCell ref="M278:N278"/>
    <mergeCell ref="B279:E279"/>
    <mergeCell ref="F279:H279"/>
    <mergeCell ref="I279:J279"/>
    <mergeCell ref="K279:L279"/>
    <mergeCell ref="M279:N279"/>
    <mergeCell ref="A298:N298"/>
    <mergeCell ref="B299:C299"/>
    <mergeCell ref="D299:E299"/>
    <mergeCell ref="F299:I299"/>
    <mergeCell ref="J299:K299"/>
    <mergeCell ref="L299:N299"/>
    <mergeCell ref="B300:C300"/>
    <mergeCell ref="D300:F300"/>
    <mergeCell ref="G300:I300"/>
    <mergeCell ref="J300:K300"/>
    <mergeCell ref="M300:N300"/>
    <mergeCell ref="B301:E301"/>
    <mergeCell ref="F301:H301"/>
    <mergeCell ref="I301:J301"/>
    <mergeCell ref="K301:L301"/>
    <mergeCell ref="M301:N301"/>
    <mergeCell ref="B302:E302"/>
    <mergeCell ref="F302:H302"/>
    <mergeCell ref="I302:J302"/>
    <mergeCell ref="K302:L302"/>
    <mergeCell ref="M302:N302"/>
    <mergeCell ref="B303:E303"/>
    <mergeCell ref="F303:H303"/>
    <mergeCell ref="I305:J305"/>
    <mergeCell ref="K305:L305"/>
    <mergeCell ref="M303:N303"/>
    <mergeCell ref="B304:E304"/>
    <mergeCell ref="F304:H304"/>
    <mergeCell ref="I304:J304"/>
    <mergeCell ref="K304:L304"/>
    <mergeCell ref="M304:N304"/>
    <mergeCell ref="B305:E305"/>
    <mergeCell ref="F305:H305"/>
    <mergeCell ref="M305:N305"/>
    <mergeCell ref="B306:E306"/>
    <mergeCell ref="F306:H306"/>
    <mergeCell ref="I306:J306"/>
    <mergeCell ref="K306:L306"/>
    <mergeCell ref="M306:N306"/>
    <mergeCell ref="B307:E307"/>
    <mergeCell ref="F307:H307"/>
    <mergeCell ref="I307:J307"/>
    <mergeCell ref="K307:L307"/>
    <mergeCell ref="M307:N307"/>
    <mergeCell ref="B308:E308"/>
    <mergeCell ref="F308:H308"/>
    <mergeCell ref="I308:J308"/>
    <mergeCell ref="K308:L308"/>
    <mergeCell ref="M308:N308"/>
    <mergeCell ref="B309:E309"/>
    <mergeCell ref="F309:H309"/>
    <mergeCell ref="I309:J309"/>
    <mergeCell ref="K309:L309"/>
    <mergeCell ref="M309:N309"/>
    <mergeCell ref="B310:E310"/>
    <mergeCell ref="F310:H310"/>
    <mergeCell ref="I310:J310"/>
    <mergeCell ref="K310:L310"/>
    <mergeCell ref="M310:N310"/>
    <mergeCell ref="B311:E311"/>
    <mergeCell ref="F311:H311"/>
    <mergeCell ref="I311:J311"/>
    <mergeCell ref="K311:L311"/>
    <mergeCell ref="M311:N311"/>
    <mergeCell ref="B312:E312"/>
    <mergeCell ref="F312:H312"/>
    <mergeCell ref="I312:J312"/>
    <mergeCell ref="K312:L312"/>
    <mergeCell ref="M312:N312"/>
    <mergeCell ref="B313:E313"/>
    <mergeCell ref="F313:H313"/>
    <mergeCell ref="I313:J313"/>
    <mergeCell ref="K313:L313"/>
    <mergeCell ref="M313:N313"/>
    <mergeCell ref="B314:E314"/>
    <mergeCell ref="F314:H314"/>
    <mergeCell ref="I314:J314"/>
    <mergeCell ref="K314:L314"/>
    <mergeCell ref="M314:N314"/>
    <mergeCell ref="B315:E315"/>
    <mergeCell ref="F315:H315"/>
    <mergeCell ref="I315:J315"/>
    <mergeCell ref="K315:L315"/>
    <mergeCell ref="M315:N315"/>
    <mergeCell ref="B316:E316"/>
    <mergeCell ref="F316:H316"/>
    <mergeCell ref="I316:J316"/>
    <mergeCell ref="K316:L316"/>
    <mergeCell ref="M316:N316"/>
    <mergeCell ref="B317:E317"/>
    <mergeCell ref="F317:H317"/>
    <mergeCell ref="I317:J317"/>
    <mergeCell ref="K317:L317"/>
    <mergeCell ref="M317:N317"/>
    <mergeCell ref="B318:E318"/>
    <mergeCell ref="F318:H318"/>
    <mergeCell ref="I318:J318"/>
    <mergeCell ref="K318:L318"/>
    <mergeCell ref="M318:N318"/>
    <mergeCell ref="B319:E319"/>
    <mergeCell ref="F319:H319"/>
    <mergeCell ref="I319:J319"/>
    <mergeCell ref="K319:L319"/>
    <mergeCell ref="M319:N319"/>
    <mergeCell ref="B320:E320"/>
    <mergeCell ref="F320:H320"/>
    <mergeCell ref="I320:J320"/>
    <mergeCell ref="K320:L320"/>
    <mergeCell ref="M320:N320"/>
    <mergeCell ref="B321:E321"/>
    <mergeCell ref="F321:H321"/>
    <mergeCell ref="I321:J321"/>
    <mergeCell ref="K321:L321"/>
    <mergeCell ref="M321:N321"/>
    <mergeCell ref="B322:E322"/>
    <mergeCell ref="F322:H322"/>
    <mergeCell ref="I322:J322"/>
    <mergeCell ref="K322:L322"/>
    <mergeCell ref="M322:N322"/>
    <mergeCell ref="B323:E323"/>
    <mergeCell ref="F323:H323"/>
    <mergeCell ref="I323:J323"/>
    <mergeCell ref="K323:L323"/>
    <mergeCell ref="M323:N323"/>
    <mergeCell ref="B324:E324"/>
    <mergeCell ref="F324:H324"/>
    <mergeCell ref="I324:J324"/>
    <mergeCell ref="K324:L324"/>
    <mergeCell ref="M324:N324"/>
    <mergeCell ref="B325:E325"/>
    <mergeCell ref="F325:H325"/>
    <mergeCell ref="I325:J325"/>
    <mergeCell ref="K325:L325"/>
    <mergeCell ref="M325:N325"/>
    <mergeCell ref="B326:E326"/>
    <mergeCell ref="F326:H326"/>
    <mergeCell ref="I326:J326"/>
    <mergeCell ref="K326:L326"/>
    <mergeCell ref="M326:N326"/>
    <mergeCell ref="B327:E327"/>
    <mergeCell ref="F327:H327"/>
    <mergeCell ref="I327:J327"/>
    <mergeCell ref="K327:L327"/>
    <mergeCell ref="M327:N327"/>
    <mergeCell ref="B328:E328"/>
    <mergeCell ref="F328:H328"/>
    <mergeCell ref="I328:J328"/>
    <mergeCell ref="K328:L328"/>
    <mergeCell ref="M328:N328"/>
    <mergeCell ref="B329:E329"/>
    <mergeCell ref="F329:H329"/>
    <mergeCell ref="I329:J329"/>
    <mergeCell ref="K329:L329"/>
    <mergeCell ref="M329:N329"/>
    <mergeCell ref="B330:E330"/>
    <mergeCell ref="F330:H330"/>
    <mergeCell ref="I330:J330"/>
    <mergeCell ref="K330:L330"/>
    <mergeCell ref="M330:N330"/>
    <mergeCell ref="B331:E331"/>
    <mergeCell ref="F331:H331"/>
    <mergeCell ref="I331:J331"/>
    <mergeCell ref="K331:L331"/>
    <mergeCell ref="M331:N331"/>
    <mergeCell ref="B332:E332"/>
    <mergeCell ref="F332:H332"/>
    <mergeCell ref="I332:J332"/>
    <mergeCell ref="K332:L332"/>
    <mergeCell ref="M332:N332"/>
    <mergeCell ref="B333:E333"/>
    <mergeCell ref="F333:H333"/>
    <mergeCell ref="I333:J333"/>
    <mergeCell ref="K333:L333"/>
    <mergeCell ref="M333:N333"/>
    <mergeCell ref="B334:E334"/>
    <mergeCell ref="F334:H334"/>
    <mergeCell ref="I334:J334"/>
    <mergeCell ref="K334:L334"/>
    <mergeCell ref="M334:N334"/>
    <mergeCell ref="B335:E335"/>
    <mergeCell ref="F335:H335"/>
    <mergeCell ref="I335:J335"/>
    <mergeCell ref="K335:L335"/>
    <mergeCell ref="M335:N335"/>
    <mergeCell ref="B336:E336"/>
    <mergeCell ref="F336:H336"/>
    <mergeCell ref="I336:J336"/>
    <mergeCell ref="K336:L336"/>
    <mergeCell ref="M336:N336"/>
    <mergeCell ref="B337:E337"/>
    <mergeCell ref="F337:H337"/>
    <mergeCell ref="I337:J337"/>
    <mergeCell ref="K337:L337"/>
    <mergeCell ref="M337:N337"/>
    <mergeCell ref="B338:E338"/>
    <mergeCell ref="F338:H338"/>
    <mergeCell ref="I338:J338"/>
    <mergeCell ref="K338:L338"/>
    <mergeCell ref="M338:N338"/>
    <mergeCell ref="B339:E339"/>
    <mergeCell ref="F339:H339"/>
    <mergeCell ref="I339:J339"/>
    <mergeCell ref="K339:L339"/>
    <mergeCell ref="M339:N339"/>
    <mergeCell ref="B340:E340"/>
    <mergeCell ref="F340:H340"/>
    <mergeCell ref="I340:J340"/>
    <mergeCell ref="K340:L340"/>
    <mergeCell ref="M340:N340"/>
    <mergeCell ref="B341:E341"/>
    <mergeCell ref="F341:H341"/>
    <mergeCell ref="I341:J341"/>
    <mergeCell ref="K341:L341"/>
    <mergeCell ref="M341:N341"/>
    <mergeCell ref="B342:E342"/>
    <mergeCell ref="F342:H342"/>
    <mergeCell ref="I342:J342"/>
    <mergeCell ref="K342:L342"/>
    <mergeCell ref="M342:N342"/>
    <mergeCell ref="B343:E343"/>
    <mergeCell ref="F343:H343"/>
    <mergeCell ref="I343:J343"/>
    <mergeCell ref="K343:L343"/>
    <mergeCell ref="M343:N343"/>
    <mergeCell ref="B344:E344"/>
    <mergeCell ref="F344:H344"/>
    <mergeCell ref="I344:J344"/>
    <mergeCell ref="K344:L344"/>
    <mergeCell ref="M344:N344"/>
    <mergeCell ref="B345:E345"/>
    <mergeCell ref="F345:H345"/>
    <mergeCell ref="I345:J345"/>
    <mergeCell ref="K345:L345"/>
    <mergeCell ref="M345:N345"/>
    <mergeCell ref="B346:E346"/>
    <mergeCell ref="F346:H346"/>
    <mergeCell ref="I346:J346"/>
    <mergeCell ref="K346:L346"/>
    <mergeCell ref="M346:N346"/>
    <mergeCell ref="B347:E347"/>
    <mergeCell ref="F347:H347"/>
    <mergeCell ref="I347:J347"/>
    <mergeCell ref="K347:L347"/>
    <mergeCell ref="M347:N347"/>
    <mergeCell ref="B348:E348"/>
    <mergeCell ref="F348:H348"/>
    <mergeCell ref="I348:J348"/>
    <mergeCell ref="K348:L348"/>
    <mergeCell ref="M348:N348"/>
    <mergeCell ref="B349:E349"/>
    <mergeCell ref="F349:H349"/>
    <mergeCell ref="I349:J349"/>
    <mergeCell ref="K349:L349"/>
    <mergeCell ref="M349:N349"/>
    <mergeCell ref="B350:E350"/>
    <mergeCell ref="F350:H350"/>
    <mergeCell ref="I350:J350"/>
    <mergeCell ref="K350:L350"/>
    <mergeCell ref="M350:N350"/>
    <mergeCell ref="M357:N357"/>
    <mergeCell ref="B358:E358"/>
    <mergeCell ref="F358:H358"/>
    <mergeCell ref="I358:J358"/>
    <mergeCell ref="K358:L358"/>
    <mergeCell ref="M358:N358"/>
    <mergeCell ref="B351:E351"/>
    <mergeCell ref="F351:H351"/>
    <mergeCell ref="I351:J351"/>
    <mergeCell ref="K351:L351"/>
    <mergeCell ref="M351:N351"/>
    <mergeCell ref="B352:E352"/>
    <mergeCell ref="F352:H352"/>
    <mergeCell ref="I352:J352"/>
    <mergeCell ref="K352:L352"/>
    <mergeCell ref="M352:N352"/>
    <mergeCell ref="B353:E353"/>
    <mergeCell ref="F353:H353"/>
    <mergeCell ref="I353:J353"/>
    <mergeCell ref="K353:L353"/>
    <mergeCell ref="M353:N353"/>
    <mergeCell ref="B354:E354"/>
    <mergeCell ref="F354:H354"/>
    <mergeCell ref="I354:J354"/>
    <mergeCell ref="K354:L354"/>
    <mergeCell ref="M354:N354"/>
    <mergeCell ref="A359:E360"/>
    <mergeCell ref="F359:J360"/>
    <mergeCell ref="K359:N360"/>
    <mergeCell ref="A361:E361"/>
    <mergeCell ref="F361:J361"/>
    <mergeCell ref="K361:N361"/>
    <mergeCell ref="A362:E362"/>
    <mergeCell ref="F362:J362"/>
    <mergeCell ref="K362:N362"/>
    <mergeCell ref="I303:J303"/>
    <mergeCell ref="K303:L303"/>
    <mergeCell ref="A363:N363"/>
    <mergeCell ref="A364:N364"/>
    <mergeCell ref="B365:C365"/>
    <mergeCell ref="D365:E365"/>
    <mergeCell ref="F365:I365"/>
    <mergeCell ref="J365:K365"/>
    <mergeCell ref="L365:N365"/>
    <mergeCell ref="B355:E355"/>
    <mergeCell ref="F355:H355"/>
    <mergeCell ref="I355:J355"/>
    <mergeCell ref="K355:L355"/>
    <mergeCell ref="M355:N355"/>
    <mergeCell ref="B356:E356"/>
    <mergeCell ref="F356:H356"/>
    <mergeCell ref="I356:J356"/>
    <mergeCell ref="K356:L356"/>
    <mergeCell ref="M356:N356"/>
    <mergeCell ref="B357:E357"/>
    <mergeCell ref="F357:H357"/>
    <mergeCell ref="I357:J357"/>
    <mergeCell ref="K357:L357"/>
    <mergeCell ref="B366:C366"/>
    <mergeCell ref="D366:F366"/>
    <mergeCell ref="G366:I366"/>
    <mergeCell ref="J366:K366"/>
    <mergeCell ref="M366:N366"/>
    <mergeCell ref="B367:E367"/>
    <mergeCell ref="F367:H367"/>
    <mergeCell ref="I367:J367"/>
    <mergeCell ref="K367:L367"/>
    <mergeCell ref="M367:N367"/>
    <mergeCell ref="B368:E368"/>
    <mergeCell ref="F368:H368"/>
    <mergeCell ref="I368:J368"/>
    <mergeCell ref="K368:L368"/>
    <mergeCell ref="M368:N368"/>
    <mergeCell ref="B369:E369"/>
    <mergeCell ref="F369:H369"/>
    <mergeCell ref="I369:J369"/>
    <mergeCell ref="K369:L369"/>
    <mergeCell ref="M369:N369"/>
    <mergeCell ref="B370:E370"/>
    <mergeCell ref="F370:H370"/>
    <mergeCell ref="I370:J370"/>
    <mergeCell ref="K370:L370"/>
    <mergeCell ref="M370:N370"/>
    <mergeCell ref="B371:E371"/>
    <mergeCell ref="F371:H371"/>
    <mergeCell ref="I371:J371"/>
    <mergeCell ref="K371:L371"/>
    <mergeCell ref="M371:N371"/>
    <mergeCell ref="B372:E372"/>
    <mergeCell ref="F372:H372"/>
    <mergeCell ref="I372:J372"/>
    <mergeCell ref="K372:L372"/>
    <mergeCell ref="M372:N372"/>
    <mergeCell ref="B373:E373"/>
    <mergeCell ref="F373:H373"/>
    <mergeCell ref="I373:J373"/>
    <mergeCell ref="K373:L373"/>
    <mergeCell ref="M373:N373"/>
    <mergeCell ref="B374:E374"/>
    <mergeCell ref="F374:H374"/>
    <mergeCell ref="I374:J374"/>
    <mergeCell ref="K374:L374"/>
    <mergeCell ref="M374:N374"/>
    <mergeCell ref="B375:E375"/>
    <mergeCell ref="F375:H375"/>
    <mergeCell ref="I375:J375"/>
    <mergeCell ref="K375:L375"/>
    <mergeCell ref="M375:N375"/>
    <mergeCell ref="B376:E376"/>
    <mergeCell ref="F376:H376"/>
    <mergeCell ref="I376:J376"/>
    <mergeCell ref="K376:L376"/>
    <mergeCell ref="M376:N376"/>
    <mergeCell ref="B377:E377"/>
    <mergeCell ref="F377:H377"/>
    <mergeCell ref="I377:J377"/>
    <mergeCell ref="K377:L377"/>
    <mergeCell ref="M377:N377"/>
    <mergeCell ref="B378:E378"/>
    <mergeCell ref="F378:H378"/>
    <mergeCell ref="I378:J378"/>
    <mergeCell ref="K378:L378"/>
    <mergeCell ref="M378:N378"/>
    <mergeCell ref="B379:E379"/>
    <mergeCell ref="F379:H379"/>
    <mergeCell ref="I379:J379"/>
    <mergeCell ref="K379:L379"/>
    <mergeCell ref="M379:N379"/>
    <mergeCell ref="B380:E380"/>
    <mergeCell ref="F380:H380"/>
    <mergeCell ref="I380:J380"/>
    <mergeCell ref="K380:L380"/>
    <mergeCell ref="M380:N380"/>
    <mergeCell ref="B381:E381"/>
    <mergeCell ref="F381:H381"/>
    <mergeCell ref="I381:J381"/>
    <mergeCell ref="K381:L381"/>
    <mergeCell ref="M381:N381"/>
    <mergeCell ref="B382:E382"/>
    <mergeCell ref="F382:H382"/>
    <mergeCell ref="I382:J382"/>
    <mergeCell ref="K382:L382"/>
    <mergeCell ref="M382:N382"/>
    <mergeCell ref="B383:E383"/>
    <mergeCell ref="F383:H383"/>
    <mergeCell ref="I383:J383"/>
    <mergeCell ref="K383:L383"/>
    <mergeCell ref="M383:N383"/>
    <mergeCell ref="B384:E384"/>
    <mergeCell ref="F384:H384"/>
    <mergeCell ref="I384:J384"/>
    <mergeCell ref="K384:L384"/>
    <mergeCell ref="M384:N384"/>
    <mergeCell ref="B385:E385"/>
    <mergeCell ref="F385:H385"/>
    <mergeCell ref="I385:J385"/>
    <mergeCell ref="K385:L385"/>
    <mergeCell ref="M385:N385"/>
    <mergeCell ref="B386:E386"/>
    <mergeCell ref="F386:H386"/>
    <mergeCell ref="I386:J386"/>
    <mergeCell ref="K386:L386"/>
    <mergeCell ref="M386:N386"/>
    <mergeCell ref="B387:E387"/>
    <mergeCell ref="F387:H387"/>
    <mergeCell ref="I387:J387"/>
    <mergeCell ref="K387:L387"/>
    <mergeCell ref="M387:N387"/>
    <mergeCell ref="B388:E388"/>
    <mergeCell ref="F388:H388"/>
    <mergeCell ref="I388:J388"/>
    <mergeCell ref="K388:L388"/>
    <mergeCell ref="M388:N388"/>
    <mergeCell ref="B389:E389"/>
    <mergeCell ref="F389:H389"/>
    <mergeCell ref="I389:J389"/>
    <mergeCell ref="K389:L389"/>
    <mergeCell ref="M389:N389"/>
    <mergeCell ref="B390:E390"/>
    <mergeCell ref="F390:H390"/>
    <mergeCell ref="I390:J390"/>
    <mergeCell ref="K390:L390"/>
    <mergeCell ref="M390:N390"/>
    <mergeCell ref="M399:N399"/>
    <mergeCell ref="B400:E400"/>
    <mergeCell ref="F400:H400"/>
    <mergeCell ref="I400:J400"/>
    <mergeCell ref="K400:L400"/>
    <mergeCell ref="M400:N400"/>
    <mergeCell ref="B401:E401"/>
    <mergeCell ref="F401:H401"/>
    <mergeCell ref="I401:J401"/>
    <mergeCell ref="K401:L401"/>
    <mergeCell ref="M401:N401"/>
    <mergeCell ref="B398:C398"/>
    <mergeCell ref="D398:E398"/>
    <mergeCell ref="F398:I398"/>
    <mergeCell ref="J398:K398"/>
    <mergeCell ref="L398:N398"/>
    <mergeCell ref="B399:C399"/>
    <mergeCell ref="D399:F399"/>
    <mergeCell ref="G399:I399"/>
    <mergeCell ref="J399:K399"/>
    <mergeCell ref="B402:E402"/>
    <mergeCell ref="F402:H402"/>
    <mergeCell ref="I402:J402"/>
    <mergeCell ref="K402:L402"/>
    <mergeCell ref="M402:N402"/>
    <mergeCell ref="B403:E403"/>
    <mergeCell ref="F403:H403"/>
    <mergeCell ref="I403:J403"/>
    <mergeCell ref="K403:L403"/>
    <mergeCell ref="M403:N403"/>
    <mergeCell ref="B404:E404"/>
    <mergeCell ref="F404:H404"/>
    <mergeCell ref="I404:J404"/>
    <mergeCell ref="K404:L404"/>
    <mergeCell ref="M404:N404"/>
    <mergeCell ref="B405:E405"/>
    <mergeCell ref="F405:H405"/>
    <mergeCell ref="I405:J405"/>
    <mergeCell ref="K405:L405"/>
    <mergeCell ref="M405:N405"/>
    <mergeCell ref="B406:E406"/>
    <mergeCell ref="F406:H406"/>
    <mergeCell ref="I406:J406"/>
    <mergeCell ref="K406:L406"/>
    <mergeCell ref="M406:N406"/>
    <mergeCell ref="B407:E407"/>
    <mergeCell ref="F407:H407"/>
    <mergeCell ref="I407:J407"/>
    <mergeCell ref="K407:L407"/>
    <mergeCell ref="M407:N407"/>
    <mergeCell ref="B408:E408"/>
    <mergeCell ref="F408:H408"/>
    <mergeCell ref="I408:J408"/>
    <mergeCell ref="K408:L408"/>
    <mergeCell ref="M408:N408"/>
    <mergeCell ref="B409:E409"/>
    <mergeCell ref="F409:H409"/>
    <mergeCell ref="I409:J409"/>
    <mergeCell ref="K409:L409"/>
    <mergeCell ref="M409:N409"/>
    <mergeCell ref="M417:N417"/>
    <mergeCell ref="B410:E410"/>
    <mergeCell ref="F410:H410"/>
    <mergeCell ref="I410:J410"/>
    <mergeCell ref="K410:L410"/>
    <mergeCell ref="M410:N410"/>
    <mergeCell ref="B411:E411"/>
    <mergeCell ref="F411:H411"/>
    <mergeCell ref="I411:J411"/>
    <mergeCell ref="K411:L411"/>
    <mergeCell ref="M411:N411"/>
    <mergeCell ref="B412:E412"/>
    <mergeCell ref="F412:H412"/>
    <mergeCell ref="I412:J412"/>
    <mergeCell ref="K412:L412"/>
    <mergeCell ref="M412:N412"/>
    <mergeCell ref="B413:E413"/>
    <mergeCell ref="F413:H413"/>
    <mergeCell ref="I413:J413"/>
    <mergeCell ref="K413:L413"/>
    <mergeCell ref="M413:N413"/>
    <mergeCell ref="I419:J419"/>
    <mergeCell ref="K419:L419"/>
    <mergeCell ref="M419:N419"/>
    <mergeCell ref="B420:E420"/>
    <mergeCell ref="F420:H420"/>
    <mergeCell ref="I420:J420"/>
    <mergeCell ref="K420:L420"/>
    <mergeCell ref="M420:N420"/>
    <mergeCell ref="B421:E421"/>
    <mergeCell ref="F421:H421"/>
    <mergeCell ref="I421:J421"/>
    <mergeCell ref="K421:L421"/>
    <mergeCell ref="M421:N421"/>
    <mergeCell ref="B414:E414"/>
    <mergeCell ref="F414:H414"/>
    <mergeCell ref="I414:J414"/>
    <mergeCell ref="K414:L414"/>
    <mergeCell ref="M414:N414"/>
    <mergeCell ref="B415:E415"/>
    <mergeCell ref="F415:H415"/>
    <mergeCell ref="I415:J415"/>
    <mergeCell ref="K415:L415"/>
    <mergeCell ref="M415:N415"/>
    <mergeCell ref="B416:E416"/>
    <mergeCell ref="F416:H416"/>
    <mergeCell ref="I416:J416"/>
    <mergeCell ref="K416:L416"/>
    <mergeCell ref="M416:N416"/>
    <mergeCell ref="B417:E417"/>
    <mergeCell ref="F417:H417"/>
    <mergeCell ref="I417:J417"/>
    <mergeCell ref="K417:L417"/>
    <mergeCell ref="B422:E422"/>
    <mergeCell ref="F422:H422"/>
    <mergeCell ref="I422:J422"/>
    <mergeCell ref="K422:L422"/>
    <mergeCell ref="M422:N422"/>
    <mergeCell ref="B391:E391"/>
    <mergeCell ref="F391:H391"/>
    <mergeCell ref="I391:J391"/>
    <mergeCell ref="K391:L391"/>
    <mergeCell ref="M391:N391"/>
    <mergeCell ref="B392:E392"/>
    <mergeCell ref="F392:H392"/>
    <mergeCell ref="I392:J392"/>
    <mergeCell ref="K392:L392"/>
    <mergeCell ref="M392:N392"/>
    <mergeCell ref="A393:E394"/>
    <mergeCell ref="F393:J394"/>
    <mergeCell ref="K393:N394"/>
    <mergeCell ref="A397:N397"/>
    <mergeCell ref="A395:E395"/>
    <mergeCell ref="F395:J395"/>
    <mergeCell ref="K395:N395"/>
    <mergeCell ref="A396:E396"/>
    <mergeCell ref="F396:J396"/>
    <mergeCell ref="K396:N396"/>
    <mergeCell ref="B418:E418"/>
    <mergeCell ref="F418:H418"/>
    <mergeCell ref="I418:J418"/>
    <mergeCell ref="K418:L418"/>
    <mergeCell ref="M418:N418"/>
    <mergeCell ref="B419:E419"/>
    <mergeCell ref="F419:H419"/>
    <mergeCell ref="B430:C430"/>
    <mergeCell ref="D430:E430"/>
    <mergeCell ref="F430:I430"/>
    <mergeCell ref="J430:K430"/>
    <mergeCell ref="L430:N430"/>
    <mergeCell ref="B431:C431"/>
    <mergeCell ref="D431:F431"/>
    <mergeCell ref="G431:I431"/>
    <mergeCell ref="J431:K431"/>
    <mergeCell ref="M431:N431"/>
    <mergeCell ref="B432:E432"/>
    <mergeCell ref="F432:H432"/>
    <mergeCell ref="I432:J432"/>
    <mergeCell ref="K432:L432"/>
    <mergeCell ref="M432:N432"/>
    <mergeCell ref="B433:E433"/>
    <mergeCell ref="F433:H433"/>
    <mergeCell ref="I433:J433"/>
    <mergeCell ref="K433:L433"/>
    <mergeCell ref="M433:N433"/>
    <mergeCell ref="B434:E434"/>
    <mergeCell ref="F434:H434"/>
    <mergeCell ref="I434:J434"/>
    <mergeCell ref="K434:L434"/>
    <mergeCell ref="M434:N434"/>
    <mergeCell ref="B435:E435"/>
    <mergeCell ref="F435:H435"/>
    <mergeCell ref="I435:J435"/>
    <mergeCell ref="K435:L435"/>
    <mergeCell ref="M435:N435"/>
    <mergeCell ref="B436:E436"/>
    <mergeCell ref="F436:H436"/>
    <mergeCell ref="I436:J436"/>
    <mergeCell ref="K436:L436"/>
    <mergeCell ref="M436:N436"/>
    <mergeCell ref="B437:E437"/>
    <mergeCell ref="F437:H437"/>
    <mergeCell ref="I437:J437"/>
    <mergeCell ref="K437:L437"/>
    <mergeCell ref="M437:N437"/>
    <mergeCell ref="B438:E438"/>
    <mergeCell ref="F438:H438"/>
    <mergeCell ref="I438:J438"/>
    <mergeCell ref="K438:L438"/>
    <mergeCell ref="M438:N438"/>
    <mergeCell ref="B439:E439"/>
    <mergeCell ref="F439:H439"/>
    <mergeCell ref="I439:J439"/>
    <mergeCell ref="K439:L439"/>
    <mergeCell ref="M439:N439"/>
    <mergeCell ref="B440:E440"/>
    <mergeCell ref="F440:H440"/>
    <mergeCell ref="I440:J440"/>
    <mergeCell ref="K440:L440"/>
    <mergeCell ref="M440:N440"/>
    <mergeCell ref="B441:E441"/>
    <mergeCell ref="F441:H441"/>
    <mergeCell ref="I441:J441"/>
    <mergeCell ref="K441:L441"/>
    <mergeCell ref="M441:N441"/>
    <mergeCell ref="B442:E442"/>
    <mergeCell ref="F442:H442"/>
    <mergeCell ref="I442:J442"/>
    <mergeCell ref="K442:L442"/>
    <mergeCell ref="M442:N442"/>
    <mergeCell ref="B443:E443"/>
    <mergeCell ref="F443:H443"/>
    <mergeCell ref="I443:J443"/>
    <mergeCell ref="K443:L443"/>
    <mergeCell ref="M443:N443"/>
    <mergeCell ref="B444:E444"/>
    <mergeCell ref="F444:H444"/>
    <mergeCell ref="I444:J444"/>
    <mergeCell ref="K444:L444"/>
    <mergeCell ref="M444:N444"/>
    <mergeCell ref="B445:E445"/>
    <mergeCell ref="F445:H445"/>
    <mergeCell ref="I445:J445"/>
    <mergeCell ref="K445:L445"/>
    <mergeCell ref="M445:N445"/>
    <mergeCell ref="B446:E446"/>
    <mergeCell ref="F446:H446"/>
    <mergeCell ref="I446:J446"/>
    <mergeCell ref="K446:L446"/>
    <mergeCell ref="M446:N446"/>
    <mergeCell ref="B447:E447"/>
    <mergeCell ref="F447:H447"/>
    <mergeCell ref="I447:J447"/>
    <mergeCell ref="K447:L447"/>
    <mergeCell ref="M447:N447"/>
    <mergeCell ref="B448:E448"/>
    <mergeCell ref="F448:H448"/>
    <mergeCell ref="I448:J448"/>
    <mergeCell ref="K448:L448"/>
    <mergeCell ref="M448:N448"/>
    <mergeCell ref="B449:E449"/>
    <mergeCell ref="F449:H449"/>
    <mergeCell ref="I449:J449"/>
    <mergeCell ref="K449:L449"/>
    <mergeCell ref="M449:N449"/>
    <mergeCell ref="B450:E450"/>
    <mergeCell ref="F450:H450"/>
    <mergeCell ref="I450:J450"/>
    <mergeCell ref="K450:L450"/>
    <mergeCell ref="M450:N450"/>
    <mergeCell ref="B451:E451"/>
    <mergeCell ref="F451:H451"/>
    <mergeCell ref="I451:J451"/>
    <mergeCell ref="K451:L451"/>
    <mergeCell ref="M451:N451"/>
    <mergeCell ref="B452:E452"/>
    <mergeCell ref="F452:H452"/>
    <mergeCell ref="I452:J452"/>
    <mergeCell ref="K452:L452"/>
    <mergeCell ref="M452:N452"/>
    <mergeCell ref="B453:E453"/>
    <mergeCell ref="F453:H453"/>
    <mergeCell ref="I453:J453"/>
    <mergeCell ref="K453:L453"/>
    <mergeCell ref="M453:N453"/>
    <mergeCell ref="I462:J462"/>
    <mergeCell ref="K462:L462"/>
    <mergeCell ref="M462:N462"/>
    <mergeCell ref="A460:N460"/>
    <mergeCell ref="C461:D461"/>
    <mergeCell ref="E461:H461"/>
    <mergeCell ref="K461:N461"/>
    <mergeCell ref="C462:D462"/>
    <mergeCell ref="E462:H462"/>
    <mergeCell ref="B454:E454"/>
    <mergeCell ref="F454:H454"/>
    <mergeCell ref="I454:J454"/>
    <mergeCell ref="K454:L454"/>
    <mergeCell ref="M454:N454"/>
    <mergeCell ref="B455:E455"/>
    <mergeCell ref="F455:H455"/>
    <mergeCell ref="I455:J455"/>
    <mergeCell ref="K455:L455"/>
    <mergeCell ref="M455:N455"/>
    <mergeCell ref="B456:E456"/>
    <mergeCell ref="F456:H456"/>
    <mergeCell ref="I456:J456"/>
    <mergeCell ref="K456:L456"/>
    <mergeCell ref="M456:N456"/>
    <mergeCell ref="B457:E457"/>
    <mergeCell ref="F457:H457"/>
    <mergeCell ref="I457:J457"/>
    <mergeCell ref="K457:L457"/>
    <mergeCell ref="M457:N457"/>
    <mergeCell ref="B423:E423"/>
    <mergeCell ref="F423:H423"/>
    <mergeCell ref="I423:J423"/>
    <mergeCell ref="K423:L423"/>
    <mergeCell ref="M423:N423"/>
    <mergeCell ref="B424:E424"/>
    <mergeCell ref="F424:H424"/>
    <mergeCell ref="I424:J424"/>
    <mergeCell ref="K424:L424"/>
    <mergeCell ref="M424:N424"/>
    <mergeCell ref="B425:E425"/>
    <mergeCell ref="F425:H425"/>
    <mergeCell ref="I425:J425"/>
    <mergeCell ref="K425:L425"/>
    <mergeCell ref="M425:N425"/>
    <mergeCell ref="A426:E427"/>
    <mergeCell ref="F426:J427"/>
    <mergeCell ref="K426:N427"/>
    <mergeCell ref="A428:E428"/>
    <mergeCell ref="F428:J428"/>
    <mergeCell ref="K428:N428"/>
    <mergeCell ref="A429:E429"/>
    <mergeCell ref="F429:J429"/>
    <mergeCell ref="K429:N429"/>
    <mergeCell ref="B463:E463"/>
    <mergeCell ref="F463:H463"/>
    <mergeCell ref="I463:J463"/>
    <mergeCell ref="K463:L463"/>
    <mergeCell ref="M463:N463"/>
    <mergeCell ref="B464:E464"/>
    <mergeCell ref="F464:H464"/>
    <mergeCell ref="I464:J464"/>
    <mergeCell ref="K464:L464"/>
    <mergeCell ref="M464:N464"/>
    <mergeCell ref="B465:E465"/>
    <mergeCell ref="F465:H465"/>
    <mergeCell ref="I465:J465"/>
    <mergeCell ref="K465:L465"/>
    <mergeCell ref="M465:N465"/>
    <mergeCell ref="B458:E458"/>
    <mergeCell ref="F458:H458"/>
    <mergeCell ref="I458:J458"/>
    <mergeCell ref="K458:L458"/>
    <mergeCell ref="M458:N458"/>
    <mergeCell ref="B459:E459"/>
    <mergeCell ref="F459:H459"/>
    <mergeCell ref="I459:J459"/>
    <mergeCell ref="K459:L459"/>
    <mergeCell ref="M459:N459"/>
    <mergeCell ref="I461:J461"/>
    <mergeCell ref="B466:E466"/>
    <mergeCell ref="F466:H466"/>
    <mergeCell ref="I466:J466"/>
    <mergeCell ref="K466:L466"/>
    <mergeCell ref="M466:N466"/>
    <mergeCell ref="B467:E467"/>
    <mergeCell ref="F467:H467"/>
    <mergeCell ref="I467:J467"/>
    <mergeCell ref="K467:L467"/>
    <mergeCell ref="M467:N467"/>
    <mergeCell ref="B468:E468"/>
    <mergeCell ref="F468:H468"/>
    <mergeCell ref="I468:J468"/>
    <mergeCell ref="K468:L468"/>
    <mergeCell ref="M468:N468"/>
    <mergeCell ref="B469:E469"/>
    <mergeCell ref="F469:H469"/>
    <mergeCell ref="I469:J469"/>
    <mergeCell ref="K469:L469"/>
    <mergeCell ref="M469:N469"/>
    <mergeCell ref="B470:E470"/>
    <mergeCell ref="F470:H470"/>
    <mergeCell ref="I470:J470"/>
    <mergeCell ref="K470:L470"/>
    <mergeCell ref="M470:N470"/>
    <mergeCell ref="B471:E471"/>
    <mergeCell ref="F471:H471"/>
    <mergeCell ref="I471:J471"/>
    <mergeCell ref="K471:L471"/>
    <mergeCell ref="M471:N471"/>
    <mergeCell ref="B472:E472"/>
    <mergeCell ref="F472:H472"/>
    <mergeCell ref="I472:J472"/>
    <mergeCell ref="K472:L472"/>
    <mergeCell ref="M472:N472"/>
    <mergeCell ref="B473:E473"/>
    <mergeCell ref="F473:H473"/>
    <mergeCell ref="I473:J473"/>
    <mergeCell ref="K473:L473"/>
    <mergeCell ref="M473:N473"/>
    <mergeCell ref="B474:E474"/>
    <mergeCell ref="F474:H474"/>
    <mergeCell ref="I474:J474"/>
    <mergeCell ref="K474:L474"/>
    <mergeCell ref="M474:N474"/>
    <mergeCell ref="B475:E475"/>
    <mergeCell ref="F475:H475"/>
    <mergeCell ref="I475:J475"/>
    <mergeCell ref="K475:L475"/>
    <mergeCell ref="M475:N475"/>
    <mergeCell ref="B476:E476"/>
    <mergeCell ref="F476:H476"/>
    <mergeCell ref="I476:J476"/>
    <mergeCell ref="K476:L476"/>
    <mergeCell ref="M476:N476"/>
    <mergeCell ref="B477:E477"/>
    <mergeCell ref="F477:H477"/>
    <mergeCell ref="I477:J477"/>
    <mergeCell ref="K477:L477"/>
    <mergeCell ref="M477:N477"/>
    <mergeCell ref="B478:E478"/>
    <mergeCell ref="F478:H478"/>
    <mergeCell ref="I478:J478"/>
    <mergeCell ref="K478:L478"/>
    <mergeCell ref="M478:N478"/>
    <mergeCell ref="B479:E479"/>
    <mergeCell ref="F479:H479"/>
    <mergeCell ref="I479:J479"/>
    <mergeCell ref="K479:L479"/>
    <mergeCell ref="M479:N479"/>
    <mergeCell ref="B480:E480"/>
    <mergeCell ref="F480:H480"/>
    <mergeCell ref="I480:J480"/>
    <mergeCell ref="K480:L480"/>
    <mergeCell ref="M480:N480"/>
    <mergeCell ref="B481:E481"/>
    <mergeCell ref="F481:H481"/>
    <mergeCell ref="I481:J481"/>
    <mergeCell ref="K481:L481"/>
    <mergeCell ref="M481:N481"/>
    <mergeCell ref="B482:E482"/>
    <mergeCell ref="F482:H482"/>
    <mergeCell ref="I482:J482"/>
    <mergeCell ref="K482:L482"/>
    <mergeCell ref="M482:N482"/>
    <mergeCell ref="B483:E483"/>
    <mergeCell ref="F483:H483"/>
    <mergeCell ref="I483:J483"/>
    <mergeCell ref="K483:L483"/>
    <mergeCell ref="M483:N483"/>
    <mergeCell ref="B484:E484"/>
    <mergeCell ref="F484:H484"/>
    <mergeCell ref="I484:J484"/>
    <mergeCell ref="K484:L484"/>
    <mergeCell ref="M484:N484"/>
    <mergeCell ref="B485:E485"/>
    <mergeCell ref="F485:H485"/>
    <mergeCell ref="I485:J485"/>
    <mergeCell ref="K485:L485"/>
    <mergeCell ref="M485:N485"/>
    <mergeCell ref="B550:E550"/>
    <mergeCell ref="F550:H550"/>
    <mergeCell ref="I550:J550"/>
    <mergeCell ref="K550:L550"/>
    <mergeCell ref="M550:N550"/>
    <mergeCell ref="B486:E486"/>
    <mergeCell ref="F486:H486"/>
    <mergeCell ref="I486:J486"/>
    <mergeCell ref="K486:L486"/>
    <mergeCell ref="M486:N486"/>
    <mergeCell ref="B487:E487"/>
    <mergeCell ref="F487:H487"/>
    <mergeCell ref="I487:J487"/>
    <mergeCell ref="K487:L487"/>
    <mergeCell ref="M487:N487"/>
    <mergeCell ref="B488:E488"/>
    <mergeCell ref="F488:H488"/>
    <mergeCell ref="I488:J488"/>
    <mergeCell ref="K488:L488"/>
    <mergeCell ref="M488:N488"/>
    <mergeCell ref="A489:E490"/>
    <mergeCell ref="F489:J490"/>
    <mergeCell ref="K489:N490"/>
    <mergeCell ref="A491:E491"/>
    <mergeCell ref="F491:J491"/>
    <mergeCell ref="K491:N491"/>
    <mergeCell ref="A492:E492"/>
    <mergeCell ref="F492:J492"/>
    <mergeCell ref="K492:N492"/>
    <mergeCell ref="A493:N493"/>
    <mergeCell ref="B494:C494"/>
    <mergeCell ref="D494:E494"/>
    <mergeCell ref="F494:I494"/>
    <mergeCell ref="J494:K494"/>
    <mergeCell ref="L494:N494"/>
    <mergeCell ref="B495:C495"/>
    <mergeCell ref="D495:F495"/>
    <mergeCell ref="G495:I495"/>
    <mergeCell ref="J495:K495"/>
    <mergeCell ref="M495:N495"/>
    <mergeCell ref="B496:E496"/>
    <mergeCell ref="F496:H496"/>
    <mergeCell ref="I496:J496"/>
    <mergeCell ref="K496:L496"/>
    <mergeCell ref="M496:N496"/>
    <mergeCell ref="B497:E497"/>
    <mergeCell ref="F497:H497"/>
    <mergeCell ref="I497:J497"/>
    <mergeCell ref="K497:L497"/>
    <mergeCell ref="M497:N497"/>
    <mergeCell ref="B498:E498"/>
    <mergeCell ref="F498:H498"/>
    <mergeCell ref="I498:J498"/>
    <mergeCell ref="K498:L498"/>
    <mergeCell ref="M498:N498"/>
    <mergeCell ref="B499:E499"/>
    <mergeCell ref="F499:H499"/>
    <mergeCell ref="I499:J499"/>
    <mergeCell ref="K499:L499"/>
    <mergeCell ref="M499:N499"/>
    <mergeCell ref="B500:E500"/>
    <mergeCell ref="F500:H500"/>
    <mergeCell ref="I500:J500"/>
    <mergeCell ref="K500:L500"/>
    <mergeCell ref="M500:N500"/>
    <mergeCell ref="B501:E501"/>
    <mergeCell ref="F501:H501"/>
    <mergeCell ref="I501:J501"/>
    <mergeCell ref="K501:L501"/>
    <mergeCell ref="M501:N501"/>
    <mergeCell ref="B502:E502"/>
    <mergeCell ref="F502:H502"/>
    <mergeCell ref="I502:J502"/>
    <mergeCell ref="K502:L502"/>
    <mergeCell ref="M502:N502"/>
    <mergeCell ref="B503:E503"/>
    <mergeCell ref="F503:H503"/>
    <mergeCell ref="I503:J503"/>
    <mergeCell ref="K503:L503"/>
    <mergeCell ref="M503:N503"/>
    <mergeCell ref="B504:E504"/>
    <mergeCell ref="F504:H504"/>
    <mergeCell ref="I504:J504"/>
    <mergeCell ref="K504:L504"/>
    <mergeCell ref="M504:N504"/>
    <mergeCell ref="B505:E505"/>
    <mergeCell ref="F505:H505"/>
    <mergeCell ref="I505:J505"/>
    <mergeCell ref="K505:L505"/>
    <mergeCell ref="M505:N505"/>
    <mergeCell ref="B506:E506"/>
    <mergeCell ref="F506:H506"/>
    <mergeCell ref="I506:J506"/>
    <mergeCell ref="K506:L506"/>
    <mergeCell ref="M506:N506"/>
    <mergeCell ref="B507:E507"/>
    <mergeCell ref="F507:H507"/>
    <mergeCell ref="I507:J507"/>
    <mergeCell ref="K507:L507"/>
    <mergeCell ref="M507:N507"/>
    <mergeCell ref="B508:E508"/>
    <mergeCell ref="F508:H508"/>
    <mergeCell ref="I508:J508"/>
    <mergeCell ref="K508:L508"/>
    <mergeCell ref="M508:N508"/>
    <mergeCell ref="B509:E509"/>
    <mergeCell ref="F509:H509"/>
    <mergeCell ref="I509:J509"/>
    <mergeCell ref="K509:L509"/>
    <mergeCell ref="M509:N509"/>
    <mergeCell ref="B510:E510"/>
    <mergeCell ref="F510:H510"/>
    <mergeCell ref="I510:J510"/>
    <mergeCell ref="K510:L510"/>
    <mergeCell ref="M510:N510"/>
    <mergeCell ref="B511:E511"/>
    <mergeCell ref="F511:H511"/>
    <mergeCell ref="I511:J511"/>
    <mergeCell ref="K511:L511"/>
    <mergeCell ref="M511:N511"/>
    <mergeCell ref="B512:E512"/>
    <mergeCell ref="F512:H512"/>
    <mergeCell ref="I512:J512"/>
    <mergeCell ref="K512:L512"/>
    <mergeCell ref="M512:N512"/>
    <mergeCell ref="B513:E513"/>
    <mergeCell ref="F513:H513"/>
    <mergeCell ref="I513:J513"/>
    <mergeCell ref="K513:L513"/>
    <mergeCell ref="M513:N513"/>
    <mergeCell ref="B514:E514"/>
    <mergeCell ref="F514:H514"/>
    <mergeCell ref="I514:J514"/>
    <mergeCell ref="K514:L514"/>
    <mergeCell ref="M514:N514"/>
    <mergeCell ref="B515:E515"/>
    <mergeCell ref="F515:H515"/>
    <mergeCell ref="I515:J515"/>
    <mergeCell ref="K515:L515"/>
    <mergeCell ref="M515:N515"/>
    <mergeCell ref="B516:E516"/>
    <mergeCell ref="F516:H516"/>
    <mergeCell ref="I516:J516"/>
    <mergeCell ref="K516:L516"/>
    <mergeCell ref="M516:N516"/>
    <mergeCell ref="B517:E517"/>
    <mergeCell ref="F517:H517"/>
    <mergeCell ref="I517:J517"/>
    <mergeCell ref="K517:L517"/>
    <mergeCell ref="M517:N517"/>
    <mergeCell ref="B518:E518"/>
    <mergeCell ref="F518:H518"/>
    <mergeCell ref="I518:J518"/>
    <mergeCell ref="K518:L518"/>
    <mergeCell ref="M518:N518"/>
    <mergeCell ref="B597:E597"/>
    <mergeCell ref="F597:H597"/>
    <mergeCell ref="I597:J597"/>
    <mergeCell ref="K597:L597"/>
    <mergeCell ref="M597:N597"/>
    <mergeCell ref="B598:E598"/>
    <mergeCell ref="F598:H598"/>
    <mergeCell ref="I598:J598"/>
    <mergeCell ref="K598:L598"/>
    <mergeCell ref="M598:N598"/>
    <mergeCell ref="B599:E599"/>
    <mergeCell ref="F599:H599"/>
    <mergeCell ref="I599:J599"/>
    <mergeCell ref="K599:L599"/>
    <mergeCell ref="M599:N599"/>
    <mergeCell ref="F527:I527"/>
    <mergeCell ref="J527:K527"/>
    <mergeCell ref="L527:N527"/>
    <mergeCell ref="B528:C528"/>
    <mergeCell ref="D528:F528"/>
    <mergeCell ref="G528:I528"/>
    <mergeCell ref="J528:K528"/>
    <mergeCell ref="M528:N528"/>
    <mergeCell ref="B529:E529"/>
    <mergeCell ref="F529:H529"/>
    <mergeCell ref="I529:J529"/>
    <mergeCell ref="K529:L529"/>
    <mergeCell ref="K606:L606"/>
    <mergeCell ref="M606:N606"/>
    <mergeCell ref="B607:E607"/>
    <mergeCell ref="F607:H607"/>
    <mergeCell ref="I607:J607"/>
    <mergeCell ref="K607:L607"/>
    <mergeCell ref="M607:N607"/>
    <mergeCell ref="B600:E600"/>
    <mergeCell ref="F600:H600"/>
    <mergeCell ref="I600:J600"/>
    <mergeCell ref="K600:L600"/>
    <mergeCell ref="M600:N600"/>
    <mergeCell ref="B601:E601"/>
    <mergeCell ref="F601:H601"/>
    <mergeCell ref="I601:J601"/>
    <mergeCell ref="K601:L601"/>
    <mergeCell ref="M601:N601"/>
    <mergeCell ref="B602:E602"/>
    <mergeCell ref="F602:H602"/>
    <mergeCell ref="I602:J602"/>
    <mergeCell ref="K602:L602"/>
    <mergeCell ref="M602:N602"/>
    <mergeCell ref="B603:E603"/>
    <mergeCell ref="F603:H603"/>
    <mergeCell ref="I603:J603"/>
    <mergeCell ref="K603:L603"/>
    <mergeCell ref="M603:N603"/>
    <mergeCell ref="B614:E614"/>
    <mergeCell ref="F614:H614"/>
    <mergeCell ref="I614:J614"/>
    <mergeCell ref="K614:L614"/>
    <mergeCell ref="M614:N614"/>
    <mergeCell ref="B615:E615"/>
    <mergeCell ref="F615:H615"/>
    <mergeCell ref="I615:J615"/>
    <mergeCell ref="K615:L615"/>
    <mergeCell ref="M615:N615"/>
    <mergeCell ref="B608:E608"/>
    <mergeCell ref="F608:H608"/>
    <mergeCell ref="I608:J608"/>
    <mergeCell ref="K608:L608"/>
    <mergeCell ref="M608:N608"/>
    <mergeCell ref="B609:E609"/>
    <mergeCell ref="F609:H609"/>
    <mergeCell ref="I609:J609"/>
    <mergeCell ref="K609:L609"/>
    <mergeCell ref="M609:N609"/>
    <mergeCell ref="B610:E610"/>
    <mergeCell ref="F610:H610"/>
    <mergeCell ref="I610:J610"/>
    <mergeCell ref="K610:L610"/>
    <mergeCell ref="M610:N610"/>
    <mergeCell ref="B611:E611"/>
    <mergeCell ref="F611:H611"/>
    <mergeCell ref="I611:J611"/>
    <mergeCell ref="K611:L611"/>
    <mergeCell ref="M611:N611"/>
    <mergeCell ref="A524:E524"/>
    <mergeCell ref="F524:J524"/>
    <mergeCell ref="K524:N524"/>
    <mergeCell ref="A525:E525"/>
    <mergeCell ref="F525:J525"/>
    <mergeCell ref="K525:N525"/>
    <mergeCell ref="A526:N526"/>
    <mergeCell ref="B527:C527"/>
    <mergeCell ref="D527:E527"/>
    <mergeCell ref="B612:E612"/>
    <mergeCell ref="F612:H612"/>
    <mergeCell ref="I612:J612"/>
    <mergeCell ref="K612:L612"/>
    <mergeCell ref="M612:N612"/>
    <mergeCell ref="B613:E613"/>
    <mergeCell ref="F613:H613"/>
    <mergeCell ref="I613:J613"/>
    <mergeCell ref="K613:L613"/>
    <mergeCell ref="M613:N613"/>
    <mergeCell ref="B604:E604"/>
    <mergeCell ref="F604:H604"/>
    <mergeCell ref="I604:J604"/>
    <mergeCell ref="K604:L604"/>
    <mergeCell ref="M604:N604"/>
    <mergeCell ref="B605:E605"/>
    <mergeCell ref="F605:H605"/>
    <mergeCell ref="I605:J605"/>
    <mergeCell ref="K605:L605"/>
    <mergeCell ref="M605:N605"/>
    <mergeCell ref="B606:E606"/>
    <mergeCell ref="F606:H606"/>
    <mergeCell ref="I606:J606"/>
    <mergeCell ref="B519:E519"/>
    <mergeCell ref="F519:H519"/>
    <mergeCell ref="I519:J519"/>
    <mergeCell ref="K519:L519"/>
    <mergeCell ref="M519:N519"/>
    <mergeCell ref="B520:E520"/>
    <mergeCell ref="F520:H520"/>
    <mergeCell ref="I520:J520"/>
    <mergeCell ref="K520:L520"/>
    <mergeCell ref="M520:N520"/>
    <mergeCell ref="B521:E521"/>
    <mergeCell ref="F521:H521"/>
    <mergeCell ref="I521:J521"/>
    <mergeCell ref="K521:L521"/>
    <mergeCell ref="M521:N521"/>
    <mergeCell ref="A522:E523"/>
    <mergeCell ref="F522:J523"/>
    <mergeCell ref="K522:N523"/>
    <mergeCell ref="M529:N529"/>
    <mergeCell ref="B530:E530"/>
    <mergeCell ref="F530:H530"/>
    <mergeCell ref="I530:J530"/>
    <mergeCell ref="K530:L530"/>
    <mergeCell ref="M530:N530"/>
    <mergeCell ref="B531:E531"/>
    <mergeCell ref="F531:H531"/>
    <mergeCell ref="I531:J531"/>
    <mergeCell ref="K531:L531"/>
    <mergeCell ref="M531:N531"/>
    <mergeCell ref="B532:E532"/>
    <mergeCell ref="F532:H532"/>
    <mergeCell ref="I532:J532"/>
    <mergeCell ref="K532:L532"/>
    <mergeCell ref="M532:N532"/>
    <mergeCell ref="B533:E533"/>
    <mergeCell ref="F533:H533"/>
    <mergeCell ref="I533:J533"/>
    <mergeCell ref="K533:L533"/>
    <mergeCell ref="M533:N533"/>
    <mergeCell ref="B534:E534"/>
    <mergeCell ref="F534:H534"/>
    <mergeCell ref="I534:J534"/>
    <mergeCell ref="K534:L534"/>
    <mergeCell ref="M534:N534"/>
    <mergeCell ref="B535:E535"/>
    <mergeCell ref="F535:H535"/>
    <mergeCell ref="I535:J535"/>
    <mergeCell ref="K535:L535"/>
    <mergeCell ref="M535:N535"/>
    <mergeCell ref="B536:E536"/>
    <mergeCell ref="F536:H536"/>
    <mergeCell ref="I536:J536"/>
    <mergeCell ref="K536:L536"/>
    <mergeCell ref="M536:N536"/>
    <mergeCell ref="B537:E537"/>
    <mergeCell ref="F537:H537"/>
    <mergeCell ref="I537:J537"/>
    <mergeCell ref="K537:L537"/>
    <mergeCell ref="M537:N537"/>
    <mergeCell ref="B538:E538"/>
    <mergeCell ref="F538:H538"/>
    <mergeCell ref="I538:J538"/>
    <mergeCell ref="K538:L538"/>
    <mergeCell ref="M538:N538"/>
    <mergeCell ref="B539:E539"/>
    <mergeCell ref="F539:H539"/>
    <mergeCell ref="I539:J539"/>
    <mergeCell ref="K539:L539"/>
    <mergeCell ref="M539:N539"/>
    <mergeCell ref="B540:E540"/>
    <mergeCell ref="F540:H540"/>
    <mergeCell ref="I540:J540"/>
    <mergeCell ref="K540:L540"/>
    <mergeCell ref="M540:N540"/>
    <mergeCell ref="B541:E541"/>
    <mergeCell ref="F541:H541"/>
    <mergeCell ref="I541:J541"/>
    <mergeCell ref="K541:L541"/>
    <mergeCell ref="M541:N541"/>
    <mergeCell ref="B542:E542"/>
    <mergeCell ref="F542:H542"/>
    <mergeCell ref="I542:J542"/>
    <mergeCell ref="K542:L542"/>
    <mergeCell ref="M542:N542"/>
    <mergeCell ref="B543:E543"/>
    <mergeCell ref="F543:H543"/>
    <mergeCell ref="I543:J543"/>
    <mergeCell ref="K543:L543"/>
    <mergeCell ref="M543:N543"/>
    <mergeCell ref="B544:E544"/>
    <mergeCell ref="F544:H544"/>
    <mergeCell ref="I544:J544"/>
    <mergeCell ref="K544:L544"/>
    <mergeCell ref="M544:N544"/>
    <mergeCell ref="B545:E545"/>
    <mergeCell ref="F545:H545"/>
    <mergeCell ref="I545:J545"/>
    <mergeCell ref="K545:L545"/>
    <mergeCell ref="M545:N545"/>
    <mergeCell ref="B546:E546"/>
    <mergeCell ref="F546:H546"/>
    <mergeCell ref="I546:J546"/>
    <mergeCell ref="K546:L546"/>
    <mergeCell ref="M546:N546"/>
    <mergeCell ref="B547:E547"/>
    <mergeCell ref="F547:H547"/>
    <mergeCell ref="I547:J547"/>
    <mergeCell ref="K547:L547"/>
    <mergeCell ref="M547:N547"/>
    <mergeCell ref="B548:E548"/>
    <mergeCell ref="F548:H548"/>
    <mergeCell ref="I548:J548"/>
    <mergeCell ref="K548:L548"/>
    <mergeCell ref="M548:N548"/>
    <mergeCell ref="B549:E549"/>
    <mergeCell ref="F549:H549"/>
    <mergeCell ref="I549:J549"/>
    <mergeCell ref="K549:L549"/>
    <mergeCell ref="M549:N549"/>
    <mergeCell ref="M594:N594"/>
    <mergeCell ref="B595:E595"/>
    <mergeCell ref="F595:H595"/>
    <mergeCell ref="I595:J595"/>
    <mergeCell ref="K595:L595"/>
    <mergeCell ref="M595:N595"/>
    <mergeCell ref="B596:E596"/>
    <mergeCell ref="B677:E677"/>
    <mergeCell ref="F677:H677"/>
    <mergeCell ref="I677:J677"/>
    <mergeCell ref="K677:L677"/>
    <mergeCell ref="M677:N677"/>
    <mergeCell ref="B678:E678"/>
    <mergeCell ref="F678:H678"/>
    <mergeCell ref="I678:J678"/>
    <mergeCell ref="K678:L678"/>
    <mergeCell ref="M678:N678"/>
    <mergeCell ref="B617:E617"/>
    <mergeCell ref="F617:H617"/>
    <mergeCell ref="I617:J617"/>
    <mergeCell ref="K617:L617"/>
    <mergeCell ref="M617:N617"/>
    <mergeCell ref="B618:E618"/>
    <mergeCell ref="F618:H618"/>
    <mergeCell ref="I618:J618"/>
    <mergeCell ref="K618:L618"/>
    <mergeCell ref="M618:N618"/>
    <mergeCell ref="B616:E616"/>
    <mergeCell ref="F616:H616"/>
    <mergeCell ref="I616:J616"/>
    <mergeCell ref="K616:L616"/>
    <mergeCell ref="M616:N616"/>
    <mergeCell ref="I679:J679"/>
    <mergeCell ref="K679:L679"/>
    <mergeCell ref="M679:N679"/>
    <mergeCell ref="B680:E680"/>
    <mergeCell ref="F680:H680"/>
    <mergeCell ref="I680:J680"/>
    <mergeCell ref="K680:L680"/>
    <mergeCell ref="M680:N680"/>
    <mergeCell ref="B551:E551"/>
    <mergeCell ref="F551:H551"/>
    <mergeCell ref="I551:J551"/>
    <mergeCell ref="K551:L551"/>
    <mergeCell ref="M551:N551"/>
    <mergeCell ref="B552:E552"/>
    <mergeCell ref="F552:H552"/>
    <mergeCell ref="I552:J552"/>
    <mergeCell ref="K552:L552"/>
    <mergeCell ref="M552:N552"/>
    <mergeCell ref="B553:E553"/>
    <mergeCell ref="F553:H553"/>
    <mergeCell ref="I553:J553"/>
    <mergeCell ref="K553:L553"/>
    <mergeCell ref="M553:N553"/>
    <mergeCell ref="B554:E554"/>
    <mergeCell ref="F554:H554"/>
    <mergeCell ref="I554:J554"/>
    <mergeCell ref="K554:L554"/>
    <mergeCell ref="M554:N554"/>
    <mergeCell ref="A555:E556"/>
    <mergeCell ref="F555:J556"/>
    <mergeCell ref="K555:N556"/>
    <mergeCell ref="A557:E557"/>
    <mergeCell ref="F557:J557"/>
    <mergeCell ref="K557:N557"/>
    <mergeCell ref="A558:E558"/>
    <mergeCell ref="F558:J558"/>
    <mergeCell ref="K558:N558"/>
    <mergeCell ref="A559:N559"/>
    <mergeCell ref="B560:C560"/>
    <mergeCell ref="D560:E560"/>
    <mergeCell ref="F560:I560"/>
    <mergeCell ref="J560:K560"/>
    <mergeCell ref="L560:N560"/>
    <mergeCell ref="B561:C561"/>
    <mergeCell ref="D561:F561"/>
    <mergeCell ref="G561:I561"/>
    <mergeCell ref="J561:K561"/>
    <mergeCell ref="M561:N561"/>
    <mergeCell ref="B562:E562"/>
    <mergeCell ref="F562:H562"/>
    <mergeCell ref="I562:J562"/>
    <mergeCell ref="K562:L562"/>
    <mergeCell ref="M562:N562"/>
    <mergeCell ref="B563:E563"/>
    <mergeCell ref="F563:H563"/>
    <mergeCell ref="I563:J563"/>
    <mergeCell ref="K563:L563"/>
    <mergeCell ref="M563:N563"/>
    <mergeCell ref="B564:E564"/>
    <mergeCell ref="F564:H564"/>
    <mergeCell ref="I564:J564"/>
    <mergeCell ref="K564:L564"/>
    <mergeCell ref="M564:N564"/>
    <mergeCell ref="B565:E565"/>
    <mergeCell ref="F565:H565"/>
    <mergeCell ref="I565:J565"/>
    <mergeCell ref="K565:L565"/>
    <mergeCell ref="M565:N565"/>
    <mergeCell ref="B566:E566"/>
    <mergeCell ref="F566:H566"/>
    <mergeCell ref="I566:J566"/>
    <mergeCell ref="K566:L566"/>
    <mergeCell ref="M566:N566"/>
    <mergeCell ref="B567:E567"/>
    <mergeCell ref="F567:H567"/>
    <mergeCell ref="I567:J567"/>
    <mergeCell ref="K567:L567"/>
    <mergeCell ref="M567:N567"/>
    <mergeCell ref="B568:E568"/>
    <mergeCell ref="F568:H568"/>
    <mergeCell ref="I568:J568"/>
    <mergeCell ref="K568:L568"/>
    <mergeCell ref="M568:N568"/>
    <mergeCell ref="B569:E569"/>
    <mergeCell ref="F569:H569"/>
    <mergeCell ref="I569:J569"/>
    <mergeCell ref="K569:L569"/>
    <mergeCell ref="M569:N569"/>
    <mergeCell ref="B570:E570"/>
    <mergeCell ref="F570:H570"/>
    <mergeCell ref="I570:J570"/>
    <mergeCell ref="K570:L570"/>
    <mergeCell ref="M570:N570"/>
    <mergeCell ref="B571:E571"/>
    <mergeCell ref="F571:H571"/>
    <mergeCell ref="I571:J571"/>
    <mergeCell ref="K571:L571"/>
    <mergeCell ref="M571:N571"/>
    <mergeCell ref="B572:E572"/>
    <mergeCell ref="F572:H572"/>
    <mergeCell ref="I572:J572"/>
    <mergeCell ref="K572:L572"/>
    <mergeCell ref="M572:N572"/>
    <mergeCell ref="B573:E573"/>
    <mergeCell ref="F573:H573"/>
    <mergeCell ref="I573:J573"/>
    <mergeCell ref="K573:L573"/>
    <mergeCell ref="M573:N573"/>
    <mergeCell ref="B574:E574"/>
    <mergeCell ref="F574:H574"/>
    <mergeCell ref="I574:J574"/>
    <mergeCell ref="K574:L574"/>
    <mergeCell ref="M574:N574"/>
    <mergeCell ref="I582:J582"/>
    <mergeCell ref="K582:L582"/>
    <mergeCell ref="M582:N582"/>
    <mergeCell ref="B575:E575"/>
    <mergeCell ref="F575:H575"/>
    <mergeCell ref="I575:J575"/>
    <mergeCell ref="K575:L575"/>
    <mergeCell ref="M575:N575"/>
    <mergeCell ref="B576:E576"/>
    <mergeCell ref="F576:H576"/>
    <mergeCell ref="I576:J576"/>
    <mergeCell ref="K576:L576"/>
    <mergeCell ref="M576:N576"/>
    <mergeCell ref="B577:E577"/>
    <mergeCell ref="F577:H577"/>
    <mergeCell ref="I577:J577"/>
    <mergeCell ref="K577:L577"/>
    <mergeCell ref="M577:N577"/>
    <mergeCell ref="B578:E578"/>
    <mergeCell ref="F578:H578"/>
    <mergeCell ref="I578:J578"/>
    <mergeCell ref="K578:L578"/>
    <mergeCell ref="M578:N578"/>
    <mergeCell ref="B584:E584"/>
    <mergeCell ref="F584:H584"/>
    <mergeCell ref="I584:J584"/>
    <mergeCell ref="K584:L584"/>
    <mergeCell ref="M584:N584"/>
    <mergeCell ref="B585:E585"/>
    <mergeCell ref="F585:H585"/>
    <mergeCell ref="I585:J585"/>
    <mergeCell ref="K585:L585"/>
    <mergeCell ref="M585:N585"/>
    <mergeCell ref="G594:I594"/>
    <mergeCell ref="J594:K594"/>
    <mergeCell ref="B586:E586"/>
    <mergeCell ref="F586:H586"/>
    <mergeCell ref="I586:J586"/>
    <mergeCell ref="B579:E579"/>
    <mergeCell ref="F579:H579"/>
    <mergeCell ref="I579:J579"/>
    <mergeCell ref="K579:L579"/>
    <mergeCell ref="M579:N579"/>
    <mergeCell ref="B580:E580"/>
    <mergeCell ref="F580:H580"/>
    <mergeCell ref="I580:J580"/>
    <mergeCell ref="K580:L580"/>
    <mergeCell ref="M580:N580"/>
    <mergeCell ref="B581:E581"/>
    <mergeCell ref="F581:H581"/>
    <mergeCell ref="I581:J581"/>
    <mergeCell ref="K581:L581"/>
    <mergeCell ref="M581:N581"/>
    <mergeCell ref="B582:E582"/>
    <mergeCell ref="F582:H582"/>
    <mergeCell ref="A724:N724"/>
    <mergeCell ref="B725:C725"/>
    <mergeCell ref="D725:E725"/>
    <mergeCell ref="F725:I725"/>
    <mergeCell ref="J725:K725"/>
    <mergeCell ref="L725:N725"/>
    <mergeCell ref="B726:C726"/>
    <mergeCell ref="D726:F726"/>
    <mergeCell ref="G726:I726"/>
    <mergeCell ref="J726:K726"/>
    <mergeCell ref="B733:E733"/>
    <mergeCell ref="F733:H733"/>
    <mergeCell ref="I733:J733"/>
    <mergeCell ref="K733:L733"/>
    <mergeCell ref="M733:N733"/>
    <mergeCell ref="B583:E583"/>
    <mergeCell ref="F583:H583"/>
    <mergeCell ref="I583:J583"/>
    <mergeCell ref="K583:L583"/>
    <mergeCell ref="M583:N583"/>
    <mergeCell ref="F596:H596"/>
    <mergeCell ref="I596:J596"/>
    <mergeCell ref="K596:L596"/>
    <mergeCell ref="M596:N596"/>
    <mergeCell ref="A592:N592"/>
    <mergeCell ref="B593:C593"/>
    <mergeCell ref="D593:E593"/>
    <mergeCell ref="F593:I593"/>
    <mergeCell ref="J593:K593"/>
    <mergeCell ref="L593:N593"/>
    <mergeCell ref="B594:C594"/>
    <mergeCell ref="D594:F594"/>
    <mergeCell ref="K735:L735"/>
    <mergeCell ref="M735:N735"/>
    <mergeCell ref="B736:E736"/>
    <mergeCell ref="F736:H736"/>
    <mergeCell ref="I736:J736"/>
    <mergeCell ref="K736:L736"/>
    <mergeCell ref="M736:N736"/>
    <mergeCell ref="B737:E737"/>
    <mergeCell ref="F737:H737"/>
    <mergeCell ref="I737:J737"/>
    <mergeCell ref="K737:L737"/>
    <mergeCell ref="M737:N737"/>
    <mergeCell ref="M726:N726"/>
    <mergeCell ref="B727:E727"/>
    <mergeCell ref="F727:H727"/>
    <mergeCell ref="I727:J727"/>
    <mergeCell ref="K727:L727"/>
    <mergeCell ref="M727:N727"/>
    <mergeCell ref="F728:H730"/>
    <mergeCell ref="B743:E743"/>
    <mergeCell ref="F743:H743"/>
    <mergeCell ref="I743:J743"/>
    <mergeCell ref="K743:L743"/>
    <mergeCell ref="M743:N743"/>
    <mergeCell ref="B744:E744"/>
    <mergeCell ref="F744:H744"/>
    <mergeCell ref="I744:J744"/>
    <mergeCell ref="K744:L744"/>
    <mergeCell ref="M744:N744"/>
    <mergeCell ref="B745:E745"/>
    <mergeCell ref="F745:H745"/>
    <mergeCell ref="I745:J745"/>
    <mergeCell ref="K745:L745"/>
    <mergeCell ref="M745:N745"/>
    <mergeCell ref="B738:E738"/>
    <mergeCell ref="F738:H738"/>
    <mergeCell ref="I738:J738"/>
    <mergeCell ref="K738:L738"/>
    <mergeCell ref="M738:N738"/>
    <mergeCell ref="B739:E739"/>
    <mergeCell ref="F739:H739"/>
    <mergeCell ref="I739:J739"/>
    <mergeCell ref="K739:L739"/>
    <mergeCell ref="M739:N739"/>
    <mergeCell ref="B740:E740"/>
    <mergeCell ref="F740:H740"/>
    <mergeCell ref="I740:J740"/>
    <mergeCell ref="K740:L740"/>
    <mergeCell ref="M740:N740"/>
    <mergeCell ref="B741:E741"/>
    <mergeCell ref="F741:H741"/>
    <mergeCell ref="K586:L586"/>
    <mergeCell ref="M586:N586"/>
    <mergeCell ref="B587:E587"/>
    <mergeCell ref="F587:H587"/>
    <mergeCell ref="I587:J587"/>
    <mergeCell ref="K587:L587"/>
    <mergeCell ref="M587:N587"/>
    <mergeCell ref="A588:E589"/>
    <mergeCell ref="F588:J589"/>
    <mergeCell ref="K588:N589"/>
    <mergeCell ref="A590:E590"/>
    <mergeCell ref="F590:J590"/>
    <mergeCell ref="K590:N590"/>
    <mergeCell ref="A591:E591"/>
    <mergeCell ref="F591:J591"/>
    <mergeCell ref="K591:N591"/>
    <mergeCell ref="B742:E742"/>
    <mergeCell ref="F742:H742"/>
    <mergeCell ref="I742:J742"/>
    <mergeCell ref="K742:L742"/>
    <mergeCell ref="M742:N742"/>
    <mergeCell ref="I741:J741"/>
    <mergeCell ref="K741:L741"/>
    <mergeCell ref="M741:N741"/>
    <mergeCell ref="B734:E734"/>
    <mergeCell ref="F734:H734"/>
    <mergeCell ref="I734:J734"/>
    <mergeCell ref="K734:L734"/>
    <mergeCell ref="M734:N734"/>
    <mergeCell ref="B735:E735"/>
    <mergeCell ref="F735:H735"/>
    <mergeCell ref="I735:J735"/>
  </mergeCells>
  <printOptions gridLines="1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4"/>
  <sheetViews>
    <sheetView workbookViewId="0">
      <selection activeCell="I8" sqref="I8:J8"/>
    </sheetView>
  </sheetViews>
  <sheetFormatPr defaultRowHeight="14.4" x14ac:dyDescent="0.3"/>
  <cols>
    <col min="1" max="1" width="6.5546875" customWidth="1"/>
    <col min="4" max="4" width="9.6640625" customWidth="1"/>
    <col min="5" max="5" width="7.33203125" customWidth="1"/>
    <col min="8" max="8" width="6.5546875" customWidth="1"/>
    <col min="15" max="15" width="15.88671875" customWidth="1"/>
    <col min="16" max="16" width="17" customWidth="1"/>
  </cols>
  <sheetData>
    <row r="1" spans="1:17" x14ac:dyDescent="0.3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</row>
    <row r="2" spans="1:17" x14ac:dyDescent="0.3">
      <c r="A2" s="1" t="s">
        <v>2</v>
      </c>
      <c r="B2" s="77"/>
      <c r="C2" s="77"/>
      <c r="D2" s="82" t="s">
        <v>3</v>
      </c>
      <c r="E2" s="82"/>
      <c r="F2" s="82" t="s">
        <v>60</v>
      </c>
      <c r="G2" s="82"/>
      <c r="H2" s="82"/>
      <c r="I2" s="82"/>
      <c r="J2" s="82"/>
      <c r="K2" s="82"/>
      <c r="L2" s="82" t="s">
        <v>4</v>
      </c>
      <c r="M2" s="82"/>
      <c r="N2" s="82"/>
      <c r="O2" s="82"/>
      <c r="P2" s="82"/>
      <c r="Q2" s="82"/>
    </row>
    <row r="3" spans="1:17" ht="28.8" x14ac:dyDescent="0.3">
      <c r="A3" s="103" t="s">
        <v>70</v>
      </c>
      <c r="B3" s="124"/>
      <c r="C3" s="104"/>
      <c r="D3" s="103"/>
      <c r="E3" s="124"/>
      <c r="F3" s="124"/>
      <c r="G3" s="104"/>
      <c r="H3" s="103" t="s">
        <v>72</v>
      </c>
      <c r="I3" s="124"/>
      <c r="J3" s="104"/>
      <c r="K3" s="103"/>
      <c r="L3" s="124"/>
      <c r="M3" s="124"/>
      <c r="N3" s="104"/>
      <c r="O3" s="4" t="s">
        <v>73</v>
      </c>
      <c r="P3" s="103"/>
      <c r="Q3" s="104"/>
    </row>
    <row r="4" spans="1:17" x14ac:dyDescent="0.3">
      <c r="A4" s="2" t="s">
        <v>1</v>
      </c>
      <c r="B4" s="81" t="s">
        <v>61</v>
      </c>
      <c r="C4" s="81"/>
      <c r="D4" s="81"/>
      <c r="E4" s="81"/>
      <c r="F4" s="82" t="s">
        <v>62</v>
      </c>
      <c r="G4" s="82"/>
      <c r="H4" s="82"/>
      <c r="I4" s="82" t="s">
        <v>63</v>
      </c>
      <c r="J4" s="82"/>
      <c r="K4" s="82" t="s">
        <v>64</v>
      </c>
      <c r="L4" s="82"/>
      <c r="M4" s="82" t="s">
        <v>4</v>
      </c>
      <c r="N4" s="82"/>
      <c r="O4" s="1" t="s">
        <v>65</v>
      </c>
      <c r="P4" s="1" t="s">
        <v>66</v>
      </c>
      <c r="Q4" s="1" t="s">
        <v>67</v>
      </c>
    </row>
    <row r="5" spans="1:17" x14ac:dyDescent="0.3">
      <c r="A5" s="3">
        <v>1</v>
      </c>
      <c r="B5" s="79"/>
      <c r="C5" s="79"/>
      <c r="D5" s="79"/>
      <c r="E5" s="79"/>
      <c r="F5" s="80"/>
      <c r="G5" s="80"/>
      <c r="H5" s="80"/>
      <c r="I5" s="81"/>
      <c r="J5" s="81"/>
      <c r="K5" s="78"/>
      <c r="L5" s="78"/>
      <c r="M5" s="78"/>
      <c r="N5" s="78"/>
      <c r="O5" s="1"/>
      <c r="P5" s="1"/>
      <c r="Q5" s="1"/>
    </row>
    <row r="6" spans="1:17" x14ac:dyDescent="0.3">
      <c r="A6" s="3">
        <v>2</v>
      </c>
      <c r="B6" s="79"/>
      <c r="C6" s="79"/>
      <c r="D6" s="79"/>
      <c r="E6" s="79"/>
      <c r="F6" s="80"/>
      <c r="G6" s="80"/>
      <c r="H6" s="80"/>
      <c r="I6" s="81"/>
      <c r="J6" s="81"/>
      <c r="K6" s="78"/>
      <c r="L6" s="78"/>
      <c r="M6" s="78"/>
      <c r="N6" s="78"/>
      <c r="O6" s="1"/>
      <c r="P6" s="1"/>
      <c r="Q6" s="1"/>
    </row>
    <row r="7" spans="1:17" x14ac:dyDescent="0.3">
      <c r="A7" s="3">
        <v>3</v>
      </c>
      <c r="B7" s="79"/>
      <c r="C7" s="79"/>
      <c r="D7" s="79"/>
      <c r="E7" s="79"/>
      <c r="F7" s="80"/>
      <c r="G7" s="80"/>
      <c r="H7" s="80"/>
      <c r="I7" s="81"/>
      <c r="J7" s="81"/>
      <c r="K7" s="78"/>
      <c r="L7" s="78"/>
      <c r="M7" s="78"/>
      <c r="N7" s="78"/>
      <c r="O7" s="1"/>
      <c r="P7" s="1"/>
      <c r="Q7" s="1"/>
    </row>
    <row r="8" spans="1:17" ht="29.25" customHeight="1" x14ac:dyDescent="0.3">
      <c r="A8" s="3">
        <v>4</v>
      </c>
      <c r="B8" s="80"/>
      <c r="C8" s="80"/>
      <c r="D8" s="80"/>
      <c r="E8" s="80"/>
      <c r="F8" s="80"/>
      <c r="G8" s="80"/>
      <c r="H8" s="80"/>
      <c r="I8" s="81"/>
      <c r="J8" s="81"/>
      <c r="K8" s="78"/>
      <c r="L8" s="78"/>
      <c r="M8" s="78"/>
      <c r="N8" s="78"/>
      <c r="O8" s="1"/>
      <c r="P8" s="1"/>
      <c r="Q8" s="1"/>
    </row>
    <row r="9" spans="1:17" x14ac:dyDescent="0.3">
      <c r="A9" s="3">
        <v>5</v>
      </c>
      <c r="B9" s="79"/>
      <c r="C9" s="79"/>
      <c r="D9" s="79"/>
      <c r="E9" s="79"/>
      <c r="F9" s="80"/>
      <c r="G9" s="80"/>
      <c r="H9" s="80"/>
      <c r="I9" s="81"/>
      <c r="J9" s="81"/>
      <c r="K9" s="77"/>
      <c r="L9" s="77"/>
      <c r="M9" s="78"/>
      <c r="N9" s="78"/>
      <c r="O9" s="1"/>
      <c r="P9" s="1"/>
      <c r="Q9" s="1"/>
    </row>
    <row r="10" spans="1:17" x14ac:dyDescent="0.3">
      <c r="A10" s="3">
        <v>6</v>
      </c>
      <c r="B10" s="79"/>
      <c r="C10" s="79"/>
      <c r="D10" s="79"/>
      <c r="E10" s="79"/>
      <c r="F10" s="80"/>
      <c r="G10" s="80"/>
      <c r="H10" s="80"/>
      <c r="I10" s="81"/>
      <c r="J10" s="81"/>
      <c r="K10" s="77"/>
      <c r="L10" s="77"/>
      <c r="M10" s="78"/>
      <c r="N10" s="78"/>
      <c r="O10" s="1"/>
      <c r="P10" s="1"/>
      <c r="Q10" s="1"/>
    </row>
    <row r="11" spans="1:17" x14ac:dyDescent="0.3">
      <c r="A11" s="3">
        <v>7</v>
      </c>
      <c r="B11" s="79"/>
      <c r="C11" s="79"/>
      <c r="D11" s="79"/>
      <c r="E11" s="79"/>
      <c r="F11" s="80"/>
      <c r="G11" s="80"/>
      <c r="H11" s="80"/>
      <c r="I11" s="81"/>
      <c r="J11" s="81"/>
      <c r="K11" s="77"/>
      <c r="L11" s="77"/>
      <c r="M11" s="78"/>
      <c r="N11" s="78"/>
      <c r="O11" s="1"/>
      <c r="P11" s="1"/>
      <c r="Q11" s="1"/>
    </row>
    <row r="12" spans="1:17" x14ac:dyDescent="0.3">
      <c r="A12" s="3"/>
      <c r="B12" s="79"/>
      <c r="C12" s="79"/>
      <c r="D12" s="79"/>
      <c r="E12" s="79"/>
      <c r="F12" s="80"/>
      <c r="G12" s="80"/>
      <c r="H12" s="80"/>
      <c r="I12" s="81"/>
      <c r="J12" s="81"/>
      <c r="K12" s="77"/>
      <c r="L12" s="77"/>
      <c r="M12" s="78"/>
      <c r="N12" s="78"/>
      <c r="O12" s="1"/>
      <c r="P12" s="1"/>
      <c r="Q12" s="1"/>
    </row>
    <row r="13" spans="1:17" x14ac:dyDescent="0.3">
      <c r="A13" s="3"/>
      <c r="B13" s="79"/>
      <c r="C13" s="79"/>
      <c r="D13" s="79"/>
      <c r="E13" s="79"/>
      <c r="F13" s="80"/>
      <c r="G13" s="80"/>
      <c r="H13" s="80"/>
      <c r="I13" s="81"/>
      <c r="J13" s="81"/>
      <c r="K13" s="77"/>
      <c r="L13" s="77"/>
      <c r="M13" s="78"/>
      <c r="N13" s="78"/>
      <c r="O13" s="1"/>
      <c r="P13" s="1"/>
      <c r="Q13" s="1"/>
    </row>
    <row r="14" spans="1:17" x14ac:dyDescent="0.3">
      <c r="A14" s="3"/>
      <c r="B14" s="79"/>
      <c r="C14" s="79"/>
      <c r="D14" s="79"/>
      <c r="E14" s="79"/>
      <c r="F14" s="80"/>
      <c r="G14" s="80"/>
      <c r="H14" s="80"/>
      <c r="I14" s="81"/>
      <c r="J14" s="81"/>
      <c r="K14" s="77"/>
      <c r="L14" s="77"/>
      <c r="M14" s="78"/>
      <c r="N14" s="78"/>
      <c r="O14" s="1"/>
      <c r="P14" s="1"/>
      <c r="Q14" s="1"/>
    </row>
    <row r="15" spans="1:17" x14ac:dyDescent="0.3">
      <c r="A15" s="3"/>
      <c r="B15" s="79"/>
      <c r="C15" s="79"/>
      <c r="D15" s="79"/>
      <c r="E15" s="79"/>
      <c r="F15" s="80"/>
      <c r="G15" s="80"/>
      <c r="H15" s="80"/>
      <c r="I15" s="81"/>
      <c r="J15" s="81"/>
      <c r="K15" s="77"/>
      <c r="L15" s="77"/>
      <c r="M15" s="78"/>
      <c r="N15" s="78"/>
      <c r="O15" s="1"/>
      <c r="P15" s="1"/>
      <c r="Q15" s="1"/>
    </row>
    <row r="16" spans="1:17" x14ac:dyDescent="0.3">
      <c r="A16" s="3"/>
      <c r="B16" s="79"/>
      <c r="C16" s="79"/>
      <c r="D16" s="79"/>
      <c r="E16" s="79"/>
      <c r="F16" s="80"/>
      <c r="G16" s="80"/>
      <c r="H16" s="80"/>
      <c r="I16" s="81"/>
      <c r="J16" s="81"/>
      <c r="K16" s="77"/>
      <c r="L16" s="77"/>
      <c r="M16" s="78"/>
      <c r="N16" s="78"/>
      <c r="O16" s="1"/>
      <c r="P16" s="1"/>
      <c r="Q16" s="1"/>
    </row>
    <row r="17" spans="1:18" x14ac:dyDescent="0.3">
      <c r="A17" s="3"/>
      <c r="B17" s="79"/>
      <c r="C17" s="79"/>
      <c r="D17" s="79"/>
      <c r="E17" s="79"/>
      <c r="F17" s="80"/>
      <c r="G17" s="80"/>
      <c r="H17" s="80"/>
      <c r="I17" s="81"/>
      <c r="J17" s="81"/>
      <c r="K17" s="77"/>
      <c r="L17" s="77"/>
      <c r="M17" s="78"/>
      <c r="N17" s="78"/>
      <c r="O17" s="1"/>
      <c r="P17" s="1"/>
      <c r="Q17" s="1"/>
    </row>
    <row r="18" spans="1:18" x14ac:dyDescent="0.3">
      <c r="A18" s="3"/>
      <c r="B18" s="79"/>
      <c r="C18" s="79"/>
      <c r="D18" s="79"/>
      <c r="E18" s="79"/>
      <c r="F18" s="80"/>
      <c r="G18" s="80"/>
      <c r="H18" s="80"/>
      <c r="I18" s="81"/>
      <c r="J18" s="81"/>
      <c r="K18" s="77"/>
      <c r="L18" s="77"/>
      <c r="M18" s="78"/>
      <c r="N18" s="78"/>
      <c r="O18" s="1"/>
      <c r="P18" s="1"/>
      <c r="Q18" s="1"/>
    </row>
    <row r="19" spans="1:18" x14ac:dyDescent="0.3">
      <c r="A19" s="3"/>
      <c r="B19" s="79"/>
      <c r="C19" s="79"/>
      <c r="D19" s="79"/>
      <c r="E19" s="79"/>
      <c r="F19" s="80"/>
      <c r="G19" s="80"/>
      <c r="H19" s="80"/>
      <c r="I19" s="81"/>
      <c r="J19" s="81"/>
      <c r="K19" s="77"/>
      <c r="L19" s="77"/>
      <c r="M19" s="78"/>
      <c r="N19" s="78"/>
      <c r="O19" s="1"/>
      <c r="P19" s="1"/>
      <c r="Q19" s="1"/>
    </row>
    <row r="20" spans="1:18" x14ac:dyDescent="0.3">
      <c r="A20" s="3"/>
      <c r="B20" s="79"/>
      <c r="C20" s="79"/>
      <c r="D20" s="79"/>
      <c r="E20" s="79"/>
      <c r="F20" s="80"/>
      <c r="G20" s="80"/>
      <c r="H20" s="80"/>
      <c r="I20" s="81"/>
      <c r="J20" s="81"/>
      <c r="K20" s="77"/>
      <c r="L20" s="77"/>
      <c r="M20" s="78"/>
      <c r="N20" s="78"/>
      <c r="O20" s="1"/>
      <c r="P20" s="1"/>
      <c r="Q20" s="1"/>
    </row>
    <row r="21" spans="1:18" x14ac:dyDescent="0.3">
      <c r="A21" s="150"/>
      <c r="B21" s="129"/>
      <c r="C21" s="129"/>
      <c r="D21" s="129"/>
      <c r="E21" s="129"/>
      <c r="F21" s="151"/>
      <c r="G21" s="150"/>
      <c r="H21" s="129"/>
      <c r="I21" s="129"/>
      <c r="J21" s="129"/>
      <c r="K21" s="129"/>
      <c r="L21" s="151"/>
      <c r="M21" s="150"/>
      <c r="N21" s="129"/>
      <c r="O21" s="129"/>
      <c r="P21" s="129"/>
      <c r="Q21" s="151"/>
    </row>
    <row r="22" spans="1:18" x14ac:dyDescent="0.3">
      <c r="A22" s="152"/>
      <c r="B22" s="153"/>
      <c r="C22" s="153"/>
      <c r="D22" s="153"/>
      <c r="E22" s="153"/>
      <c r="F22" s="154"/>
      <c r="G22" s="152"/>
      <c r="H22" s="153"/>
      <c r="I22" s="153"/>
      <c r="J22" s="153"/>
      <c r="K22" s="153"/>
      <c r="L22" s="154"/>
      <c r="M22" s="152"/>
      <c r="N22" s="153"/>
      <c r="O22" s="153"/>
      <c r="P22" s="153"/>
      <c r="Q22" s="154"/>
    </row>
    <row r="23" spans="1:18" ht="15" customHeight="1" x14ac:dyDescent="0.3">
      <c r="A23" s="92" t="s">
        <v>17</v>
      </c>
      <c r="B23" s="149"/>
      <c r="C23" s="149"/>
      <c r="D23" s="149"/>
      <c r="E23" s="149"/>
      <c r="F23" s="93"/>
      <c r="G23" s="94" t="s">
        <v>18</v>
      </c>
      <c r="H23" s="99"/>
      <c r="I23" s="99"/>
      <c r="J23" s="99"/>
      <c r="K23" s="99"/>
      <c r="L23" s="95"/>
      <c r="M23" s="77" t="s">
        <v>19</v>
      </c>
      <c r="N23" s="77"/>
      <c r="O23" s="77"/>
      <c r="P23" s="77"/>
      <c r="Q23" s="77"/>
      <c r="R23" s="5"/>
    </row>
    <row r="24" spans="1:18" x14ac:dyDescent="0.3">
      <c r="A24" s="103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04"/>
    </row>
  </sheetData>
  <mergeCells count="103">
    <mergeCell ref="A23:F23"/>
    <mergeCell ref="G23:L23"/>
    <mergeCell ref="A24:Q24"/>
    <mergeCell ref="A3:C3"/>
    <mergeCell ref="D3:G3"/>
    <mergeCell ref="H3:J3"/>
    <mergeCell ref="K3:N3"/>
    <mergeCell ref="P3:Q3"/>
    <mergeCell ref="B20:E20"/>
    <mergeCell ref="F20:H20"/>
    <mergeCell ref="I20:J20"/>
    <mergeCell ref="K20:L20"/>
    <mergeCell ref="M20:N20"/>
    <mergeCell ref="A21:F22"/>
    <mergeCell ref="G21:L22"/>
    <mergeCell ref="M21:Q22"/>
    <mergeCell ref="B18:E18"/>
    <mergeCell ref="F18:H18"/>
    <mergeCell ref="I18:J18"/>
    <mergeCell ref="K18:L18"/>
    <mergeCell ref="M18:N18"/>
    <mergeCell ref="B19:E19"/>
    <mergeCell ref="F19:H19"/>
    <mergeCell ref="I19:J19"/>
    <mergeCell ref="K19:L19"/>
    <mergeCell ref="M19:N19"/>
    <mergeCell ref="B16:E16"/>
    <mergeCell ref="F16:H16"/>
    <mergeCell ref="I16:J16"/>
    <mergeCell ref="K16:L16"/>
    <mergeCell ref="M16:N16"/>
    <mergeCell ref="B17:E17"/>
    <mergeCell ref="F17:H17"/>
    <mergeCell ref="I17:J17"/>
    <mergeCell ref="K17:L17"/>
    <mergeCell ref="M17:N17"/>
    <mergeCell ref="B14:E14"/>
    <mergeCell ref="F14:H14"/>
    <mergeCell ref="I14:J14"/>
    <mergeCell ref="K14:L14"/>
    <mergeCell ref="M14:N14"/>
    <mergeCell ref="B15:E15"/>
    <mergeCell ref="F15:H15"/>
    <mergeCell ref="I15:J15"/>
    <mergeCell ref="K15:L15"/>
    <mergeCell ref="M15:N15"/>
    <mergeCell ref="B12:E12"/>
    <mergeCell ref="F12:H12"/>
    <mergeCell ref="I12:J12"/>
    <mergeCell ref="K12:L12"/>
    <mergeCell ref="M12:N12"/>
    <mergeCell ref="B13:E13"/>
    <mergeCell ref="F13:H13"/>
    <mergeCell ref="I13:J13"/>
    <mergeCell ref="K13:L13"/>
    <mergeCell ref="M13:N13"/>
    <mergeCell ref="B10:E10"/>
    <mergeCell ref="F10:H10"/>
    <mergeCell ref="I10:J10"/>
    <mergeCell ref="K10:L10"/>
    <mergeCell ref="M10:N10"/>
    <mergeCell ref="B11:E11"/>
    <mergeCell ref="F11:H11"/>
    <mergeCell ref="I11:J11"/>
    <mergeCell ref="K11:L11"/>
    <mergeCell ref="M11:N11"/>
    <mergeCell ref="I7:J7"/>
    <mergeCell ref="K7:L7"/>
    <mergeCell ref="M7:N7"/>
    <mergeCell ref="B8:E8"/>
    <mergeCell ref="F8:H8"/>
    <mergeCell ref="I8:J8"/>
    <mergeCell ref="K8:L8"/>
    <mergeCell ref="M8:N8"/>
    <mergeCell ref="B9:E9"/>
    <mergeCell ref="F9:H9"/>
    <mergeCell ref="I9:J9"/>
    <mergeCell ref="K9:L9"/>
    <mergeCell ref="M9:N9"/>
    <mergeCell ref="M23:Q23"/>
    <mergeCell ref="A1:Q1"/>
    <mergeCell ref="B2:C2"/>
    <mergeCell ref="D2:E2"/>
    <mergeCell ref="F2:K2"/>
    <mergeCell ref="L2:M2"/>
    <mergeCell ref="N2:Q2"/>
    <mergeCell ref="B4:E4"/>
    <mergeCell ref="F4:H4"/>
    <mergeCell ref="I4:J4"/>
    <mergeCell ref="K4:L4"/>
    <mergeCell ref="M4:N4"/>
    <mergeCell ref="B5:E5"/>
    <mergeCell ref="F5:H5"/>
    <mergeCell ref="I5:J5"/>
    <mergeCell ref="K5:L5"/>
    <mergeCell ref="M5:N5"/>
    <mergeCell ref="B6:E6"/>
    <mergeCell ref="F6:H6"/>
    <mergeCell ref="I6:J6"/>
    <mergeCell ref="K6:L6"/>
    <mergeCell ref="M6:N6"/>
    <mergeCell ref="B7:E7"/>
    <mergeCell ref="F7:H7"/>
  </mergeCells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>
      <selection activeCell="I3" sqref="I3:J3"/>
    </sheetView>
  </sheetViews>
  <sheetFormatPr defaultRowHeight="14.4" x14ac:dyDescent="0.3"/>
  <cols>
    <col min="1" max="1" width="6.5546875" customWidth="1"/>
    <col min="4" max="4" width="9.6640625" customWidth="1"/>
    <col min="5" max="5" width="12.88671875" customWidth="1"/>
    <col min="8" max="8" width="13" customWidth="1"/>
    <col min="10" max="10" width="16.33203125" customWidth="1"/>
    <col min="11" max="11" width="16.44140625" customWidth="1"/>
  </cols>
  <sheetData>
    <row r="1" spans="1:14" x14ac:dyDescent="0.3">
      <c r="A1" s="103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14" x14ac:dyDescent="0.3">
      <c r="A2" s="1" t="s">
        <v>2</v>
      </c>
      <c r="B2" s="77"/>
      <c r="C2" s="77"/>
      <c r="D2" s="82" t="s">
        <v>3</v>
      </c>
      <c r="E2" s="82"/>
      <c r="F2" s="82" t="s">
        <v>54</v>
      </c>
      <c r="G2" s="82"/>
      <c r="H2" s="82"/>
      <c r="I2" s="82"/>
      <c r="J2" s="82" t="s">
        <v>4</v>
      </c>
      <c r="K2" s="82"/>
      <c r="L2" s="82"/>
      <c r="M2" s="82"/>
      <c r="N2" s="82"/>
    </row>
    <row r="3" spans="1:14" ht="26.25" customHeight="1" x14ac:dyDescent="0.3">
      <c r="A3" s="103" t="s">
        <v>70</v>
      </c>
      <c r="B3" s="124"/>
      <c r="C3" s="104"/>
      <c r="D3" s="103"/>
      <c r="E3" s="124"/>
      <c r="F3" s="124"/>
      <c r="G3" s="82" t="s">
        <v>72</v>
      </c>
      <c r="H3" s="82"/>
      <c r="I3" s="124"/>
      <c r="J3" s="104"/>
      <c r="K3" s="4" t="s">
        <v>73</v>
      </c>
      <c r="L3" s="103"/>
      <c r="M3" s="124"/>
      <c r="N3" s="104"/>
    </row>
    <row r="4" spans="1:14" x14ac:dyDescent="0.3">
      <c r="A4" s="2" t="s">
        <v>1</v>
      </c>
      <c r="B4" s="81" t="s">
        <v>55</v>
      </c>
      <c r="C4" s="81"/>
      <c r="D4" s="81"/>
      <c r="E4" s="81"/>
      <c r="F4" s="82" t="s">
        <v>56</v>
      </c>
      <c r="G4" s="82"/>
      <c r="H4" s="82"/>
      <c r="I4" s="82" t="s">
        <v>57</v>
      </c>
      <c r="J4" s="82"/>
      <c r="K4" s="82" t="s">
        <v>58</v>
      </c>
      <c r="L4" s="82"/>
      <c r="M4" s="82" t="s">
        <v>59</v>
      </c>
      <c r="N4" s="82"/>
    </row>
    <row r="5" spans="1:14" ht="62.25" customHeight="1" x14ac:dyDescent="0.3">
      <c r="A5" s="3">
        <v>1</v>
      </c>
      <c r="B5" s="126"/>
      <c r="C5" s="127"/>
      <c r="D5" s="127"/>
      <c r="E5" s="128"/>
      <c r="F5" s="80"/>
      <c r="G5" s="80"/>
      <c r="H5" s="80"/>
      <c r="I5" s="94"/>
      <c r="J5" s="95"/>
      <c r="K5" s="78"/>
      <c r="L5" s="78"/>
      <c r="M5" s="78"/>
      <c r="N5" s="78"/>
    </row>
    <row r="6" spans="1:14" x14ac:dyDescent="0.3">
      <c r="A6" s="3">
        <v>2</v>
      </c>
      <c r="B6" s="96"/>
      <c r="C6" s="97"/>
      <c r="D6" s="97"/>
      <c r="E6" s="98"/>
      <c r="F6" s="80"/>
      <c r="G6" s="80"/>
      <c r="H6" s="80"/>
      <c r="I6" s="81"/>
      <c r="J6" s="81"/>
      <c r="K6" s="78"/>
      <c r="L6" s="78"/>
      <c r="M6" s="78"/>
      <c r="N6" s="78"/>
    </row>
    <row r="7" spans="1:14" x14ac:dyDescent="0.3">
      <c r="A7" s="3">
        <v>3</v>
      </c>
      <c r="B7" s="96"/>
      <c r="C7" s="97"/>
      <c r="D7" s="97"/>
      <c r="E7" s="98"/>
      <c r="F7" s="80"/>
      <c r="G7" s="80"/>
      <c r="H7" s="80"/>
      <c r="I7" s="81"/>
      <c r="J7" s="81"/>
      <c r="K7" s="78"/>
      <c r="L7" s="78"/>
      <c r="M7" s="78"/>
      <c r="N7" s="78"/>
    </row>
    <row r="8" spans="1:14" ht="29.25" customHeight="1" x14ac:dyDescent="0.3">
      <c r="A8" s="3">
        <v>4</v>
      </c>
      <c r="B8" s="126" t="s">
        <v>293</v>
      </c>
      <c r="C8" s="127"/>
      <c r="D8" s="127"/>
      <c r="E8" s="128"/>
      <c r="F8" s="80"/>
      <c r="G8" s="80"/>
      <c r="H8" s="80"/>
      <c r="I8" s="81"/>
      <c r="J8" s="81"/>
      <c r="K8" s="78"/>
      <c r="L8" s="78"/>
      <c r="M8" s="78"/>
      <c r="N8" s="78"/>
    </row>
    <row r="9" spans="1:14" x14ac:dyDescent="0.3">
      <c r="A9" s="3">
        <v>5</v>
      </c>
      <c r="B9" s="96"/>
      <c r="C9" s="97"/>
      <c r="D9" s="97"/>
      <c r="E9" s="98"/>
      <c r="F9" s="80"/>
      <c r="G9" s="80"/>
      <c r="H9" s="80"/>
      <c r="I9" s="81"/>
      <c r="J9" s="81"/>
      <c r="K9" s="77"/>
      <c r="L9" s="77"/>
      <c r="M9" s="78"/>
      <c r="N9" s="78"/>
    </row>
    <row r="10" spans="1:14" x14ac:dyDescent="0.3">
      <c r="A10" s="3">
        <v>6</v>
      </c>
      <c r="B10" s="96"/>
      <c r="C10" s="97"/>
      <c r="D10" s="97"/>
      <c r="E10" s="98"/>
      <c r="F10" s="80"/>
      <c r="G10" s="80"/>
      <c r="H10" s="80"/>
      <c r="I10" s="81"/>
      <c r="J10" s="81"/>
      <c r="K10" s="77"/>
      <c r="L10" s="77"/>
      <c r="M10" s="78"/>
      <c r="N10" s="78"/>
    </row>
    <row r="11" spans="1:14" x14ac:dyDescent="0.3">
      <c r="A11" s="3">
        <v>7</v>
      </c>
      <c r="B11" s="96"/>
      <c r="C11" s="97"/>
      <c r="D11" s="97"/>
      <c r="E11" s="98"/>
      <c r="F11" s="80"/>
      <c r="G11" s="80"/>
      <c r="H11" s="80"/>
      <c r="I11" s="81"/>
      <c r="J11" s="81"/>
      <c r="K11" s="77"/>
      <c r="L11" s="77"/>
      <c r="M11" s="78"/>
      <c r="N11" s="78"/>
    </row>
    <row r="12" spans="1:14" x14ac:dyDescent="0.3">
      <c r="A12" s="3"/>
      <c r="B12" s="96"/>
      <c r="C12" s="97"/>
      <c r="D12" s="97"/>
      <c r="E12" s="98"/>
      <c r="F12" s="80"/>
      <c r="G12" s="80"/>
      <c r="H12" s="80"/>
      <c r="I12" s="81"/>
      <c r="J12" s="81"/>
      <c r="K12" s="77"/>
      <c r="L12" s="77"/>
      <c r="M12" s="78"/>
      <c r="N12" s="78"/>
    </row>
    <row r="13" spans="1:14" x14ac:dyDescent="0.3">
      <c r="A13" s="3"/>
      <c r="B13" s="96"/>
      <c r="C13" s="97"/>
      <c r="D13" s="97"/>
      <c r="E13" s="98"/>
      <c r="F13" s="80"/>
      <c r="G13" s="80"/>
      <c r="H13" s="80"/>
      <c r="I13" s="81"/>
      <c r="J13" s="81"/>
      <c r="K13" s="77"/>
      <c r="L13" s="77"/>
      <c r="M13" s="78"/>
      <c r="N13" s="78"/>
    </row>
    <row r="14" spans="1:14" x14ac:dyDescent="0.3">
      <c r="A14" s="3"/>
      <c r="B14" s="96"/>
      <c r="C14" s="97"/>
      <c r="D14" s="97"/>
      <c r="E14" s="98"/>
      <c r="F14" s="80"/>
      <c r="G14" s="80"/>
      <c r="H14" s="80"/>
      <c r="I14" s="81"/>
      <c r="J14" s="81"/>
      <c r="K14" s="77"/>
      <c r="L14" s="77"/>
      <c r="M14" s="78"/>
      <c r="N14" s="78"/>
    </row>
    <row r="15" spans="1:14" x14ac:dyDescent="0.3">
      <c r="A15" s="3"/>
      <c r="B15" s="96"/>
      <c r="C15" s="97"/>
      <c r="D15" s="97"/>
      <c r="E15" s="98"/>
      <c r="F15" s="80"/>
      <c r="G15" s="80"/>
      <c r="H15" s="80"/>
      <c r="I15" s="81"/>
      <c r="J15" s="81"/>
      <c r="K15" s="77"/>
      <c r="L15" s="77"/>
      <c r="M15" s="78"/>
      <c r="N15" s="78"/>
    </row>
    <row r="16" spans="1:14" x14ac:dyDescent="0.3">
      <c r="A16" s="3"/>
      <c r="B16" s="96"/>
      <c r="C16" s="97"/>
      <c r="D16" s="97"/>
      <c r="E16" s="98"/>
      <c r="F16" s="80"/>
      <c r="G16" s="80"/>
      <c r="H16" s="80"/>
      <c r="I16" s="81"/>
      <c r="J16" s="81"/>
      <c r="K16" s="77"/>
      <c r="L16" s="77"/>
      <c r="M16" s="78"/>
      <c r="N16" s="78"/>
    </row>
    <row r="17" spans="1:14" x14ac:dyDescent="0.3">
      <c r="A17" s="3"/>
      <c r="B17" s="96"/>
      <c r="C17" s="97"/>
      <c r="D17" s="97"/>
      <c r="E17" s="98"/>
      <c r="F17" s="80"/>
      <c r="G17" s="80"/>
      <c r="H17" s="80"/>
      <c r="I17" s="81"/>
      <c r="J17" s="81"/>
      <c r="K17" s="77"/>
      <c r="L17" s="77"/>
      <c r="M17" s="78"/>
      <c r="N17" s="78"/>
    </row>
    <row r="18" spans="1:14" x14ac:dyDescent="0.3">
      <c r="A18" s="3"/>
      <c r="B18" s="96"/>
      <c r="C18" s="97"/>
      <c r="D18" s="97"/>
      <c r="E18" s="98"/>
      <c r="F18" s="80"/>
      <c r="G18" s="80"/>
      <c r="H18" s="80"/>
      <c r="I18" s="81"/>
      <c r="J18" s="81"/>
      <c r="K18" s="77"/>
      <c r="L18" s="77"/>
      <c r="M18" s="78"/>
      <c r="N18" s="78"/>
    </row>
    <row r="19" spans="1:14" x14ac:dyDescent="0.3">
      <c r="A19" s="3"/>
      <c r="B19" s="96"/>
      <c r="C19" s="97"/>
      <c r="D19" s="97"/>
      <c r="E19" s="98"/>
      <c r="F19" s="80"/>
      <c r="G19" s="80"/>
      <c r="H19" s="80"/>
      <c r="I19" s="81"/>
      <c r="J19" s="81"/>
      <c r="K19" s="77"/>
      <c r="L19" s="77"/>
      <c r="M19" s="78"/>
      <c r="N19" s="78"/>
    </row>
    <row r="20" spans="1:14" x14ac:dyDescent="0.3">
      <c r="A20" s="3"/>
      <c r="B20" s="79"/>
      <c r="C20" s="79"/>
      <c r="D20" s="79"/>
      <c r="E20" s="79"/>
      <c r="F20" s="80"/>
      <c r="G20" s="80"/>
      <c r="H20" s="80"/>
      <c r="I20" s="81"/>
      <c r="J20" s="81"/>
      <c r="K20" s="77"/>
      <c r="L20" s="77"/>
      <c r="M20" s="78"/>
      <c r="N20" s="78"/>
    </row>
    <row r="21" spans="1:14" x14ac:dyDescent="0.3">
      <c r="A21" s="129"/>
      <c r="B21" s="129"/>
      <c r="C21" s="129"/>
      <c r="D21" s="129"/>
      <c r="E21" s="151"/>
      <c r="F21" s="150"/>
      <c r="G21" s="129"/>
      <c r="H21" s="129"/>
      <c r="I21" s="129"/>
      <c r="J21" s="151"/>
      <c r="K21" s="150"/>
      <c r="L21" s="129"/>
      <c r="M21" s="129"/>
      <c r="N21" s="151"/>
    </row>
    <row r="22" spans="1:14" x14ac:dyDescent="0.3">
      <c r="A22" s="153"/>
      <c r="B22" s="153"/>
      <c r="C22" s="153"/>
      <c r="D22" s="153"/>
      <c r="E22" s="154"/>
      <c r="F22" s="152"/>
      <c r="G22" s="153"/>
      <c r="H22" s="153"/>
      <c r="I22" s="153"/>
      <c r="J22" s="154"/>
      <c r="K22" s="152"/>
      <c r="L22" s="153"/>
      <c r="M22" s="153"/>
      <c r="N22" s="154"/>
    </row>
    <row r="23" spans="1:14" x14ac:dyDescent="0.3">
      <c r="A23" s="81" t="s">
        <v>17</v>
      </c>
      <c r="B23" s="81"/>
      <c r="C23" s="81"/>
      <c r="D23" s="81"/>
      <c r="E23" s="81"/>
      <c r="F23" s="78" t="s">
        <v>18</v>
      </c>
      <c r="G23" s="78"/>
      <c r="H23" s="78"/>
      <c r="I23" s="78"/>
      <c r="J23" s="78"/>
      <c r="K23" s="77" t="s">
        <v>19</v>
      </c>
      <c r="L23" s="77"/>
      <c r="M23" s="77"/>
      <c r="N23" s="77"/>
    </row>
    <row r="24" spans="1:14" x14ac:dyDescent="0.3">
      <c r="A24" s="103"/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04"/>
    </row>
  </sheetData>
  <mergeCells count="103">
    <mergeCell ref="F19:H19"/>
    <mergeCell ref="A23:E23"/>
    <mergeCell ref="F23:J23"/>
    <mergeCell ref="K23:N23"/>
    <mergeCell ref="A24:N24"/>
    <mergeCell ref="B20:E20"/>
    <mergeCell ref="F20:H20"/>
    <mergeCell ref="I20:J20"/>
    <mergeCell ref="K20:L20"/>
    <mergeCell ref="M20:N20"/>
    <mergeCell ref="A21:E22"/>
    <mergeCell ref="F21:J22"/>
    <mergeCell ref="K21:N22"/>
    <mergeCell ref="B15:E15"/>
    <mergeCell ref="F15:H15"/>
    <mergeCell ref="I15:J15"/>
    <mergeCell ref="K15:L15"/>
    <mergeCell ref="M15:N15"/>
    <mergeCell ref="I19:J19"/>
    <mergeCell ref="K19:L19"/>
    <mergeCell ref="M19:N19"/>
    <mergeCell ref="B16:E16"/>
    <mergeCell ref="F16:H16"/>
    <mergeCell ref="I16:J16"/>
    <mergeCell ref="K16:L16"/>
    <mergeCell ref="M16:N16"/>
    <mergeCell ref="B17:E17"/>
    <mergeCell ref="F17:H17"/>
    <mergeCell ref="I17:J17"/>
    <mergeCell ref="K17:L17"/>
    <mergeCell ref="M17:N17"/>
    <mergeCell ref="B18:E18"/>
    <mergeCell ref="F18:H18"/>
    <mergeCell ref="I18:J18"/>
    <mergeCell ref="K18:L18"/>
    <mergeCell ref="M18:N18"/>
    <mergeCell ref="B19:E19"/>
    <mergeCell ref="B13:E13"/>
    <mergeCell ref="F13:H13"/>
    <mergeCell ref="I13:J13"/>
    <mergeCell ref="K13:L13"/>
    <mergeCell ref="M13:N13"/>
    <mergeCell ref="B14:E14"/>
    <mergeCell ref="F14:H14"/>
    <mergeCell ref="I14:J14"/>
    <mergeCell ref="K14:L14"/>
    <mergeCell ref="M14:N14"/>
    <mergeCell ref="B11:E11"/>
    <mergeCell ref="F11:H11"/>
    <mergeCell ref="I11:J11"/>
    <mergeCell ref="K11:L11"/>
    <mergeCell ref="M11:N11"/>
    <mergeCell ref="B12:E12"/>
    <mergeCell ref="F12:H12"/>
    <mergeCell ref="I12:J12"/>
    <mergeCell ref="K12:L12"/>
    <mergeCell ref="M12:N12"/>
    <mergeCell ref="B9:E9"/>
    <mergeCell ref="F9:H9"/>
    <mergeCell ref="I9:J9"/>
    <mergeCell ref="K9:L9"/>
    <mergeCell ref="M9:N9"/>
    <mergeCell ref="B10:E10"/>
    <mergeCell ref="F10:H10"/>
    <mergeCell ref="I10:J10"/>
    <mergeCell ref="K10:L10"/>
    <mergeCell ref="M10:N10"/>
    <mergeCell ref="B7:E7"/>
    <mergeCell ref="F7:H7"/>
    <mergeCell ref="I7:J7"/>
    <mergeCell ref="K7:L7"/>
    <mergeCell ref="M7:N7"/>
    <mergeCell ref="B8:E8"/>
    <mergeCell ref="F8:H8"/>
    <mergeCell ref="I8:J8"/>
    <mergeCell ref="K8:L8"/>
    <mergeCell ref="M8:N8"/>
    <mergeCell ref="B5:E5"/>
    <mergeCell ref="F5:H5"/>
    <mergeCell ref="I5:J5"/>
    <mergeCell ref="K5:L5"/>
    <mergeCell ref="M5:N5"/>
    <mergeCell ref="B6:E6"/>
    <mergeCell ref="F6:H6"/>
    <mergeCell ref="I6:J6"/>
    <mergeCell ref="K6:L6"/>
    <mergeCell ref="M6:N6"/>
    <mergeCell ref="A1:N1"/>
    <mergeCell ref="B2:C2"/>
    <mergeCell ref="D2:E2"/>
    <mergeCell ref="F2:I2"/>
    <mergeCell ref="J2:K2"/>
    <mergeCell ref="L2:N2"/>
    <mergeCell ref="B4:E4"/>
    <mergeCell ref="F4:H4"/>
    <mergeCell ref="I4:J4"/>
    <mergeCell ref="K4:L4"/>
    <mergeCell ref="M4:N4"/>
    <mergeCell ref="L3:N3"/>
    <mergeCell ref="A3:C3"/>
    <mergeCell ref="D3:F3"/>
    <mergeCell ref="G3:H3"/>
    <mergeCell ref="I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830"/>
  <sheetViews>
    <sheetView topLeftCell="A577" workbookViewId="0">
      <selection activeCell="A509" sqref="A509:XFD509"/>
    </sheetView>
  </sheetViews>
  <sheetFormatPr defaultRowHeight="14.4" x14ac:dyDescent="0.3"/>
  <sheetData>
    <row r="1" spans="1:14" x14ac:dyDescent="0.3">
      <c r="A1" s="10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</row>
    <row r="2" spans="1:14" x14ac:dyDescent="0.3">
      <c r="A2" s="6" t="s">
        <v>2</v>
      </c>
      <c r="B2" s="77" t="s">
        <v>617</v>
      </c>
      <c r="C2" s="77"/>
      <c r="D2" s="105" t="s">
        <v>3</v>
      </c>
      <c r="E2" s="105"/>
      <c r="F2" s="82" t="s">
        <v>400</v>
      </c>
      <c r="G2" s="82"/>
      <c r="H2" s="82"/>
      <c r="I2" s="82"/>
      <c r="J2" s="105" t="s">
        <v>4</v>
      </c>
      <c r="K2" s="105"/>
      <c r="L2" s="82" t="s">
        <v>367</v>
      </c>
      <c r="M2" s="82"/>
      <c r="N2" s="82"/>
    </row>
    <row r="3" spans="1:14" ht="19.5" customHeight="1" x14ac:dyDescent="0.3">
      <c r="A3" s="9" t="s">
        <v>372</v>
      </c>
      <c r="B3" s="105" t="s">
        <v>70</v>
      </c>
      <c r="C3" s="105"/>
      <c r="D3" s="130">
        <v>43191</v>
      </c>
      <c r="E3" s="82"/>
      <c r="F3" s="82"/>
      <c r="G3" s="105" t="s">
        <v>71</v>
      </c>
      <c r="H3" s="105"/>
      <c r="I3" s="105"/>
      <c r="J3" s="82" t="s">
        <v>368</v>
      </c>
      <c r="K3" s="82"/>
      <c r="L3" s="7" t="s">
        <v>369</v>
      </c>
      <c r="M3" s="82">
        <v>2700</v>
      </c>
      <c r="N3" s="82"/>
    </row>
    <row r="4" spans="1:14" x14ac:dyDescent="0.3">
      <c r="A4" s="8" t="s">
        <v>1</v>
      </c>
      <c r="B4" s="83" t="s">
        <v>23</v>
      </c>
      <c r="C4" s="83"/>
      <c r="D4" s="83"/>
      <c r="E4" s="83"/>
      <c r="F4" s="105" t="s">
        <v>24</v>
      </c>
      <c r="G4" s="105"/>
      <c r="H4" s="105"/>
      <c r="I4" s="105" t="s">
        <v>6</v>
      </c>
      <c r="J4" s="105"/>
      <c r="K4" s="105" t="s">
        <v>25</v>
      </c>
      <c r="L4" s="105"/>
      <c r="M4" s="105" t="s">
        <v>66</v>
      </c>
      <c r="N4" s="105"/>
    </row>
    <row r="5" spans="1:14" x14ac:dyDescent="0.3">
      <c r="A5" s="3">
        <v>1</v>
      </c>
      <c r="B5" s="96" t="s">
        <v>424</v>
      </c>
      <c r="C5" s="97"/>
      <c r="D5" s="97"/>
      <c r="E5" s="98"/>
      <c r="F5" s="96" t="s">
        <v>542</v>
      </c>
      <c r="G5" s="97"/>
      <c r="H5" s="98"/>
      <c r="I5" s="92">
        <v>200</v>
      </c>
      <c r="J5" s="93"/>
      <c r="K5" s="92" t="s">
        <v>425</v>
      </c>
      <c r="L5" s="93"/>
      <c r="M5" s="78" t="s">
        <v>412</v>
      </c>
      <c r="N5" s="78"/>
    </row>
    <row r="6" spans="1:14" x14ac:dyDescent="0.3">
      <c r="A6" s="3">
        <v>2</v>
      </c>
      <c r="B6" s="96" t="s">
        <v>426</v>
      </c>
      <c r="C6" s="97"/>
      <c r="D6" s="97"/>
      <c r="E6" s="98"/>
      <c r="F6" s="96" t="s">
        <v>542</v>
      </c>
      <c r="G6" s="97"/>
      <c r="H6" s="98"/>
      <c r="I6" s="92">
        <v>2000</v>
      </c>
      <c r="J6" s="93"/>
      <c r="K6" s="92" t="s">
        <v>427</v>
      </c>
      <c r="L6" s="93"/>
      <c r="M6" s="78" t="s">
        <v>413</v>
      </c>
      <c r="N6" s="78"/>
    </row>
    <row r="7" spans="1:14" x14ac:dyDescent="0.3">
      <c r="A7" s="3">
        <v>3</v>
      </c>
      <c r="B7" s="96" t="s">
        <v>428</v>
      </c>
      <c r="C7" s="97"/>
      <c r="D7" s="97"/>
      <c r="E7" s="98"/>
      <c r="F7" s="96" t="s">
        <v>542</v>
      </c>
      <c r="G7" s="97"/>
      <c r="H7" s="98"/>
      <c r="I7" s="92">
        <v>500</v>
      </c>
      <c r="J7" s="93"/>
      <c r="K7" s="92" t="s">
        <v>431</v>
      </c>
      <c r="L7" s="93"/>
      <c r="M7" s="78" t="s">
        <v>414</v>
      </c>
      <c r="N7" s="78"/>
    </row>
    <row r="8" spans="1:14" x14ac:dyDescent="0.3">
      <c r="A8" s="3"/>
      <c r="B8" s="80"/>
      <c r="C8" s="80"/>
      <c r="D8" s="80"/>
      <c r="E8" s="80"/>
      <c r="F8" s="80"/>
      <c r="G8" s="80"/>
      <c r="H8" s="80"/>
      <c r="I8" s="81"/>
      <c r="J8" s="81"/>
      <c r="K8" s="78"/>
      <c r="L8" s="78"/>
      <c r="M8" s="78"/>
      <c r="N8" s="78"/>
    </row>
    <row r="9" spans="1:14" x14ac:dyDescent="0.3">
      <c r="A9" s="3"/>
      <c r="B9" s="79"/>
      <c r="C9" s="79"/>
      <c r="D9" s="79"/>
      <c r="E9" s="79"/>
      <c r="F9" s="80"/>
      <c r="G9" s="80"/>
      <c r="H9" s="80"/>
      <c r="I9" s="81"/>
      <c r="J9" s="81"/>
      <c r="K9" s="77"/>
      <c r="L9" s="77"/>
      <c r="M9" s="78"/>
      <c r="N9" s="78"/>
    </row>
    <row r="10" spans="1:14" x14ac:dyDescent="0.3">
      <c r="A10" s="3"/>
      <c r="B10" s="79"/>
      <c r="C10" s="79"/>
      <c r="D10" s="79"/>
      <c r="E10" s="79"/>
      <c r="F10" s="80"/>
      <c r="G10" s="80"/>
      <c r="H10" s="80"/>
      <c r="I10" s="81"/>
      <c r="J10" s="81"/>
      <c r="K10" s="77"/>
      <c r="L10" s="77"/>
      <c r="M10" s="78"/>
      <c r="N10" s="78"/>
    </row>
    <row r="11" spans="1:14" x14ac:dyDescent="0.3">
      <c r="A11" s="3"/>
      <c r="B11" s="79"/>
      <c r="C11" s="79"/>
      <c r="D11" s="79"/>
      <c r="E11" s="79"/>
      <c r="F11" s="80"/>
      <c r="G11" s="80"/>
      <c r="H11" s="80"/>
      <c r="I11" s="81"/>
      <c r="J11" s="81"/>
      <c r="K11" s="77"/>
      <c r="L11" s="77"/>
      <c r="M11" s="78"/>
      <c r="N11" s="78"/>
    </row>
    <row r="12" spans="1:14" x14ac:dyDescent="0.3">
      <c r="A12" s="3"/>
      <c r="B12" s="79"/>
      <c r="C12" s="79"/>
      <c r="D12" s="79"/>
      <c r="E12" s="79"/>
      <c r="F12" s="80"/>
      <c r="G12" s="80"/>
      <c r="H12" s="80"/>
      <c r="I12" s="81"/>
      <c r="J12" s="81"/>
      <c r="K12" s="77"/>
      <c r="L12" s="77"/>
      <c r="M12" s="78"/>
      <c r="N12" s="78"/>
    </row>
    <row r="13" spans="1:14" x14ac:dyDescent="0.3">
      <c r="A13" s="3"/>
      <c r="B13" s="79"/>
      <c r="C13" s="79"/>
      <c r="D13" s="79"/>
      <c r="E13" s="79"/>
      <c r="F13" s="80"/>
      <c r="G13" s="80"/>
      <c r="H13" s="80"/>
      <c r="I13" s="81"/>
      <c r="J13" s="81"/>
      <c r="K13" s="77"/>
      <c r="L13" s="77"/>
      <c r="M13" s="78"/>
      <c r="N13" s="78"/>
    </row>
    <row r="14" spans="1:14" x14ac:dyDescent="0.3">
      <c r="A14" s="3"/>
      <c r="B14" s="79"/>
      <c r="C14" s="79"/>
      <c r="D14" s="79"/>
      <c r="E14" s="79"/>
      <c r="F14" s="80"/>
      <c r="G14" s="80"/>
      <c r="H14" s="80"/>
      <c r="I14" s="81"/>
      <c r="J14" s="81"/>
      <c r="K14" s="77"/>
      <c r="L14" s="77"/>
      <c r="M14" s="78"/>
      <c r="N14" s="78"/>
    </row>
    <row r="15" spans="1:14" x14ac:dyDescent="0.3">
      <c r="A15" s="3"/>
      <c r="B15" s="79"/>
      <c r="C15" s="79"/>
      <c r="D15" s="79"/>
      <c r="E15" s="79"/>
      <c r="F15" s="80"/>
      <c r="G15" s="80"/>
      <c r="H15" s="80"/>
      <c r="I15" s="81"/>
      <c r="J15" s="81"/>
      <c r="K15" s="77"/>
      <c r="L15" s="77"/>
      <c r="M15" s="78"/>
      <c r="N15" s="78"/>
    </row>
    <row r="16" spans="1:14" x14ac:dyDescent="0.3">
      <c r="A16" s="3"/>
      <c r="B16" s="79"/>
      <c r="C16" s="79"/>
      <c r="D16" s="79"/>
      <c r="E16" s="79"/>
      <c r="F16" s="80"/>
      <c r="G16" s="80"/>
      <c r="H16" s="80"/>
      <c r="I16" s="81"/>
      <c r="J16" s="81"/>
      <c r="K16" s="77"/>
      <c r="L16" s="77"/>
      <c r="M16" s="78"/>
      <c r="N16" s="78"/>
    </row>
    <row r="17" spans="1:14" x14ac:dyDescent="0.3">
      <c r="A17" s="3"/>
      <c r="B17" s="79"/>
      <c r="C17" s="79"/>
      <c r="D17" s="79"/>
      <c r="E17" s="79"/>
      <c r="F17" s="80"/>
      <c r="G17" s="80"/>
      <c r="H17" s="80"/>
      <c r="I17" s="81"/>
      <c r="J17" s="81"/>
      <c r="K17" s="77"/>
      <c r="L17" s="77"/>
      <c r="M17" s="78"/>
      <c r="N17" s="78"/>
    </row>
    <row r="18" spans="1:14" x14ac:dyDescent="0.3">
      <c r="A18" s="3"/>
      <c r="B18" s="79"/>
      <c r="C18" s="79"/>
      <c r="D18" s="79"/>
      <c r="E18" s="79"/>
      <c r="F18" s="80"/>
      <c r="G18" s="80"/>
      <c r="H18" s="80"/>
      <c r="I18" s="81"/>
      <c r="J18" s="81"/>
      <c r="K18" s="77"/>
      <c r="L18" s="77"/>
      <c r="M18" s="78"/>
      <c r="N18" s="78"/>
    </row>
    <row r="19" spans="1:14" x14ac:dyDescent="0.3">
      <c r="A19" s="3"/>
      <c r="B19" s="79"/>
      <c r="C19" s="79"/>
      <c r="D19" s="79"/>
      <c r="E19" s="79"/>
      <c r="F19" s="80"/>
      <c r="G19" s="80"/>
      <c r="H19" s="80"/>
      <c r="I19" s="81"/>
      <c r="J19" s="81"/>
      <c r="K19" s="77"/>
      <c r="L19" s="77"/>
      <c r="M19" s="78"/>
      <c r="N19" s="78"/>
    </row>
    <row r="20" spans="1:14" x14ac:dyDescent="0.3">
      <c r="A20" s="3"/>
      <c r="B20" s="79"/>
      <c r="C20" s="79"/>
      <c r="D20" s="79"/>
      <c r="E20" s="79"/>
      <c r="F20" s="80"/>
      <c r="G20" s="80"/>
      <c r="H20" s="80"/>
      <c r="I20" s="81"/>
      <c r="J20" s="81"/>
      <c r="K20" s="77"/>
      <c r="L20" s="77"/>
      <c r="M20" s="78"/>
      <c r="N20" s="78"/>
    </row>
    <row r="21" spans="1:14" x14ac:dyDescent="0.3">
      <c r="A21" s="3"/>
      <c r="B21" s="79"/>
      <c r="C21" s="79"/>
      <c r="D21" s="79"/>
      <c r="E21" s="79"/>
      <c r="F21" s="80"/>
      <c r="G21" s="80"/>
      <c r="H21" s="80"/>
      <c r="I21" s="81"/>
      <c r="J21" s="81"/>
      <c r="K21" s="77"/>
      <c r="L21" s="77"/>
      <c r="M21" s="78"/>
      <c r="N21" s="78"/>
    </row>
    <row r="22" spans="1:14" x14ac:dyDescent="0.3">
      <c r="A22" s="3"/>
      <c r="B22" s="79"/>
      <c r="C22" s="79"/>
      <c r="D22" s="79"/>
      <c r="E22" s="79"/>
      <c r="F22" s="80"/>
      <c r="G22" s="80"/>
      <c r="H22" s="80"/>
      <c r="I22" s="81"/>
      <c r="J22" s="81"/>
      <c r="K22" s="77"/>
      <c r="L22" s="77"/>
      <c r="M22" s="78"/>
      <c r="N22" s="78"/>
    </row>
    <row r="23" spans="1:14" x14ac:dyDescent="0.3">
      <c r="A23" s="3"/>
      <c r="B23" s="79"/>
      <c r="C23" s="79"/>
      <c r="D23" s="79"/>
      <c r="E23" s="79"/>
      <c r="F23" s="80"/>
      <c r="G23" s="80"/>
      <c r="H23" s="80"/>
      <c r="I23" s="81"/>
      <c r="J23" s="81"/>
      <c r="K23" s="77"/>
      <c r="L23" s="77"/>
      <c r="M23" s="78"/>
      <c r="N23" s="78"/>
    </row>
    <row r="24" spans="1:14" x14ac:dyDescent="0.3">
      <c r="A24" s="3"/>
      <c r="B24" s="79"/>
      <c r="C24" s="79"/>
      <c r="D24" s="79"/>
      <c r="E24" s="79"/>
      <c r="F24" s="80"/>
      <c r="G24" s="80"/>
      <c r="H24" s="80"/>
      <c r="I24" s="81"/>
      <c r="J24" s="81"/>
      <c r="K24" s="77"/>
      <c r="L24" s="77"/>
      <c r="M24" s="78"/>
      <c r="N24" s="78"/>
    </row>
    <row r="25" spans="1:14" x14ac:dyDescent="0.3">
      <c r="A25" s="3"/>
      <c r="B25" s="79"/>
      <c r="C25" s="79"/>
      <c r="D25" s="79"/>
      <c r="E25" s="79"/>
      <c r="F25" s="80"/>
      <c r="G25" s="80"/>
      <c r="H25" s="80"/>
      <c r="I25" s="81"/>
      <c r="J25" s="81"/>
      <c r="K25" s="77"/>
      <c r="L25" s="77"/>
      <c r="M25" s="78"/>
      <c r="N25" s="78"/>
    </row>
    <row r="26" spans="1:14" x14ac:dyDescent="0.3">
      <c r="A26" s="3"/>
      <c r="B26" s="79"/>
      <c r="C26" s="79"/>
      <c r="D26" s="79"/>
      <c r="E26" s="79"/>
      <c r="F26" s="80"/>
      <c r="G26" s="80"/>
      <c r="H26" s="80"/>
      <c r="I26" s="81"/>
      <c r="J26" s="81"/>
      <c r="K26" s="77"/>
      <c r="L26" s="77"/>
      <c r="M26" s="78"/>
      <c r="N26" s="78"/>
    </row>
    <row r="27" spans="1:14" x14ac:dyDescent="0.3">
      <c r="A27" s="3"/>
      <c r="B27" s="79"/>
      <c r="C27" s="79"/>
      <c r="D27" s="79"/>
      <c r="E27" s="79"/>
      <c r="F27" s="80"/>
      <c r="G27" s="80"/>
      <c r="H27" s="80"/>
      <c r="I27" s="81"/>
      <c r="J27" s="81"/>
      <c r="K27" s="77"/>
      <c r="L27" s="77"/>
      <c r="M27" s="78"/>
      <c r="N27" s="78"/>
    </row>
    <row r="28" spans="1:14" x14ac:dyDescent="0.3">
      <c r="A28" s="3"/>
      <c r="B28" s="79"/>
      <c r="C28" s="79"/>
      <c r="D28" s="79"/>
      <c r="E28" s="79"/>
      <c r="F28" s="80"/>
      <c r="G28" s="80"/>
      <c r="H28" s="80"/>
      <c r="I28" s="81"/>
      <c r="J28" s="81"/>
      <c r="K28" s="77"/>
      <c r="L28" s="77"/>
      <c r="M28" s="78"/>
      <c r="N28" s="78"/>
    </row>
    <row r="29" spans="1:14" x14ac:dyDescent="0.3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</row>
    <row r="30" spans="1:14" x14ac:dyDescent="0.3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</row>
    <row r="31" spans="1:14" x14ac:dyDescent="0.3">
      <c r="A31" s="83" t="s">
        <v>17</v>
      </c>
      <c r="B31" s="83"/>
      <c r="C31" s="83"/>
      <c r="D31" s="83"/>
      <c r="E31" s="83"/>
      <c r="F31" s="84" t="s">
        <v>18</v>
      </c>
      <c r="G31" s="84"/>
      <c r="H31" s="84"/>
      <c r="I31" s="84"/>
      <c r="J31" s="84"/>
      <c r="K31" s="85" t="s">
        <v>19</v>
      </c>
      <c r="L31" s="85"/>
      <c r="M31" s="85"/>
      <c r="N31" s="85"/>
    </row>
    <row r="32" spans="1:14" x14ac:dyDescent="0.3">
      <c r="A32" s="82" t="s">
        <v>616</v>
      </c>
      <c r="B32" s="82"/>
      <c r="C32" s="82"/>
      <c r="D32" s="82"/>
      <c r="E32" s="82"/>
      <c r="F32" s="82" t="s">
        <v>371</v>
      </c>
      <c r="G32" s="82"/>
      <c r="H32" s="82"/>
      <c r="I32" s="82"/>
      <c r="J32" s="82"/>
      <c r="K32" s="82"/>
      <c r="L32" s="82"/>
      <c r="M32" s="82"/>
      <c r="N32" s="82"/>
    </row>
    <row r="33" spans="1:14" x14ac:dyDescent="0.3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</row>
    <row r="34" spans="1:14" x14ac:dyDescent="0.3">
      <c r="A34" s="105" t="s">
        <v>0</v>
      </c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</row>
    <row r="35" spans="1:14" x14ac:dyDescent="0.3">
      <c r="A35" s="6" t="s">
        <v>2</v>
      </c>
      <c r="B35" s="77" t="s">
        <v>439</v>
      </c>
      <c r="C35" s="77"/>
      <c r="D35" s="105" t="s">
        <v>3</v>
      </c>
      <c r="E35" s="105"/>
      <c r="F35" s="82" t="s">
        <v>400</v>
      </c>
      <c r="G35" s="82"/>
      <c r="H35" s="82"/>
      <c r="I35" s="82"/>
      <c r="J35" s="105" t="s">
        <v>4</v>
      </c>
      <c r="K35" s="105"/>
      <c r="L35" s="82" t="s">
        <v>367</v>
      </c>
      <c r="M35" s="82"/>
      <c r="N35" s="82"/>
    </row>
    <row r="36" spans="1:14" ht="15.6" x14ac:dyDescent="0.3">
      <c r="A36" s="9" t="s">
        <v>372</v>
      </c>
      <c r="B36" s="105" t="s">
        <v>70</v>
      </c>
      <c r="C36" s="105"/>
      <c r="D36" s="130">
        <v>43221</v>
      </c>
      <c r="E36" s="82"/>
      <c r="F36" s="82"/>
      <c r="G36" s="105" t="s">
        <v>71</v>
      </c>
      <c r="H36" s="105"/>
      <c r="I36" s="105"/>
      <c r="J36" s="82" t="s">
        <v>368</v>
      </c>
      <c r="K36" s="82"/>
      <c r="L36" s="7" t="s">
        <v>369</v>
      </c>
      <c r="M36" s="82">
        <v>13300</v>
      </c>
      <c r="N36" s="82"/>
    </row>
    <row r="37" spans="1:14" x14ac:dyDescent="0.3">
      <c r="A37" s="8" t="s">
        <v>1</v>
      </c>
      <c r="B37" s="83" t="s">
        <v>23</v>
      </c>
      <c r="C37" s="83"/>
      <c r="D37" s="83"/>
      <c r="E37" s="83"/>
      <c r="F37" s="105" t="s">
        <v>24</v>
      </c>
      <c r="G37" s="105"/>
      <c r="H37" s="105"/>
      <c r="I37" s="105" t="s">
        <v>6</v>
      </c>
      <c r="J37" s="105"/>
      <c r="K37" s="105" t="s">
        <v>25</v>
      </c>
      <c r="L37" s="105"/>
      <c r="M37" s="105" t="s">
        <v>66</v>
      </c>
      <c r="N37" s="105"/>
    </row>
    <row r="38" spans="1:14" x14ac:dyDescent="0.3">
      <c r="A38" s="3">
        <v>1</v>
      </c>
      <c r="B38" s="96" t="s">
        <v>429</v>
      </c>
      <c r="C38" s="97"/>
      <c r="D38" s="97"/>
      <c r="E38" s="98"/>
      <c r="F38" s="92" t="s">
        <v>542</v>
      </c>
      <c r="G38" s="149"/>
      <c r="H38" s="93"/>
      <c r="I38" s="92">
        <v>500</v>
      </c>
      <c r="J38" s="93"/>
      <c r="K38" s="92" t="s">
        <v>430</v>
      </c>
      <c r="L38" s="93"/>
      <c r="M38" s="78" t="s">
        <v>415</v>
      </c>
      <c r="N38" s="78"/>
    </row>
    <row r="39" spans="1:14" x14ac:dyDescent="0.3">
      <c r="A39" s="3">
        <v>2</v>
      </c>
      <c r="B39" s="96" t="s">
        <v>433</v>
      </c>
      <c r="C39" s="97"/>
      <c r="D39" s="97"/>
      <c r="E39" s="98"/>
      <c r="F39" s="92" t="s">
        <v>542</v>
      </c>
      <c r="G39" s="149"/>
      <c r="H39" s="93"/>
      <c r="I39" s="92">
        <v>1000</v>
      </c>
      <c r="J39" s="93"/>
      <c r="K39" s="92" t="s">
        <v>432</v>
      </c>
      <c r="L39" s="93"/>
      <c r="M39" s="78" t="s">
        <v>416</v>
      </c>
      <c r="N39" s="78"/>
    </row>
    <row r="40" spans="1:14" x14ac:dyDescent="0.3">
      <c r="A40" s="3">
        <v>3</v>
      </c>
      <c r="B40" s="96" t="s">
        <v>108</v>
      </c>
      <c r="C40" s="97"/>
      <c r="D40" s="97"/>
      <c r="E40" s="98"/>
      <c r="F40" s="92" t="s">
        <v>542</v>
      </c>
      <c r="G40" s="149"/>
      <c r="H40" s="93"/>
      <c r="I40" s="92">
        <v>200</v>
      </c>
      <c r="J40" s="93"/>
      <c r="K40" s="92" t="s">
        <v>434</v>
      </c>
      <c r="L40" s="93"/>
      <c r="M40" s="78" t="s">
        <v>417</v>
      </c>
      <c r="N40" s="78"/>
    </row>
    <row r="41" spans="1:14" x14ac:dyDescent="0.3">
      <c r="A41" s="3">
        <v>4</v>
      </c>
      <c r="B41" s="96" t="s">
        <v>435</v>
      </c>
      <c r="C41" s="97"/>
      <c r="D41" s="97"/>
      <c r="E41" s="98"/>
      <c r="F41" s="92" t="s">
        <v>542</v>
      </c>
      <c r="G41" s="149"/>
      <c r="H41" s="93"/>
      <c r="I41" s="92">
        <v>9500</v>
      </c>
      <c r="J41" s="93"/>
      <c r="K41" s="92" t="s">
        <v>436</v>
      </c>
      <c r="L41" s="93"/>
      <c r="M41" s="78" t="s">
        <v>418</v>
      </c>
      <c r="N41" s="78"/>
    </row>
    <row r="42" spans="1:14" x14ac:dyDescent="0.3">
      <c r="A42" s="3">
        <v>5</v>
      </c>
      <c r="B42" s="96" t="s">
        <v>100</v>
      </c>
      <c r="C42" s="97"/>
      <c r="D42" s="97"/>
      <c r="E42" s="98"/>
      <c r="F42" s="92" t="s">
        <v>542</v>
      </c>
      <c r="G42" s="149"/>
      <c r="H42" s="93"/>
      <c r="I42" s="92">
        <v>100</v>
      </c>
      <c r="J42" s="93"/>
      <c r="K42" s="92" t="s">
        <v>437</v>
      </c>
      <c r="L42" s="93"/>
      <c r="M42" s="78" t="s">
        <v>419</v>
      </c>
      <c r="N42" s="78"/>
    </row>
    <row r="43" spans="1:14" x14ac:dyDescent="0.3">
      <c r="A43" s="3">
        <v>6</v>
      </c>
      <c r="B43" s="96" t="s">
        <v>438</v>
      </c>
      <c r="C43" s="97"/>
      <c r="D43" s="97"/>
      <c r="E43" s="98"/>
      <c r="F43" s="92" t="s">
        <v>542</v>
      </c>
      <c r="G43" s="149"/>
      <c r="H43" s="93"/>
      <c r="I43" s="92">
        <v>2000</v>
      </c>
      <c r="J43" s="93"/>
      <c r="K43" s="92" t="s">
        <v>439</v>
      </c>
      <c r="L43" s="93"/>
      <c r="M43" s="78" t="s">
        <v>420</v>
      </c>
      <c r="N43" s="78"/>
    </row>
    <row r="44" spans="1:14" x14ac:dyDescent="0.3">
      <c r="A44" s="3"/>
      <c r="B44" s="79"/>
      <c r="C44" s="79"/>
      <c r="D44" s="79"/>
      <c r="E44" s="79"/>
      <c r="F44" s="80"/>
      <c r="G44" s="80"/>
      <c r="H44" s="80"/>
      <c r="I44" s="81"/>
      <c r="J44" s="81"/>
      <c r="K44" s="77"/>
      <c r="L44" s="77"/>
      <c r="M44" s="78"/>
      <c r="N44" s="78"/>
    </row>
    <row r="45" spans="1:14" x14ac:dyDescent="0.3">
      <c r="A45" s="3"/>
      <c r="B45" s="79"/>
      <c r="C45" s="79"/>
      <c r="D45" s="79"/>
      <c r="E45" s="79"/>
      <c r="F45" s="80"/>
      <c r="G45" s="80"/>
      <c r="H45" s="80"/>
      <c r="I45" s="81"/>
      <c r="J45" s="81"/>
      <c r="K45" s="77"/>
      <c r="L45" s="77"/>
      <c r="M45" s="78"/>
      <c r="N45" s="78"/>
    </row>
    <row r="46" spans="1:14" x14ac:dyDescent="0.3">
      <c r="A46" s="3"/>
      <c r="B46" s="79"/>
      <c r="C46" s="79"/>
      <c r="D46" s="79"/>
      <c r="E46" s="79"/>
      <c r="F46" s="80"/>
      <c r="G46" s="80"/>
      <c r="H46" s="80"/>
      <c r="I46" s="81"/>
      <c r="J46" s="81"/>
      <c r="K46" s="77"/>
      <c r="L46" s="77"/>
      <c r="M46" s="78"/>
      <c r="N46" s="78"/>
    </row>
    <row r="47" spans="1:14" x14ac:dyDescent="0.3">
      <c r="A47" s="3"/>
      <c r="B47" s="79"/>
      <c r="C47" s="79"/>
      <c r="D47" s="79"/>
      <c r="E47" s="79"/>
      <c r="F47" s="80"/>
      <c r="G47" s="80"/>
      <c r="H47" s="80"/>
      <c r="I47" s="81"/>
      <c r="J47" s="81"/>
      <c r="K47" s="77"/>
      <c r="L47" s="77"/>
      <c r="M47" s="78"/>
      <c r="N47" s="78"/>
    </row>
    <row r="48" spans="1:14" x14ac:dyDescent="0.3">
      <c r="A48" s="3"/>
      <c r="B48" s="79"/>
      <c r="C48" s="79"/>
      <c r="D48" s="79"/>
      <c r="E48" s="79"/>
      <c r="F48" s="80"/>
      <c r="G48" s="80"/>
      <c r="H48" s="80"/>
      <c r="I48" s="81"/>
      <c r="J48" s="81"/>
      <c r="K48" s="77"/>
      <c r="L48" s="77"/>
      <c r="M48" s="78"/>
      <c r="N48" s="78"/>
    </row>
    <row r="49" spans="1:14" x14ac:dyDescent="0.3">
      <c r="A49" s="3"/>
      <c r="B49" s="79"/>
      <c r="C49" s="79"/>
      <c r="D49" s="79"/>
      <c r="E49" s="79"/>
      <c r="F49" s="80"/>
      <c r="G49" s="80"/>
      <c r="H49" s="80"/>
      <c r="I49" s="81"/>
      <c r="J49" s="81"/>
      <c r="K49" s="77"/>
      <c r="L49" s="77"/>
      <c r="M49" s="78"/>
      <c r="N49" s="78"/>
    </row>
    <row r="50" spans="1:14" x14ac:dyDescent="0.3">
      <c r="A50" s="3"/>
      <c r="B50" s="79"/>
      <c r="C50" s="79"/>
      <c r="D50" s="79"/>
      <c r="E50" s="79"/>
      <c r="F50" s="80"/>
      <c r="G50" s="80"/>
      <c r="H50" s="80"/>
      <c r="I50" s="81"/>
      <c r="J50" s="81"/>
      <c r="K50" s="77"/>
      <c r="L50" s="77"/>
      <c r="M50" s="78"/>
      <c r="N50" s="78"/>
    </row>
    <row r="51" spans="1:14" x14ac:dyDescent="0.3">
      <c r="A51" s="3"/>
      <c r="B51" s="79"/>
      <c r="C51" s="79"/>
      <c r="D51" s="79"/>
      <c r="E51" s="79"/>
      <c r="F51" s="80"/>
      <c r="G51" s="80"/>
      <c r="H51" s="80"/>
      <c r="I51" s="81"/>
      <c r="J51" s="81"/>
      <c r="K51" s="77"/>
      <c r="L51" s="77"/>
      <c r="M51" s="78"/>
      <c r="N51" s="78"/>
    </row>
    <row r="52" spans="1:14" x14ac:dyDescent="0.3">
      <c r="A52" s="3"/>
      <c r="B52" s="79"/>
      <c r="C52" s="79"/>
      <c r="D52" s="79"/>
      <c r="E52" s="79"/>
      <c r="F52" s="80"/>
      <c r="G52" s="80"/>
      <c r="H52" s="80"/>
      <c r="I52" s="81"/>
      <c r="J52" s="81"/>
      <c r="K52" s="77"/>
      <c r="L52" s="77"/>
      <c r="M52" s="78"/>
      <c r="N52" s="78"/>
    </row>
    <row r="53" spans="1:14" x14ac:dyDescent="0.3">
      <c r="A53" s="3"/>
      <c r="B53" s="79"/>
      <c r="C53" s="79"/>
      <c r="D53" s="79"/>
      <c r="E53" s="79"/>
      <c r="F53" s="80"/>
      <c r="G53" s="80"/>
      <c r="H53" s="80"/>
      <c r="I53" s="81"/>
      <c r="J53" s="81"/>
      <c r="K53" s="77"/>
      <c r="L53" s="77"/>
      <c r="M53" s="78"/>
      <c r="N53" s="78"/>
    </row>
    <row r="54" spans="1:14" x14ac:dyDescent="0.3">
      <c r="A54" s="3"/>
      <c r="B54" s="79"/>
      <c r="C54" s="79"/>
      <c r="D54" s="79"/>
      <c r="E54" s="79"/>
      <c r="F54" s="80"/>
      <c r="G54" s="80"/>
      <c r="H54" s="80"/>
      <c r="I54" s="81"/>
      <c r="J54" s="81"/>
      <c r="K54" s="77"/>
      <c r="L54" s="77"/>
      <c r="M54" s="78"/>
      <c r="N54" s="78"/>
    </row>
    <row r="55" spans="1:14" x14ac:dyDescent="0.3">
      <c r="A55" s="3"/>
      <c r="B55" s="79"/>
      <c r="C55" s="79"/>
      <c r="D55" s="79"/>
      <c r="E55" s="79"/>
      <c r="F55" s="80"/>
      <c r="G55" s="80"/>
      <c r="H55" s="80"/>
      <c r="I55" s="81"/>
      <c r="J55" s="81"/>
      <c r="K55" s="77"/>
      <c r="L55" s="77"/>
      <c r="M55" s="78"/>
      <c r="N55" s="78"/>
    </row>
    <row r="56" spans="1:14" x14ac:dyDescent="0.3">
      <c r="A56" s="3"/>
      <c r="B56" s="79"/>
      <c r="C56" s="79"/>
      <c r="D56" s="79"/>
      <c r="E56" s="79"/>
      <c r="F56" s="80"/>
      <c r="G56" s="80"/>
      <c r="H56" s="80"/>
      <c r="I56" s="81"/>
      <c r="J56" s="81"/>
      <c r="K56" s="77"/>
      <c r="L56" s="77"/>
      <c r="M56" s="78"/>
      <c r="N56" s="78"/>
    </row>
    <row r="57" spans="1:14" x14ac:dyDescent="0.3">
      <c r="A57" s="3"/>
      <c r="B57" s="79"/>
      <c r="C57" s="79"/>
      <c r="D57" s="79"/>
      <c r="E57" s="79"/>
      <c r="F57" s="80"/>
      <c r="G57" s="80"/>
      <c r="H57" s="80"/>
      <c r="I57" s="81"/>
      <c r="J57" s="81"/>
      <c r="K57" s="77"/>
      <c r="L57" s="77"/>
      <c r="M57" s="78"/>
      <c r="N57" s="78"/>
    </row>
    <row r="58" spans="1:14" x14ac:dyDescent="0.3">
      <c r="A58" s="3"/>
      <c r="B58" s="79"/>
      <c r="C58" s="79"/>
      <c r="D58" s="79"/>
      <c r="E58" s="79"/>
      <c r="F58" s="80"/>
      <c r="G58" s="80"/>
      <c r="H58" s="80"/>
      <c r="I58" s="81"/>
      <c r="J58" s="81"/>
      <c r="K58" s="77"/>
      <c r="L58" s="77"/>
      <c r="M58" s="78"/>
      <c r="N58" s="78"/>
    </row>
    <row r="59" spans="1:14" x14ac:dyDescent="0.3">
      <c r="A59" s="3"/>
      <c r="B59" s="79"/>
      <c r="C59" s="79"/>
      <c r="D59" s="79"/>
      <c r="E59" s="79"/>
      <c r="F59" s="80"/>
      <c r="G59" s="80"/>
      <c r="H59" s="80"/>
      <c r="I59" s="81"/>
      <c r="J59" s="81"/>
      <c r="K59" s="77"/>
      <c r="L59" s="77"/>
      <c r="M59" s="78"/>
      <c r="N59" s="78"/>
    </row>
    <row r="60" spans="1:14" x14ac:dyDescent="0.3">
      <c r="A60" s="3"/>
      <c r="B60" s="79"/>
      <c r="C60" s="79"/>
      <c r="D60" s="79"/>
      <c r="E60" s="79"/>
      <c r="F60" s="80"/>
      <c r="G60" s="80"/>
      <c r="H60" s="80"/>
      <c r="I60" s="81"/>
      <c r="J60" s="81"/>
      <c r="K60" s="77"/>
      <c r="L60" s="77"/>
      <c r="M60" s="78"/>
      <c r="N60" s="78"/>
    </row>
    <row r="61" spans="1:14" x14ac:dyDescent="0.3">
      <c r="A61" s="3"/>
      <c r="B61" s="79"/>
      <c r="C61" s="79"/>
      <c r="D61" s="79"/>
      <c r="E61" s="79"/>
      <c r="F61" s="80"/>
      <c r="G61" s="80"/>
      <c r="H61" s="80"/>
      <c r="I61" s="81"/>
      <c r="J61" s="81"/>
      <c r="K61" s="77"/>
      <c r="L61" s="77"/>
      <c r="M61" s="78"/>
      <c r="N61" s="78"/>
    </row>
    <row r="62" spans="1:14" x14ac:dyDescent="0.3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</row>
    <row r="63" spans="1:14" x14ac:dyDescent="0.3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</row>
    <row r="64" spans="1:14" x14ac:dyDescent="0.3">
      <c r="A64" s="83" t="s">
        <v>17</v>
      </c>
      <c r="B64" s="83"/>
      <c r="C64" s="83"/>
      <c r="D64" s="83"/>
      <c r="E64" s="83"/>
      <c r="F64" s="84" t="s">
        <v>18</v>
      </c>
      <c r="G64" s="84"/>
      <c r="H64" s="84"/>
      <c r="I64" s="84"/>
      <c r="J64" s="84"/>
      <c r="K64" s="85" t="s">
        <v>19</v>
      </c>
      <c r="L64" s="85"/>
      <c r="M64" s="85"/>
      <c r="N64" s="85"/>
    </row>
    <row r="65" spans="1:14" x14ac:dyDescent="0.3">
      <c r="A65" s="82" t="s">
        <v>616</v>
      </c>
      <c r="B65" s="82"/>
      <c r="C65" s="82"/>
      <c r="D65" s="82"/>
      <c r="E65" s="82"/>
      <c r="F65" s="82" t="s">
        <v>371</v>
      </c>
      <c r="G65" s="82"/>
      <c r="H65" s="82"/>
      <c r="I65" s="82"/>
      <c r="J65" s="82"/>
      <c r="K65" s="82"/>
      <c r="L65" s="82"/>
      <c r="M65" s="82"/>
      <c r="N65" s="82"/>
    </row>
    <row r="66" spans="1:14" x14ac:dyDescent="0.3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</row>
    <row r="67" spans="1:14" x14ac:dyDescent="0.3">
      <c r="A67" s="105" t="s">
        <v>0</v>
      </c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</row>
    <row r="68" spans="1:14" x14ac:dyDescent="0.3">
      <c r="A68" s="6" t="s">
        <v>2</v>
      </c>
      <c r="B68" s="77" t="s">
        <v>641</v>
      </c>
      <c r="C68" s="77"/>
      <c r="D68" s="105" t="s">
        <v>3</v>
      </c>
      <c r="E68" s="105"/>
      <c r="F68" s="82" t="s">
        <v>400</v>
      </c>
      <c r="G68" s="82"/>
      <c r="H68" s="82"/>
      <c r="I68" s="82"/>
      <c r="J68" s="105" t="s">
        <v>4</v>
      </c>
      <c r="K68" s="105"/>
      <c r="L68" s="82" t="s">
        <v>367</v>
      </c>
      <c r="M68" s="82"/>
      <c r="N68" s="82"/>
    </row>
    <row r="69" spans="1:14" ht="15.6" x14ac:dyDescent="0.3">
      <c r="A69" s="9" t="s">
        <v>372</v>
      </c>
      <c r="B69" s="105" t="s">
        <v>70</v>
      </c>
      <c r="C69" s="105"/>
      <c r="D69" s="130">
        <v>43252</v>
      </c>
      <c r="E69" s="82"/>
      <c r="F69" s="82"/>
      <c r="G69" s="105" t="s">
        <v>71</v>
      </c>
      <c r="H69" s="105"/>
      <c r="I69" s="105"/>
      <c r="J69" s="82" t="s">
        <v>368</v>
      </c>
      <c r="K69" s="82"/>
      <c r="L69" s="7" t="s">
        <v>369</v>
      </c>
      <c r="M69" s="82">
        <v>29411</v>
      </c>
      <c r="N69" s="82"/>
    </row>
    <row r="70" spans="1:14" x14ac:dyDescent="0.3">
      <c r="A70" s="8" t="s">
        <v>1</v>
      </c>
      <c r="B70" s="83" t="s">
        <v>23</v>
      </c>
      <c r="C70" s="83"/>
      <c r="D70" s="83"/>
      <c r="E70" s="83"/>
      <c r="F70" s="105" t="s">
        <v>24</v>
      </c>
      <c r="G70" s="105"/>
      <c r="H70" s="105"/>
      <c r="I70" s="105" t="s">
        <v>6</v>
      </c>
      <c r="J70" s="105"/>
      <c r="K70" s="105" t="s">
        <v>25</v>
      </c>
      <c r="L70" s="105"/>
      <c r="M70" s="105" t="s">
        <v>66</v>
      </c>
      <c r="N70" s="105"/>
    </row>
    <row r="71" spans="1:14" ht="15" customHeight="1" x14ac:dyDescent="0.3">
      <c r="A71" s="3">
        <v>1</v>
      </c>
      <c r="B71" s="96" t="s">
        <v>509</v>
      </c>
      <c r="C71" s="97"/>
      <c r="D71" s="97"/>
      <c r="E71" s="98"/>
      <c r="F71" s="96" t="s">
        <v>542</v>
      </c>
      <c r="G71" s="97"/>
      <c r="H71" s="98"/>
      <c r="I71" s="92">
        <v>1000</v>
      </c>
      <c r="J71" s="93"/>
      <c r="K71" s="92" t="s">
        <v>512</v>
      </c>
      <c r="L71" s="93"/>
      <c r="M71" s="78" t="s">
        <v>421</v>
      </c>
      <c r="N71" s="78"/>
    </row>
    <row r="72" spans="1:14" ht="15" customHeight="1" x14ac:dyDescent="0.3">
      <c r="A72" s="3">
        <v>2</v>
      </c>
      <c r="B72" s="96" t="s">
        <v>362</v>
      </c>
      <c r="C72" s="97"/>
      <c r="D72" s="97"/>
      <c r="E72" s="98"/>
      <c r="F72" s="96" t="s">
        <v>542</v>
      </c>
      <c r="G72" s="97"/>
      <c r="H72" s="98"/>
      <c r="I72" s="92">
        <v>700</v>
      </c>
      <c r="J72" s="93"/>
      <c r="K72" s="92" t="s">
        <v>513</v>
      </c>
      <c r="L72" s="93"/>
      <c r="M72" s="78" t="s">
        <v>422</v>
      </c>
      <c r="N72" s="78"/>
    </row>
    <row r="73" spans="1:14" ht="15" customHeight="1" x14ac:dyDescent="0.3">
      <c r="A73" s="3">
        <v>3</v>
      </c>
      <c r="B73" s="96" t="s">
        <v>510</v>
      </c>
      <c r="C73" s="97"/>
      <c r="D73" s="97"/>
      <c r="E73" s="98"/>
      <c r="F73" s="96" t="s">
        <v>542</v>
      </c>
      <c r="G73" s="97"/>
      <c r="H73" s="98"/>
      <c r="I73" s="92">
        <v>1000</v>
      </c>
      <c r="J73" s="93"/>
      <c r="K73" s="92" t="s">
        <v>462</v>
      </c>
      <c r="L73" s="93"/>
      <c r="M73" s="78" t="s">
        <v>423</v>
      </c>
      <c r="N73" s="78"/>
    </row>
    <row r="74" spans="1:14" x14ac:dyDescent="0.3">
      <c r="A74" s="3">
        <v>4</v>
      </c>
      <c r="B74" s="96" t="s">
        <v>511</v>
      </c>
      <c r="C74" s="97"/>
      <c r="D74" s="97"/>
      <c r="E74" s="98"/>
      <c r="F74" s="96" t="s">
        <v>542</v>
      </c>
      <c r="G74" s="97"/>
      <c r="H74" s="98"/>
      <c r="I74" s="92">
        <v>300</v>
      </c>
      <c r="J74" s="93"/>
      <c r="K74" s="92" t="s">
        <v>514</v>
      </c>
      <c r="L74" s="93"/>
      <c r="M74" s="78" t="s">
        <v>441</v>
      </c>
      <c r="N74" s="78"/>
    </row>
    <row r="75" spans="1:14" x14ac:dyDescent="0.3">
      <c r="A75" s="3">
        <v>5</v>
      </c>
      <c r="B75" s="96" t="s">
        <v>515</v>
      </c>
      <c r="C75" s="97"/>
      <c r="D75" s="97"/>
      <c r="E75" s="98"/>
      <c r="F75" s="96" t="s">
        <v>542</v>
      </c>
      <c r="G75" s="97"/>
      <c r="H75" s="98"/>
      <c r="I75" s="92">
        <v>1000</v>
      </c>
      <c r="J75" s="93"/>
      <c r="K75" s="92" t="s">
        <v>514</v>
      </c>
      <c r="L75" s="93"/>
      <c r="M75" s="78" t="s">
        <v>442</v>
      </c>
      <c r="N75" s="78"/>
    </row>
    <row r="76" spans="1:14" x14ac:dyDescent="0.3">
      <c r="A76" s="3">
        <v>6</v>
      </c>
      <c r="B76" s="96" t="s">
        <v>516</v>
      </c>
      <c r="C76" s="97"/>
      <c r="D76" s="97"/>
      <c r="E76" s="98"/>
      <c r="F76" s="96" t="s">
        <v>542</v>
      </c>
      <c r="G76" s="97"/>
      <c r="H76" s="98"/>
      <c r="I76" s="92">
        <v>1000</v>
      </c>
      <c r="J76" s="93"/>
      <c r="K76" s="92" t="s">
        <v>514</v>
      </c>
      <c r="L76" s="93"/>
      <c r="M76" s="78" t="s">
        <v>443</v>
      </c>
      <c r="N76" s="78"/>
    </row>
    <row r="77" spans="1:14" x14ac:dyDescent="0.3">
      <c r="A77" s="3">
        <v>7</v>
      </c>
      <c r="B77" s="96" t="s">
        <v>517</v>
      </c>
      <c r="C77" s="97"/>
      <c r="D77" s="97"/>
      <c r="E77" s="98"/>
      <c r="F77" s="96" t="s">
        <v>542</v>
      </c>
      <c r="G77" s="97"/>
      <c r="H77" s="98"/>
      <c r="I77" s="92">
        <v>1000</v>
      </c>
      <c r="J77" s="93"/>
      <c r="K77" s="92" t="s">
        <v>514</v>
      </c>
      <c r="L77" s="93"/>
      <c r="M77" s="78" t="s">
        <v>444</v>
      </c>
      <c r="N77" s="78"/>
    </row>
    <row r="78" spans="1:14" x14ac:dyDescent="0.3">
      <c r="A78" s="3">
        <v>8</v>
      </c>
      <c r="B78" s="96" t="s">
        <v>309</v>
      </c>
      <c r="C78" s="97"/>
      <c r="D78" s="97"/>
      <c r="E78" s="98"/>
      <c r="F78" s="96" t="s">
        <v>542</v>
      </c>
      <c r="G78" s="97"/>
      <c r="H78" s="98"/>
      <c r="I78" s="92">
        <v>611</v>
      </c>
      <c r="J78" s="93"/>
      <c r="K78" s="92" t="s">
        <v>514</v>
      </c>
      <c r="L78" s="93"/>
      <c r="M78" s="78" t="s">
        <v>445</v>
      </c>
      <c r="N78" s="78"/>
    </row>
    <row r="79" spans="1:14" x14ac:dyDescent="0.3">
      <c r="A79" s="3">
        <v>9</v>
      </c>
      <c r="B79" s="96" t="s">
        <v>518</v>
      </c>
      <c r="C79" s="97"/>
      <c r="D79" s="97"/>
      <c r="E79" s="98"/>
      <c r="F79" s="96" t="s">
        <v>542</v>
      </c>
      <c r="G79" s="97"/>
      <c r="H79" s="98"/>
      <c r="I79" s="92">
        <v>1000</v>
      </c>
      <c r="J79" s="93"/>
      <c r="K79" s="92" t="s">
        <v>519</v>
      </c>
      <c r="L79" s="93"/>
      <c r="M79" s="78" t="s">
        <v>446</v>
      </c>
      <c r="N79" s="78"/>
    </row>
    <row r="80" spans="1:14" x14ac:dyDescent="0.3">
      <c r="A80" s="3">
        <v>10</v>
      </c>
      <c r="B80" s="96" t="s">
        <v>520</v>
      </c>
      <c r="C80" s="97"/>
      <c r="D80" s="97"/>
      <c r="E80" s="98"/>
      <c r="F80" s="96" t="s">
        <v>542</v>
      </c>
      <c r="G80" s="97"/>
      <c r="H80" s="98"/>
      <c r="I80" s="92">
        <v>200</v>
      </c>
      <c r="J80" s="93"/>
      <c r="K80" s="92" t="s">
        <v>521</v>
      </c>
      <c r="L80" s="93"/>
      <c r="M80" s="78" t="s">
        <v>447</v>
      </c>
      <c r="N80" s="78"/>
    </row>
    <row r="81" spans="1:14" x14ac:dyDescent="0.3">
      <c r="A81" s="3">
        <v>11</v>
      </c>
      <c r="B81" s="96" t="s">
        <v>522</v>
      </c>
      <c r="C81" s="97"/>
      <c r="D81" s="97"/>
      <c r="E81" s="98"/>
      <c r="F81" s="96" t="s">
        <v>542</v>
      </c>
      <c r="G81" s="97"/>
      <c r="H81" s="98"/>
      <c r="I81" s="92">
        <v>500</v>
      </c>
      <c r="J81" s="93"/>
      <c r="K81" s="92" t="s">
        <v>521</v>
      </c>
      <c r="L81" s="93"/>
      <c r="M81" s="78" t="s">
        <v>448</v>
      </c>
      <c r="N81" s="78"/>
    </row>
    <row r="82" spans="1:14" x14ac:dyDescent="0.3">
      <c r="A82" s="3">
        <v>12</v>
      </c>
      <c r="B82" s="96" t="s">
        <v>145</v>
      </c>
      <c r="C82" s="97"/>
      <c r="D82" s="97"/>
      <c r="E82" s="98"/>
      <c r="F82" s="96" t="s">
        <v>542</v>
      </c>
      <c r="G82" s="97"/>
      <c r="H82" s="98"/>
      <c r="I82" s="92">
        <v>2500</v>
      </c>
      <c r="J82" s="93"/>
      <c r="K82" s="92" t="s">
        <v>523</v>
      </c>
      <c r="L82" s="93"/>
      <c r="M82" s="78" t="s">
        <v>449</v>
      </c>
      <c r="N82" s="78"/>
    </row>
    <row r="83" spans="1:14" x14ac:dyDescent="0.3">
      <c r="A83" s="3">
        <v>13</v>
      </c>
      <c r="B83" s="96" t="s">
        <v>524</v>
      </c>
      <c r="C83" s="97"/>
      <c r="D83" s="97"/>
      <c r="E83" s="98"/>
      <c r="F83" s="96" t="s">
        <v>542</v>
      </c>
      <c r="G83" s="97"/>
      <c r="H83" s="98"/>
      <c r="I83" s="92">
        <v>1200</v>
      </c>
      <c r="J83" s="93"/>
      <c r="K83" s="92" t="s">
        <v>523</v>
      </c>
      <c r="L83" s="93"/>
      <c r="M83" s="78" t="s">
        <v>450</v>
      </c>
      <c r="N83" s="78"/>
    </row>
    <row r="84" spans="1:14" x14ac:dyDescent="0.3">
      <c r="A84" s="3">
        <v>14</v>
      </c>
      <c r="B84" s="96" t="s">
        <v>525</v>
      </c>
      <c r="C84" s="97"/>
      <c r="D84" s="97"/>
      <c r="E84" s="98"/>
      <c r="F84" s="96" t="s">
        <v>542</v>
      </c>
      <c r="G84" s="97"/>
      <c r="H84" s="98"/>
      <c r="I84" s="92">
        <v>4500</v>
      </c>
      <c r="J84" s="93"/>
      <c r="K84" s="92" t="s">
        <v>526</v>
      </c>
      <c r="L84" s="93"/>
      <c r="M84" s="78" t="s">
        <v>451</v>
      </c>
      <c r="N84" s="78"/>
    </row>
    <row r="85" spans="1:14" x14ac:dyDescent="0.3">
      <c r="A85" s="3">
        <v>15</v>
      </c>
      <c r="B85" s="96" t="s">
        <v>111</v>
      </c>
      <c r="C85" s="97"/>
      <c r="D85" s="97"/>
      <c r="E85" s="98"/>
      <c r="F85" s="96" t="s">
        <v>542</v>
      </c>
      <c r="G85" s="97"/>
      <c r="H85" s="98"/>
      <c r="I85" s="92">
        <v>200</v>
      </c>
      <c r="J85" s="93"/>
      <c r="K85" s="92" t="s">
        <v>526</v>
      </c>
      <c r="L85" s="93"/>
      <c r="M85" s="78" t="s">
        <v>452</v>
      </c>
      <c r="N85" s="78"/>
    </row>
    <row r="86" spans="1:14" x14ac:dyDescent="0.3">
      <c r="A86" s="3">
        <v>16</v>
      </c>
      <c r="B86" s="96" t="s">
        <v>265</v>
      </c>
      <c r="C86" s="97"/>
      <c r="D86" s="97"/>
      <c r="E86" s="98"/>
      <c r="F86" s="96" t="s">
        <v>542</v>
      </c>
      <c r="G86" s="97"/>
      <c r="H86" s="98"/>
      <c r="I86" s="92">
        <v>2000</v>
      </c>
      <c r="J86" s="93"/>
      <c r="K86" s="92" t="s">
        <v>526</v>
      </c>
      <c r="L86" s="93"/>
      <c r="M86" s="78" t="s">
        <v>453</v>
      </c>
      <c r="N86" s="78"/>
    </row>
    <row r="87" spans="1:14" x14ac:dyDescent="0.3">
      <c r="A87" s="3">
        <v>17</v>
      </c>
      <c r="B87" s="96" t="s">
        <v>273</v>
      </c>
      <c r="C87" s="97"/>
      <c r="D87" s="97"/>
      <c r="E87" s="98"/>
      <c r="F87" s="96" t="s">
        <v>542</v>
      </c>
      <c r="G87" s="97"/>
      <c r="H87" s="98"/>
      <c r="I87" s="92">
        <v>2000</v>
      </c>
      <c r="J87" s="93"/>
      <c r="K87" s="92" t="s">
        <v>526</v>
      </c>
      <c r="L87" s="93"/>
      <c r="M87" s="78" t="s">
        <v>454</v>
      </c>
      <c r="N87" s="78"/>
    </row>
    <row r="88" spans="1:14" x14ac:dyDescent="0.3">
      <c r="A88" s="3">
        <v>18</v>
      </c>
      <c r="B88" s="96" t="s">
        <v>97</v>
      </c>
      <c r="C88" s="97"/>
      <c r="D88" s="97"/>
      <c r="E88" s="98"/>
      <c r="F88" s="96" t="s">
        <v>542</v>
      </c>
      <c r="G88" s="97"/>
      <c r="H88" s="98"/>
      <c r="I88" s="92">
        <v>1500</v>
      </c>
      <c r="J88" s="93"/>
      <c r="K88" s="92" t="s">
        <v>527</v>
      </c>
      <c r="L88" s="93"/>
      <c r="M88" s="78" t="s">
        <v>455</v>
      </c>
      <c r="N88" s="78"/>
    </row>
    <row r="89" spans="1:14" x14ac:dyDescent="0.3">
      <c r="A89" s="3">
        <v>19</v>
      </c>
      <c r="B89" s="96" t="s">
        <v>522</v>
      </c>
      <c r="C89" s="97"/>
      <c r="D89" s="97"/>
      <c r="E89" s="98"/>
      <c r="F89" s="96" t="s">
        <v>542</v>
      </c>
      <c r="G89" s="97"/>
      <c r="H89" s="98"/>
      <c r="I89" s="92">
        <v>500</v>
      </c>
      <c r="J89" s="93"/>
      <c r="K89" s="92" t="s">
        <v>527</v>
      </c>
      <c r="L89" s="93"/>
      <c r="M89" s="78" t="s">
        <v>456</v>
      </c>
      <c r="N89" s="78"/>
    </row>
    <row r="90" spans="1:14" x14ac:dyDescent="0.3">
      <c r="A90" s="3">
        <v>20</v>
      </c>
      <c r="B90" s="96" t="s">
        <v>528</v>
      </c>
      <c r="C90" s="97"/>
      <c r="D90" s="97"/>
      <c r="E90" s="98"/>
      <c r="F90" s="96" t="s">
        <v>542</v>
      </c>
      <c r="G90" s="97"/>
      <c r="H90" s="98"/>
      <c r="I90" s="92">
        <v>200</v>
      </c>
      <c r="J90" s="93"/>
      <c r="K90" s="92" t="s">
        <v>527</v>
      </c>
      <c r="L90" s="93"/>
      <c r="M90" s="78" t="s">
        <v>457</v>
      </c>
      <c r="N90" s="78"/>
    </row>
    <row r="91" spans="1:14" x14ac:dyDescent="0.3">
      <c r="A91" s="3">
        <v>21</v>
      </c>
      <c r="B91" s="96" t="s">
        <v>361</v>
      </c>
      <c r="C91" s="97"/>
      <c r="D91" s="97"/>
      <c r="E91" s="98"/>
      <c r="F91" s="96" t="s">
        <v>542</v>
      </c>
      <c r="G91" s="97"/>
      <c r="H91" s="98"/>
      <c r="I91" s="92">
        <v>1000</v>
      </c>
      <c r="J91" s="93"/>
      <c r="K91" s="92" t="s">
        <v>529</v>
      </c>
      <c r="L91" s="93"/>
      <c r="M91" s="78" t="s">
        <v>458</v>
      </c>
      <c r="N91" s="78"/>
    </row>
    <row r="92" spans="1:14" x14ac:dyDescent="0.3">
      <c r="A92" s="3">
        <v>22</v>
      </c>
      <c r="B92" s="96" t="s">
        <v>314</v>
      </c>
      <c r="C92" s="97"/>
      <c r="D92" s="97"/>
      <c r="E92" s="98"/>
      <c r="F92" s="96" t="s">
        <v>542</v>
      </c>
      <c r="G92" s="97"/>
      <c r="H92" s="98"/>
      <c r="I92" s="92">
        <v>1000</v>
      </c>
      <c r="J92" s="93"/>
      <c r="K92" s="92" t="s">
        <v>529</v>
      </c>
      <c r="L92" s="93"/>
      <c r="M92" s="78" t="s">
        <v>459</v>
      </c>
      <c r="N92" s="78"/>
    </row>
    <row r="93" spans="1:14" x14ac:dyDescent="0.3">
      <c r="A93" s="3">
        <v>23</v>
      </c>
      <c r="B93" s="96" t="s">
        <v>530</v>
      </c>
      <c r="C93" s="97"/>
      <c r="D93" s="97"/>
      <c r="E93" s="98"/>
      <c r="F93" s="96" t="s">
        <v>542</v>
      </c>
      <c r="G93" s="97"/>
      <c r="H93" s="98"/>
      <c r="I93" s="92">
        <v>2000</v>
      </c>
      <c r="J93" s="93"/>
      <c r="K93" s="92" t="s">
        <v>531</v>
      </c>
      <c r="L93" s="93"/>
      <c r="M93" s="94" t="s">
        <v>532</v>
      </c>
      <c r="N93" s="95"/>
    </row>
    <row r="94" spans="1:14" x14ac:dyDescent="0.3">
      <c r="A94" s="3">
        <v>24</v>
      </c>
      <c r="B94" s="96" t="s">
        <v>537</v>
      </c>
      <c r="C94" s="97"/>
      <c r="D94" s="97"/>
      <c r="E94" s="98"/>
      <c r="F94" s="96" t="s">
        <v>542</v>
      </c>
      <c r="G94" s="97"/>
      <c r="H94" s="98"/>
      <c r="I94" s="92">
        <v>2000</v>
      </c>
      <c r="J94" s="93"/>
      <c r="K94" s="92" t="s">
        <v>531</v>
      </c>
      <c r="L94" s="93"/>
      <c r="M94" s="94" t="s">
        <v>533</v>
      </c>
      <c r="N94" s="95"/>
    </row>
    <row r="95" spans="1:14" x14ac:dyDescent="0.3">
      <c r="A95" s="3">
        <v>25</v>
      </c>
      <c r="B95" s="96" t="s">
        <v>538</v>
      </c>
      <c r="C95" s="97"/>
      <c r="D95" s="97"/>
      <c r="E95" s="98"/>
      <c r="F95" s="96" t="s">
        <v>542</v>
      </c>
      <c r="G95" s="97"/>
      <c r="H95" s="98"/>
      <c r="I95" s="92">
        <v>500</v>
      </c>
      <c r="J95" s="93"/>
      <c r="K95" s="92" t="s">
        <v>539</v>
      </c>
      <c r="L95" s="93"/>
      <c r="M95" s="94" t="s">
        <v>534</v>
      </c>
      <c r="N95" s="95"/>
    </row>
    <row r="96" spans="1:14" x14ac:dyDescent="0.3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</row>
    <row r="97" spans="1:14" x14ac:dyDescent="0.3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</row>
    <row r="98" spans="1:14" x14ac:dyDescent="0.3">
      <c r="A98" s="83" t="s">
        <v>17</v>
      </c>
      <c r="B98" s="83"/>
      <c r="C98" s="83"/>
      <c r="D98" s="83"/>
      <c r="E98" s="83"/>
      <c r="F98" s="84" t="s">
        <v>18</v>
      </c>
      <c r="G98" s="84"/>
      <c r="H98" s="84"/>
      <c r="I98" s="84"/>
      <c r="J98" s="84"/>
      <c r="K98" s="85" t="s">
        <v>19</v>
      </c>
      <c r="L98" s="85"/>
      <c r="M98" s="85"/>
      <c r="N98" s="85"/>
    </row>
    <row r="99" spans="1:14" x14ac:dyDescent="0.3">
      <c r="A99" s="82" t="s">
        <v>616</v>
      </c>
      <c r="B99" s="82"/>
      <c r="C99" s="82"/>
      <c r="D99" s="82"/>
      <c r="E99" s="82"/>
      <c r="F99" s="82" t="s">
        <v>371</v>
      </c>
      <c r="G99" s="82"/>
      <c r="H99" s="82"/>
      <c r="I99" s="82"/>
      <c r="J99" s="82"/>
      <c r="K99" s="82"/>
      <c r="L99" s="82"/>
      <c r="M99" s="82"/>
      <c r="N99" s="82"/>
    </row>
    <row r="100" spans="1:14" x14ac:dyDescent="0.3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</row>
    <row r="101" spans="1:14" x14ac:dyDescent="0.3">
      <c r="A101" s="105" t="s">
        <v>0</v>
      </c>
      <c r="B101" s="115"/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</row>
    <row r="102" spans="1:14" x14ac:dyDescent="0.3">
      <c r="A102" s="6" t="s">
        <v>2</v>
      </c>
      <c r="B102" s="77" t="s">
        <v>618</v>
      </c>
      <c r="C102" s="77"/>
      <c r="D102" s="105" t="s">
        <v>3</v>
      </c>
      <c r="E102" s="105"/>
      <c r="F102" s="82" t="s">
        <v>400</v>
      </c>
      <c r="G102" s="82"/>
      <c r="H102" s="82"/>
      <c r="I102" s="82"/>
      <c r="J102" s="105" t="s">
        <v>4</v>
      </c>
      <c r="K102" s="105"/>
      <c r="L102" s="82" t="s">
        <v>367</v>
      </c>
      <c r="M102" s="82"/>
      <c r="N102" s="82"/>
    </row>
    <row r="103" spans="1:14" ht="15.6" x14ac:dyDescent="0.3">
      <c r="A103" s="9" t="s">
        <v>372</v>
      </c>
      <c r="B103" s="105" t="s">
        <v>70</v>
      </c>
      <c r="C103" s="105"/>
      <c r="D103" s="130">
        <v>43282</v>
      </c>
      <c r="E103" s="82"/>
      <c r="F103" s="82"/>
      <c r="G103" s="105" t="s">
        <v>71</v>
      </c>
      <c r="H103" s="105"/>
      <c r="I103" s="105"/>
      <c r="J103" s="82" t="s">
        <v>368</v>
      </c>
      <c r="K103" s="82"/>
      <c r="L103" s="7" t="s">
        <v>369</v>
      </c>
      <c r="M103" s="82">
        <v>4500</v>
      </c>
      <c r="N103" s="82"/>
    </row>
    <row r="104" spans="1:14" x14ac:dyDescent="0.3">
      <c r="A104" s="8" t="s">
        <v>1</v>
      </c>
      <c r="B104" s="83" t="s">
        <v>23</v>
      </c>
      <c r="C104" s="83"/>
      <c r="D104" s="83"/>
      <c r="E104" s="83"/>
      <c r="F104" s="105" t="s">
        <v>24</v>
      </c>
      <c r="G104" s="105"/>
      <c r="H104" s="105"/>
      <c r="I104" s="105" t="s">
        <v>6</v>
      </c>
      <c r="J104" s="105"/>
      <c r="K104" s="105" t="s">
        <v>25</v>
      </c>
      <c r="L104" s="105"/>
      <c r="M104" s="105" t="s">
        <v>66</v>
      </c>
      <c r="N104" s="105"/>
    </row>
    <row r="105" spans="1:14" ht="15" customHeight="1" x14ac:dyDescent="0.3">
      <c r="A105" s="3">
        <v>1</v>
      </c>
      <c r="B105" s="156" t="s">
        <v>619</v>
      </c>
      <c r="C105" s="157"/>
      <c r="D105" s="157"/>
      <c r="E105" s="158"/>
      <c r="F105" s="156" t="s">
        <v>9</v>
      </c>
      <c r="G105" s="157"/>
      <c r="H105" s="158"/>
      <c r="I105" s="159">
        <v>4500</v>
      </c>
      <c r="J105" s="161"/>
      <c r="K105" s="159" t="s">
        <v>618</v>
      </c>
      <c r="L105" s="161"/>
      <c r="M105" s="94" t="s">
        <v>620</v>
      </c>
      <c r="N105" s="95"/>
    </row>
    <row r="106" spans="1:14" ht="15" customHeight="1" x14ac:dyDescent="0.3">
      <c r="A106" s="3"/>
      <c r="B106" s="96"/>
      <c r="C106" s="97"/>
      <c r="D106" s="97"/>
      <c r="E106" s="98"/>
      <c r="F106" s="126"/>
      <c r="G106" s="127"/>
      <c r="H106" s="128"/>
      <c r="I106" s="92"/>
      <c r="J106" s="93"/>
      <c r="K106" s="117"/>
      <c r="L106" s="118"/>
      <c r="M106" s="94"/>
      <c r="N106" s="95"/>
    </row>
    <row r="107" spans="1:14" ht="15" customHeight="1" x14ac:dyDescent="0.3">
      <c r="A107" s="3"/>
      <c r="B107" s="96"/>
      <c r="C107" s="97"/>
      <c r="D107" s="97"/>
      <c r="E107" s="98"/>
      <c r="F107" s="126"/>
      <c r="G107" s="127"/>
      <c r="H107" s="128"/>
      <c r="I107" s="92"/>
      <c r="J107" s="93"/>
      <c r="K107" s="117"/>
      <c r="L107" s="118"/>
      <c r="M107" s="94"/>
      <c r="N107" s="95"/>
    </row>
    <row r="108" spans="1:14" ht="15" customHeight="1" x14ac:dyDescent="0.3">
      <c r="A108" s="3"/>
      <c r="B108" s="96"/>
      <c r="C108" s="97"/>
      <c r="D108" s="97"/>
      <c r="E108" s="98"/>
      <c r="F108" s="126"/>
      <c r="G108" s="127"/>
      <c r="H108" s="128"/>
      <c r="I108" s="92"/>
      <c r="J108" s="93"/>
      <c r="K108" s="117"/>
      <c r="L108" s="118"/>
      <c r="M108" s="94"/>
      <c r="N108" s="95"/>
    </row>
    <row r="109" spans="1:14" ht="15" customHeight="1" x14ac:dyDescent="0.3">
      <c r="A109" s="3"/>
      <c r="B109" s="96"/>
      <c r="C109" s="97"/>
      <c r="D109" s="97"/>
      <c r="E109" s="98"/>
      <c r="F109" s="126"/>
      <c r="G109" s="127"/>
      <c r="H109" s="128"/>
      <c r="I109" s="92"/>
      <c r="J109" s="93"/>
      <c r="K109" s="117"/>
      <c r="L109" s="118"/>
      <c r="M109" s="94"/>
      <c r="N109" s="95"/>
    </row>
    <row r="110" spans="1:14" ht="15" customHeight="1" x14ac:dyDescent="0.3">
      <c r="A110" s="3"/>
      <c r="B110" s="96"/>
      <c r="C110" s="97"/>
      <c r="D110" s="97"/>
      <c r="E110" s="98"/>
      <c r="F110" s="126"/>
      <c r="G110" s="127"/>
      <c r="H110" s="128"/>
      <c r="I110" s="92"/>
      <c r="J110" s="93"/>
      <c r="K110" s="117"/>
      <c r="L110" s="118"/>
      <c r="M110" s="94"/>
      <c r="N110" s="95"/>
    </row>
    <row r="111" spans="1:14" ht="15" customHeight="1" x14ac:dyDescent="0.3">
      <c r="A111" s="3"/>
      <c r="B111" s="96"/>
      <c r="C111" s="97"/>
      <c r="D111" s="97"/>
      <c r="E111" s="98"/>
      <c r="F111" s="126"/>
      <c r="G111" s="127"/>
      <c r="H111" s="128"/>
      <c r="I111" s="92"/>
      <c r="J111" s="93"/>
      <c r="K111" s="117"/>
      <c r="L111" s="118"/>
      <c r="M111" s="94"/>
      <c r="N111" s="95"/>
    </row>
    <row r="112" spans="1:14" ht="15" customHeight="1" x14ac:dyDescent="0.3">
      <c r="A112" s="3"/>
      <c r="B112" s="96"/>
      <c r="C112" s="97"/>
      <c r="D112" s="97"/>
      <c r="E112" s="98"/>
      <c r="F112" s="126"/>
      <c r="G112" s="127"/>
      <c r="H112" s="128"/>
      <c r="I112" s="92"/>
      <c r="J112" s="93"/>
      <c r="K112" s="117"/>
      <c r="L112" s="118"/>
      <c r="M112" s="94"/>
      <c r="N112" s="95"/>
    </row>
    <row r="113" spans="1:14" ht="15" customHeight="1" x14ac:dyDescent="0.3">
      <c r="A113" s="3"/>
      <c r="B113" s="100"/>
      <c r="C113" s="101"/>
      <c r="D113" s="101"/>
      <c r="E113" s="102"/>
      <c r="F113" s="100"/>
      <c r="G113" s="101"/>
      <c r="H113" s="102"/>
      <c r="I113" s="103"/>
      <c r="J113" s="104"/>
      <c r="K113" s="103"/>
      <c r="L113" s="104"/>
      <c r="M113" s="94"/>
      <c r="N113" s="95"/>
    </row>
    <row r="114" spans="1:14" ht="15" customHeight="1" x14ac:dyDescent="0.3">
      <c r="A114" s="3"/>
      <c r="B114" s="96"/>
      <c r="C114" s="97"/>
      <c r="D114" s="97"/>
      <c r="E114" s="98"/>
      <c r="F114" s="126"/>
      <c r="G114" s="127"/>
      <c r="H114" s="128"/>
      <c r="I114" s="92"/>
      <c r="J114" s="93"/>
      <c r="K114" s="94"/>
      <c r="L114" s="95"/>
      <c r="M114" s="94"/>
      <c r="N114" s="95"/>
    </row>
    <row r="115" spans="1:14" ht="15" customHeight="1" x14ac:dyDescent="0.3">
      <c r="A115" s="3"/>
      <c r="B115" s="96"/>
      <c r="C115" s="97"/>
      <c r="D115" s="97"/>
      <c r="E115" s="98"/>
      <c r="F115" s="126"/>
      <c r="G115" s="127"/>
      <c r="H115" s="128"/>
      <c r="I115" s="92"/>
      <c r="J115" s="93"/>
      <c r="K115" s="94"/>
      <c r="L115" s="95"/>
      <c r="M115" s="94"/>
      <c r="N115" s="95"/>
    </row>
    <row r="116" spans="1:14" ht="15" customHeight="1" x14ac:dyDescent="0.3">
      <c r="A116" s="3"/>
      <c r="B116" s="96"/>
      <c r="C116" s="97"/>
      <c r="D116" s="97"/>
      <c r="E116" s="98"/>
      <c r="F116" s="126"/>
      <c r="G116" s="127"/>
      <c r="H116" s="128"/>
      <c r="I116" s="92"/>
      <c r="J116" s="93"/>
      <c r="K116" s="94"/>
      <c r="L116" s="95"/>
      <c r="M116" s="94"/>
      <c r="N116" s="95"/>
    </row>
    <row r="117" spans="1:14" ht="15" customHeight="1" x14ac:dyDescent="0.3">
      <c r="A117" s="3"/>
      <c r="B117" s="96"/>
      <c r="C117" s="97"/>
      <c r="D117" s="97"/>
      <c r="E117" s="98"/>
      <c r="F117" s="126"/>
      <c r="G117" s="127"/>
      <c r="H117" s="128"/>
      <c r="I117" s="92"/>
      <c r="J117" s="93"/>
      <c r="K117" s="94"/>
      <c r="L117" s="95"/>
      <c r="M117" s="94"/>
      <c r="N117" s="95"/>
    </row>
    <row r="118" spans="1:14" ht="15" customHeight="1" x14ac:dyDescent="0.3">
      <c r="A118" s="3"/>
      <c r="B118" s="96"/>
      <c r="C118" s="97"/>
      <c r="D118" s="97"/>
      <c r="E118" s="98"/>
      <c r="F118" s="126"/>
      <c r="G118" s="127"/>
      <c r="H118" s="128"/>
      <c r="I118" s="92"/>
      <c r="J118" s="93"/>
      <c r="K118" s="94"/>
      <c r="L118" s="95"/>
      <c r="M118" s="94"/>
      <c r="N118" s="95"/>
    </row>
    <row r="119" spans="1:14" ht="15" customHeight="1" x14ac:dyDescent="0.3">
      <c r="A119" s="3"/>
      <c r="B119" s="96"/>
      <c r="C119" s="97"/>
      <c r="D119" s="97"/>
      <c r="E119" s="98"/>
      <c r="F119" s="126"/>
      <c r="G119" s="127"/>
      <c r="H119" s="128"/>
      <c r="I119" s="92"/>
      <c r="J119" s="93"/>
      <c r="K119" s="94"/>
      <c r="L119" s="95"/>
      <c r="M119" s="94"/>
      <c r="N119" s="95"/>
    </row>
    <row r="120" spans="1:14" ht="15" customHeight="1" x14ac:dyDescent="0.3">
      <c r="A120" s="3"/>
      <c r="B120" s="96"/>
      <c r="C120" s="97"/>
      <c r="D120" s="97"/>
      <c r="E120" s="98"/>
      <c r="F120" s="126"/>
      <c r="G120" s="127"/>
      <c r="H120" s="128"/>
      <c r="I120" s="92"/>
      <c r="J120" s="93"/>
      <c r="K120" s="94"/>
      <c r="L120" s="95"/>
      <c r="M120" s="94"/>
      <c r="N120" s="95"/>
    </row>
    <row r="121" spans="1:14" x14ac:dyDescent="0.3">
      <c r="A121" s="3"/>
      <c r="B121" s="103"/>
      <c r="C121" s="124"/>
      <c r="D121" s="124"/>
      <c r="E121" s="104"/>
      <c r="F121" s="100"/>
      <c r="G121" s="101"/>
      <c r="H121" s="102"/>
      <c r="I121" s="103"/>
      <c r="J121" s="104"/>
      <c r="K121" s="94"/>
      <c r="L121" s="95"/>
      <c r="M121" s="94"/>
      <c r="N121" s="95"/>
    </row>
    <row r="122" spans="1:14" x14ac:dyDescent="0.3">
      <c r="A122" s="3"/>
      <c r="B122" s="100"/>
      <c r="C122" s="101"/>
      <c r="D122" s="101"/>
      <c r="E122" s="102"/>
      <c r="F122" s="100"/>
      <c r="G122" s="101"/>
      <c r="H122" s="102"/>
      <c r="I122" s="103"/>
      <c r="J122" s="104"/>
      <c r="K122" s="94"/>
      <c r="L122" s="95"/>
      <c r="M122" s="94"/>
      <c r="N122" s="95"/>
    </row>
    <row r="123" spans="1:14" x14ac:dyDescent="0.3">
      <c r="A123" s="3"/>
      <c r="B123" s="100"/>
      <c r="C123" s="101"/>
      <c r="D123" s="101"/>
      <c r="E123" s="102"/>
      <c r="F123" s="100"/>
      <c r="G123" s="101"/>
      <c r="H123" s="102"/>
      <c r="I123" s="103"/>
      <c r="J123" s="104"/>
      <c r="K123" s="94"/>
      <c r="L123" s="95"/>
      <c r="M123" s="94"/>
      <c r="N123" s="95"/>
    </row>
    <row r="124" spans="1:14" x14ac:dyDescent="0.3">
      <c r="A124" s="3"/>
      <c r="B124" s="100"/>
      <c r="C124" s="101"/>
      <c r="D124" s="101"/>
      <c r="E124" s="102"/>
      <c r="F124" s="100"/>
      <c r="G124" s="101"/>
      <c r="H124" s="102"/>
      <c r="I124" s="103"/>
      <c r="J124" s="104"/>
      <c r="K124" s="94"/>
      <c r="L124" s="95"/>
      <c r="M124" s="94"/>
      <c r="N124" s="95"/>
    </row>
    <row r="125" spans="1:14" x14ac:dyDescent="0.3">
      <c r="A125" s="3"/>
      <c r="B125" s="100"/>
      <c r="C125" s="101"/>
      <c r="D125" s="101"/>
      <c r="E125" s="102"/>
      <c r="F125" s="100"/>
      <c r="G125" s="101"/>
      <c r="H125" s="102"/>
      <c r="I125" s="103"/>
      <c r="J125" s="104"/>
      <c r="K125" s="94"/>
      <c r="L125" s="95"/>
      <c r="M125" s="94"/>
      <c r="N125" s="95"/>
    </row>
    <row r="126" spans="1:14" ht="15" customHeight="1" x14ac:dyDescent="0.3">
      <c r="A126" s="3"/>
      <c r="B126" s="96"/>
      <c r="C126" s="97"/>
      <c r="D126" s="97"/>
      <c r="E126" s="98"/>
      <c r="F126" s="126"/>
      <c r="G126" s="127"/>
      <c r="H126" s="128"/>
      <c r="I126" s="92"/>
      <c r="J126" s="93"/>
      <c r="K126" s="94"/>
      <c r="L126" s="95"/>
      <c r="M126" s="94"/>
      <c r="N126" s="95"/>
    </row>
    <row r="127" spans="1:14" ht="15" customHeight="1" x14ac:dyDescent="0.3">
      <c r="A127" s="3"/>
      <c r="B127" s="100"/>
      <c r="C127" s="101"/>
      <c r="D127" s="101"/>
      <c r="E127" s="102"/>
      <c r="F127" s="100"/>
      <c r="G127" s="101"/>
      <c r="H127" s="102"/>
      <c r="I127" s="103"/>
      <c r="J127" s="104"/>
      <c r="K127" s="94"/>
      <c r="L127" s="95"/>
      <c r="M127" s="94"/>
      <c r="N127" s="95"/>
    </row>
    <row r="128" spans="1:14" ht="15" customHeight="1" x14ac:dyDescent="0.3">
      <c r="A128" s="3"/>
      <c r="B128" s="100"/>
      <c r="C128" s="101"/>
      <c r="D128" s="101"/>
      <c r="E128" s="102"/>
      <c r="F128" s="100"/>
      <c r="G128" s="101"/>
      <c r="H128" s="102"/>
      <c r="I128" s="103"/>
      <c r="J128" s="104"/>
      <c r="K128" s="94"/>
      <c r="L128" s="95"/>
      <c r="M128" s="94"/>
      <c r="N128" s="95"/>
    </row>
    <row r="129" spans="1:14" ht="15" customHeight="1" x14ac:dyDescent="0.3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</row>
    <row r="130" spans="1:14" ht="15" customHeight="1" x14ac:dyDescent="0.3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</row>
    <row r="131" spans="1:14" ht="15" customHeight="1" x14ac:dyDescent="0.3">
      <c r="A131" s="83" t="s">
        <v>17</v>
      </c>
      <c r="B131" s="83"/>
      <c r="C131" s="83"/>
      <c r="D131" s="83"/>
      <c r="E131" s="83"/>
      <c r="F131" s="84" t="s">
        <v>18</v>
      </c>
      <c r="G131" s="84"/>
      <c r="H131" s="84"/>
      <c r="I131" s="84"/>
      <c r="J131" s="84"/>
      <c r="K131" s="85" t="s">
        <v>19</v>
      </c>
      <c r="L131" s="85"/>
      <c r="M131" s="85"/>
      <c r="N131" s="85"/>
    </row>
    <row r="132" spans="1:14" x14ac:dyDescent="0.3">
      <c r="A132" s="82" t="s">
        <v>616</v>
      </c>
      <c r="B132" s="82"/>
      <c r="C132" s="82"/>
      <c r="D132" s="82"/>
      <c r="E132" s="82"/>
      <c r="F132" s="82" t="s">
        <v>371</v>
      </c>
      <c r="G132" s="82"/>
      <c r="H132" s="82"/>
      <c r="I132" s="82"/>
      <c r="J132" s="82"/>
      <c r="K132" s="82"/>
      <c r="L132" s="82"/>
      <c r="M132" s="82"/>
      <c r="N132" s="82"/>
    </row>
    <row r="133" spans="1:14" x14ac:dyDescent="0.3">
      <c r="A133" s="105" t="s">
        <v>0</v>
      </c>
      <c r="B133" s="115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</row>
    <row r="134" spans="1:14" ht="15" customHeight="1" x14ac:dyDescent="0.3">
      <c r="A134" s="6" t="s">
        <v>2</v>
      </c>
      <c r="B134" s="77" t="s">
        <v>621</v>
      </c>
      <c r="C134" s="77"/>
      <c r="D134" s="105" t="s">
        <v>3</v>
      </c>
      <c r="E134" s="105"/>
      <c r="F134" s="82" t="s">
        <v>400</v>
      </c>
      <c r="G134" s="82"/>
      <c r="H134" s="82"/>
      <c r="I134" s="82"/>
      <c r="J134" s="105" t="s">
        <v>4</v>
      </c>
      <c r="K134" s="105"/>
      <c r="L134" s="82" t="s">
        <v>367</v>
      </c>
      <c r="M134" s="82"/>
      <c r="N134" s="82"/>
    </row>
    <row r="135" spans="1:14" ht="15" customHeight="1" x14ac:dyDescent="0.3">
      <c r="A135" s="9" t="s">
        <v>372</v>
      </c>
      <c r="B135" s="105" t="s">
        <v>70</v>
      </c>
      <c r="C135" s="105"/>
      <c r="D135" s="130">
        <v>43313</v>
      </c>
      <c r="E135" s="82"/>
      <c r="F135" s="82"/>
      <c r="G135" s="105" t="s">
        <v>71</v>
      </c>
      <c r="H135" s="105"/>
      <c r="I135" s="105"/>
      <c r="J135" s="82" t="s">
        <v>368</v>
      </c>
      <c r="K135" s="82"/>
      <c r="L135" s="7" t="s">
        <v>369</v>
      </c>
      <c r="M135" s="82">
        <v>1900</v>
      </c>
      <c r="N135" s="82"/>
    </row>
    <row r="136" spans="1:14" x14ac:dyDescent="0.3">
      <c r="A136" s="8" t="s">
        <v>1</v>
      </c>
      <c r="B136" s="83" t="s">
        <v>23</v>
      </c>
      <c r="C136" s="83"/>
      <c r="D136" s="83"/>
      <c r="E136" s="83"/>
      <c r="F136" s="105" t="s">
        <v>24</v>
      </c>
      <c r="G136" s="105"/>
      <c r="H136" s="105"/>
      <c r="I136" s="105" t="s">
        <v>6</v>
      </c>
      <c r="J136" s="105"/>
      <c r="K136" s="105" t="s">
        <v>25</v>
      </c>
      <c r="L136" s="105"/>
      <c r="M136" s="105" t="s">
        <v>66</v>
      </c>
      <c r="N136" s="105"/>
    </row>
    <row r="137" spans="1:14" ht="15" customHeight="1" x14ac:dyDescent="0.3">
      <c r="A137" s="3">
        <v>1</v>
      </c>
      <c r="B137" s="156" t="s">
        <v>619</v>
      </c>
      <c r="C137" s="157"/>
      <c r="D137" s="157"/>
      <c r="E137" s="158"/>
      <c r="F137" s="156" t="s">
        <v>9</v>
      </c>
      <c r="G137" s="157"/>
      <c r="H137" s="158"/>
      <c r="I137" s="159">
        <v>1900</v>
      </c>
      <c r="J137" s="161"/>
      <c r="K137" s="159" t="s">
        <v>618</v>
      </c>
      <c r="L137" s="161"/>
      <c r="M137" s="94" t="s">
        <v>620</v>
      </c>
      <c r="N137" s="95"/>
    </row>
    <row r="138" spans="1:14" ht="15" customHeight="1" x14ac:dyDescent="0.3">
      <c r="A138" s="3"/>
      <c r="B138" s="96"/>
      <c r="C138" s="97"/>
      <c r="D138" s="97"/>
      <c r="E138" s="98"/>
      <c r="F138" s="80"/>
      <c r="G138" s="80"/>
      <c r="H138" s="80"/>
      <c r="I138" s="81"/>
      <c r="J138" s="81"/>
      <c r="K138" s="77"/>
      <c r="L138" s="77"/>
      <c r="M138" s="94"/>
      <c r="N138" s="95"/>
    </row>
    <row r="139" spans="1:14" ht="15" customHeight="1" x14ac:dyDescent="0.3">
      <c r="A139" s="3"/>
      <c r="B139" s="96"/>
      <c r="C139" s="97"/>
      <c r="D139" s="97"/>
      <c r="E139" s="98"/>
      <c r="F139" s="80"/>
      <c r="G139" s="80"/>
      <c r="H139" s="80"/>
      <c r="I139" s="81"/>
      <c r="J139" s="81"/>
      <c r="K139" s="77"/>
      <c r="L139" s="77"/>
      <c r="M139" s="94"/>
      <c r="N139" s="95"/>
    </row>
    <row r="140" spans="1:14" ht="15" customHeight="1" x14ac:dyDescent="0.3">
      <c r="A140" s="3"/>
      <c r="B140" s="96"/>
      <c r="C140" s="97"/>
      <c r="D140" s="97"/>
      <c r="E140" s="98"/>
      <c r="F140" s="80"/>
      <c r="G140" s="80"/>
      <c r="H140" s="80"/>
      <c r="I140" s="81"/>
      <c r="J140" s="81"/>
      <c r="K140" s="77"/>
      <c r="L140" s="77"/>
      <c r="M140" s="94"/>
      <c r="N140" s="95"/>
    </row>
    <row r="141" spans="1:14" x14ac:dyDescent="0.3">
      <c r="A141" s="3"/>
      <c r="B141" s="96"/>
      <c r="C141" s="97"/>
      <c r="D141" s="97"/>
      <c r="E141" s="98"/>
      <c r="F141" s="80"/>
      <c r="G141" s="80"/>
      <c r="H141" s="80"/>
      <c r="I141" s="81"/>
      <c r="J141" s="81"/>
      <c r="K141" s="77"/>
      <c r="L141" s="77"/>
      <c r="M141" s="94"/>
      <c r="N141" s="95"/>
    </row>
    <row r="142" spans="1:14" x14ac:dyDescent="0.3">
      <c r="A142" s="3"/>
      <c r="B142" s="96"/>
      <c r="C142" s="97"/>
      <c r="D142" s="97"/>
      <c r="E142" s="98"/>
      <c r="F142" s="80"/>
      <c r="G142" s="80"/>
      <c r="H142" s="80"/>
      <c r="I142" s="81"/>
      <c r="J142" s="81"/>
      <c r="K142" s="77"/>
      <c r="L142" s="77"/>
      <c r="M142" s="94"/>
      <c r="N142" s="95"/>
    </row>
    <row r="143" spans="1:14" x14ac:dyDescent="0.3">
      <c r="A143" s="3"/>
      <c r="B143" s="79"/>
      <c r="C143" s="79"/>
      <c r="D143" s="79"/>
      <c r="E143" s="79"/>
      <c r="F143" s="80"/>
      <c r="G143" s="80"/>
      <c r="H143" s="80"/>
      <c r="I143" s="81"/>
      <c r="J143" s="81"/>
      <c r="K143" s="77"/>
      <c r="L143" s="77"/>
      <c r="M143" s="94"/>
      <c r="N143" s="95"/>
    </row>
    <row r="144" spans="1:14" ht="15" customHeight="1" x14ac:dyDescent="0.3">
      <c r="A144" s="3"/>
      <c r="B144" s="79"/>
      <c r="C144" s="79"/>
      <c r="D144" s="79"/>
      <c r="E144" s="79"/>
      <c r="F144" s="80"/>
      <c r="G144" s="80"/>
      <c r="H144" s="80"/>
      <c r="I144" s="81"/>
      <c r="J144" s="81"/>
      <c r="K144" s="77"/>
      <c r="L144" s="77"/>
      <c r="M144" s="94"/>
      <c r="N144" s="95"/>
    </row>
    <row r="145" spans="1:14" ht="15" customHeight="1" x14ac:dyDescent="0.3">
      <c r="A145" s="3"/>
      <c r="B145" s="96"/>
      <c r="C145" s="97"/>
      <c r="D145" s="97"/>
      <c r="E145" s="98"/>
      <c r="F145" s="126"/>
      <c r="G145" s="127"/>
      <c r="H145" s="128"/>
      <c r="I145" s="92"/>
      <c r="J145" s="93"/>
      <c r="K145" s="117"/>
      <c r="L145" s="118"/>
      <c r="M145" s="94"/>
      <c r="N145" s="95"/>
    </row>
    <row r="146" spans="1:14" ht="15" customHeight="1" x14ac:dyDescent="0.3">
      <c r="A146" s="3"/>
      <c r="B146" s="96"/>
      <c r="C146" s="97"/>
      <c r="D146" s="97"/>
      <c r="E146" s="98"/>
      <c r="F146" s="126"/>
      <c r="G146" s="127"/>
      <c r="H146" s="128"/>
      <c r="I146" s="92"/>
      <c r="J146" s="93"/>
      <c r="K146" s="117"/>
      <c r="L146" s="118"/>
      <c r="M146" s="94"/>
      <c r="N146" s="95"/>
    </row>
    <row r="147" spans="1:14" ht="15" customHeight="1" x14ac:dyDescent="0.3">
      <c r="A147" s="3"/>
      <c r="B147" s="96"/>
      <c r="C147" s="97"/>
      <c r="D147" s="97"/>
      <c r="E147" s="98"/>
      <c r="F147" s="126"/>
      <c r="G147" s="127"/>
      <c r="H147" s="128"/>
      <c r="I147" s="92"/>
      <c r="J147" s="93"/>
      <c r="K147" s="117"/>
      <c r="L147" s="118"/>
      <c r="M147" s="94"/>
      <c r="N147" s="95"/>
    </row>
    <row r="148" spans="1:14" ht="15" customHeight="1" x14ac:dyDescent="0.3">
      <c r="A148" s="3"/>
      <c r="B148" s="96"/>
      <c r="C148" s="97"/>
      <c r="D148" s="97"/>
      <c r="E148" s="98"/>
      <c r="F148" s="126"/>
      <c r="G148" s="127"/>
      <c r="H148" s="128"/>
      <c r="I148" s="92"/>
      <c r="J148" s="93"/>
      <c r="K148" s="117"/>
      <c r="L148" s="118"/>
      <c r="M148" s="94"/>
      <c r="N148" s="95"/>
    </row>
    <row r="149" spans="1:14" ht="15" customHeight="1" x14ac:dyDescent="0.3">
      <c r="A149" s="3"/>
      <c r="B149" s="96"/>
      <c r="C149" s="97"/>
      <c r="D149" s="97"/>
      <c r="E149" s="98"/>
      <c r="F149" s="126"/>
      <c r="G149" s="127"/>
      <c r="H149" s="128"/>
      <c r="I149" s="92"/>
      <c r="J149" s="93"/>
      <c r="K149" s="117"/>
      <c r="L149" s="118"/>
      <c r="M149" s="94"/>
      <c r="N149" s="95"/>
    </row>
    <row r="150" spans="1:14" ht="15" customHeight="1" x14ac:dyDescent="0.3">
      <c r="A150" s="3"/>
      <c r="B150" s="96"/>
      <c r="C150" s="97"/>
      <c r="D150" s="97"/>
      <c r="E150" s="98"/>
      <c r="F150" s="126"/>
      <c r="G150" s="127"/>
      <c r="H150" s="128"/>
      <c r="I150" s="92"/>
      <c r="J150" s="93"/>
      <c r="K150" s="117"/>
      <c r="L150" s="118"/>
      <c r="M150" s="94"/>
      <c r="N150" s="95"/>
    </row>
    <row r="151" spans="1:14" x14ac:dyDescent="0.3">
      <c r="A151" s="3"/>
      <c r="B151" s="79"/>
      <c r="C151" s="79"/>
      <c r="D151" s="79"/>
      <c r="E151" s="79"/>
      <c r="F151" s="80"/>
      <c r="G151" s="80"/>
      <c r="H151" s="80"/>
      <c r="I151" s="81"/>
      <c r="J151" s="81"/>
      <c r="K151" s="77"/>
      <c r="L151" s="77"/>
      <c r="M151" s="78"/>
      <c r="N151" s="78"/>
    </row>
    <row r="152" spans="1:14" x14ac:dyDescent="0.3">
      <c r="A152" s="3"/>
      <c r="B152" s="79"/>
      <c r="C152" s="79"/>
      <c r="D152" s="79"/>
      <c r="E152" s="79"/>
      <c r="F152" s="80"/>
      <c r="G152" s="80"/>
      <c r="H152" s="80"/>
      <c r="I152" s="81"/>
      <c r="J152" s="81"/>
      <c r="K152" s="77"/>
      <c r="L152" s="77"/>
      <c r="M152" s="78"/>
      <c r="N152" s="78"/>
    </row>
    <row r="153" spans="1:14" x14ac:dyDescent="0.3">
      <c r="A153" s="3"/>
      <c r="B153" s="79"/>
      <c r="C153" s="79"/>
      <c r="D153" s="79"/>
      <c r="E153" s="79"/>
      <c r="F153" s="80"/>
      <c r="G153" s="80"/>
      <c r="H153" s="80"/>
      <c r="I153" s="81"/>
      <c r="J153" s="81"/>
      <c r="K153" s="77"/>
      <c r="L153" s="77"/>
      <c r="M153" s="78"/>
      <c r="N153" s="78"/>
    </row>
    <row r="154" spans="1:14" ht="15" customHeight="1" x14ac:dyDescent="0.3">
      <c r="A154" s="3"/>
      <c r="B154" s="79"/>
      <c r="C154" s="79"/>
      <c r="D154" s="79"/>
      <c r="E154" s="79"/>
      <c r="F154" s="80"/>
      <c r="G154" s="80"/>
      <c r="H154" s="80"/>
      <c r="I154" s="81"/>
      <c r="J154" s="81"/>
      <c r="K154" s="77"/>
      <c r="L154" s="77"/>
      <c r="M154" s="78"/>
      <c r="N154" s="78"/>
    </row>
    <row r="155" spans="1:14" ht="15" customHeight="1" x14ac:dyDescent="0.3">
      <c r="A155" s="3"/>
      <c r="B155" s="79"/>
      <c r="C155" s="79"/>
      <c r="D155" s="79"/>
      <c r="E155" s="79"/>
      <c r="F155" s="80"/>
      <c r="G155" s="80"/>
      <c r="H155" s="80"/>
      <c r="I155" s="81"/>
      <c r="J155" s="81"/>
      <c r="K155" s="77"/>
      <c r="L155" s="77"/>
      <c r="M155" s="78"/>
      <c r="N155" s="78"/>
    </row>
    <row r="156" spans="1:14" ht="15" customHeight="1" x14ac:dyDescent="0.3">
      <c r="A156" s="3"/>
      <c r="B156" s="79"/>
      <c r="C156" s="79"/>
      <c r="D156" s="79"/>
      <c r="E156" s="79"/>
      <c r="F156" s="80"/>
      <c r="G156" s="80"/>
      <c r="H156" s="80"/>
      <c r="I156" s="81"/>
      <c r="J156" s="81"/>
      <c r="K156" s="77"/>
      <c r="L156" s="77"/>
      <c r="M156" s="78"/>
      <c r="N156" s="78"/>
    </row>
    <row r="157" spans="1:14" ht="15" customHeight="1" x14ac:dyDescent="0.3">
      <c r="A157" s="3"/>
      <c r="B157" s="79"/>
      <c r="C157" s="79"/>
      <c r="D157" s="79"/>
      <c r="E157" s="79"/>
      <c r="F157" s="80"/>
      <c r="G157" s="80"/>
      <c r="H157" s="80"/>
      <c r="I157" s="81"/>
      <c r="J157" s="81"/>
      <c r="K157" s="77"/>
      <c r="L157" s="77"/>
      <c r="M157" s="78"/>
      <c r="N157" s="78"/>
    </row>
    <row r="158" spans="1:14" ht="15" customHeight="1" x14ac:dyDescent="0.3">
      <c r="A158" s="3"/>
      <c r="B158" s="79"/>
      <c r="C158" s="79"/>
      <c r="D158" s="79"/>
      <c r="E158" s="79"/>
      <c r="F158" s="80"/>
      <c r="G158" s="80"/>
      <c r="H158" s="80"/>
      <c r="I158" s="81"/>
      <c r="J158" s="81"/>
      <c r="K158" s="77"/>
      <c r="L158" s="77"/>
      <c r="M158" s="78"/>
      <c r="N158" s="78"/>
    </row>
    <row r="159" spans="1:14" ht="15" customHeight="1" x14ac:dyDescent="0.3">
      <c r="A159" s="3"/>
      <c r="B159" s="79"/>
      <c r="C159" s="79"/>
      <c r="D159" s="79"/>
      <c r="E159" s="79"/>
      <c r="F159" s="80"/>
      <c r="G159" s="80"/>
      <c r="H159" s="80"/>
      <c r="I159" s="81"/>
      <c r="J159" s="81"/>
      <c r="K159" s="77"/>
      <c r="L159" s="77"/>
      <c r="M159" s="78"/>
      <c r="N159" s="78"/>
    </row>
    <row r="160" spans="1:14" ht="15" customHeight="1" x14ac:dyDescent="0.3">
      <c r="A160" s="3"/>
      <c r="B160" s="79"/>
      <c r="C160" s="79"/>
      <c r="D160" s="79"/>
      <c r="E160" s="79"/>
      <c r="F160" s="80"/>
      <c r="G160" s="80"/>
      <c r="H160" s="80"/>
      <c r="I160" s="81"/>
      <c r="J160" s="81"/>
      <c r="K160" s="77"/>
      <c r="L160" s="77"/>
      <c r="M160" s="78"/>
      <c r="N160" s="78"/>
    </row>
    <row r="161" spans="1:14" x14ac:dyDescent="0.3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</row>
    <row r="162" spans="1:14" x14ac:dyDescent="0.3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</row>
    <row r="163" spans="1:14" x14ac:dyDescent="0.3">
      <c r="A163" s="83" t="s">
        <v>17</v>
      </c>
      <c r="B163" s="83"/>
      <c r="C163" s="83"/>
      <c r="D163" s="83"/>
      <c r="E163" s="83"/>
      <c r="F163" s="84" t="s">
        <v>18</v>
      </c>
      <c r="G163" s="84"/>
      <c r="H163" s="84"/>
      <c r="I163" s="84"/>
      <c r="J163" s="84"/>
      <c r="K163" s="85" t="s">
        <v>19</v>
      </c>
      <c r="L163" s="85"/>
      <c r="M163" s="85"/>
      <c r="N163" s="85"/>
    </row>
    <row r="164" spans="1:14" x14ac:dyDescent="0.3">
      <c r="A164" s="82" t="s">
        <v>370</v>
      </c>
      <c r="B164" s="82"/>
      <c r="C164" s="82"/>
      <c r="D164" s="82"/>
      <c r="E164" s="82"/>
      <c r="F164" s="82" t="s">
        <v>371</v>
      </c>
      <c r="G164" s="82"/>
      <c r="H164" s="82"/>
      <c r="I164" s="82"/>
      <c r="J164" s="82"/>
      <c r="K164" s="82"/>
      <c r="L164" s="82"/>
      <c r="M164" s="82"/>
      <c r="N164" s="82"/>
    </row>
    <row r="165" spans="1:14" x14ac:dyDescent="0.3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</row>
    <row r="166" spans="1:14" x14ac:dyDescent="0.3">
      <c r="A166" s="105" t="s">
        <v>0</v>
      </c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</row>
    <row r="167" spans="1:14" x14ac:dyDescent="0.3">
      <c r="A167" s="6" t="s">
        <v>2</v>
      </c>
      <c r="B167" s="77" t="s">
        <v>622</v>
      </c>
      <c r="C167" s="77"/>
      <c r="D167" s="105" t="s">
        <v>3</v>
      </c>
      <c r="E167" s="105"/>
      <c r="F167" s="82" t="s">
        <v>400</v>
      </c>
      <c r="G167" s="82"/>
      <c r="H167" s="82"/>
      <c r="I167" s="82"/>
      <c r="J167" s="105" t="s">
        <v>4</v>
      </c>
      <c r="K167" s="105"/>
      <c r="L167" s="82" t="s">
        <v>367</v>
      </c>
      <c r="M167" s="82"/>
      <c r="N167" s="82"/>
    </row>
    <row r="168" spans="1:14" ht="15.6" x14ac:dyDescent="0.3">
      <c r="A168" s="9" t="s">
        <v>372</v>
      </c>
      <c r="B168" s="105" t="s">
        <v>70</v>
      </c>
      <c r="C168" s="105"/>
      <c r="D168" s="130">
        <v>43344</v>
      </c>
      <c r="E168" s="82"/>
      <c r="F168" s="82"/>
      <c r="G168" s="105" t="s">
        <v>71</v>
      </c>
      <c r="H168" s="105"/>
      <c r="I168" s="105"/>
      <c r="J168" s="82" t="s">
        <v>368</v>
      </c>
      <c r="K168" s="82"/>
      <c r="L168" s="7" t="s">
        <v>369</v>
      </c>
      <c r="M168" s="82">
        <v>24650</v>
      </c>
      <c r="N168" s="82"/>
    </row>
    <row r="169" spans="1:14" x14ac:dyDescent="0.3">
      <c r="A169" s="8" t="s">
        <v>1</v>
      </c>
      <c r="B169" s="83" t="s">
        <v>23</v>
      </c>
      <c r="C169" s="83"/>
      <c r="D169" s="83"/>
      <c r="E169" s="83"/>
      <c r="F169" s="105" t="s">
        <v>24</v>
      </c>
      <c r="G169" s="105"/>
      <c r="H169" s="105"/>
      <c r="I169" s="105" t="s">
        <v>6</v>
      </c>
      <c r="J169" s="105"/>
      <c r="K169" s="105" t="s">
        <v>25</v>
      </c>
      <c r="L169" s="105"/>
      <c r="M169" s="105" t="s">
        <v>66</v>
      </c>
      <c r="N169" s="105"/>
    </row>
    <row r="170" spans="1:14" x14ac:dyDescent="0.3">
      <c r="A170" s="3">
        <v>1</v>
      </c>
      <c r="B170" s="96" t="s">
        <v>540</v>
      </c>
      <c r="C170" s="97"/>
      <c r="D170" s="97"/>
      <c r="E170" s="98"/>
      <c r="F170" s="96" t="s">
        <v>542</v>
      </c>
      <c r="G170" s="97"/>
      <c r="H170" s="98"/>
      <c r="I170" s="92">
        <v>100</v>
      </c>
      <c r="J170" s="93"/>
      <c r="K170" s="92" t="s">
        <v>541</v>
      </c>
      <c r="L170" s="93"/>
      <c r="M170" s="94" t="s">
        <v>535</v>
      </c>
      <c r="N170" s="95"/>
    </row>
    <row r="171" spans="1:14" x14ac:dyDescent="0.3">
      <c r="A171" s="3">
        <v>2</v>
      </c>
      <c r="B171" s="96" t="s">
        <v>190</v>
      </c>
      <c r="C171" s="97"/>
      <c r="D171" s="97"/>
      <c r="E171" s="98"/>
      <c r="F171" s="96" t="s">
        <v>542</v>
      </c>
      <c r="G171" s="97"/>
      <c r="H171" s="98"/>
      <c r="I171" s="92">
        <v>1000</v>
      </c>
      <c r="J171" s="93"/>
      <c r="K171" s="92" t="s">
        <v>541</v>
      </c>
      <c r="L171" s="93"/>
      <c r="M171" s="94" t="s">
        <v>536</v>
      </c>
      <c r="N171" s="95"/>
    </row>
    <row r="172" spans="1:14" x14ac:dyDescent="0.3">
      <c r="A172" s="3">
        <v>3</v>
      </c>
      <c r="B172" s="79" t="s">
        <v>145</v>
      </c>
      <c r="C172" s="79"/>
      <c r="D172" s="79"/>
      <c r="E172" s="79"/>
      <c r="F172" s="96" t="s">
        <v>542</v>
      </c>
      <c r="G172" s="97"/>
      <c r="H172" s="98"/>
      <c r="I172" s="81">
        <v>1500</v>
      </c>
      <c r="J172" s="81"/>
      <c r="K172" s="81" t="s">
        <v>595</v>
      </c>
      <c r="L172" s="81"/>
      <c r="M172" s="94" t="s">
        <v>544</v>
      </c>
      <c r="N172" s="95"/>
    </row>
    <row r="173" spans="1:14" x14ac:dyDescent="0.3">
      <c r="A173" s="3">
        <v>4</v>
      </c>
      <c r="B173" s="79" t="s">
        <v>596</v>
      </c>
      <c r="C173" s="79"/>
      <c r="D173" s="79"/>
      <c r="E173" s="79"/>
      <c r="F173" s="96" t="s">
        <v>542</v>
      </c>
      <c r="G173" s="97"/>
      <c r="H173" s="98"/>
      <c r="I173" s="81">
        <v>3050</v>
      </c>
      <c r="J173" s="81"/>
      <c r="K173" s="81" t="s">
        <v>597</v>
      </c>
      <c r="L173" s="81"/>
      <c r="M173" s="94" t="s">
        <v>545</v>
      </c>
      <c r="N173" s="95"/>
    </row>
    <row r="174" spans="1:14" x14ac:dyDescent="0.3">
      <c r="A174" s="3">
        <v>5</v>
      </c>
      <c r="B174" s="79" t="s">
        <v>190</v>
      </c>
      <c r="C174" s="79"/>
      <c r="D174" s="79"/>
      <c r="E174" s="79"/>
      <c r="F174" s="96" t="s">
        <v>542</v>
      </c>
      <c r="G174" s="97"/>
      <c r="H174" s="98"/>
      <c r="I174" s="81">
        <v>1000</v>
      </c>
      <c r="J174" s="81"/>
      <c r="K174" s="81" t="s">
        <v>598</v>
      </c>
      <c r="L174" s="81"/>
      <c r="M174" s="94" t="s">
        <v>546</v>
      </c>
      <c r="N174" s="95"/>
    </row>
    <row r="175" spans="1:14" x14ac:dyDescent="0.3">
      <c r="A175" s="3">
        <v>6</v>
      </c>
      <c r="B175" s="79" t="s">
        <v>599</v>
      </c>
      <c r="C175" s="79"/>
      <c r="D175" s="79"/>
      <c r="E175" s="79"/>
      <c r="F175" s="96" t="s">
        <v>542</v>
      </c>
      <c r="G175" s="97"/>
      <c r="H175" s="98"/>
      <c r="I175" s="81">
        <v>1700</v>
      </c>
      <c r="J175" s="81"/>
      <c r="K175" s="81" t="s">
        <v>598</v>
      </c>
      <c r="L175" s="81"/>
      <c r="M175" s="94" t="s">
        <v>547</v>
      </c>
      <c r="N175" s="95"/>
    </row>
    <row r="176" spans="1:14" x14ac:dyDescent="0.3">
      <c r="A176" s="3">
        <v>7</v>
      </c>
      <c r="B176" s="79" t="s">
        <v>600</v>
      </c>
      <c r="C176" s="79"/>
      <c r="D176" s="79"/>
      <c r="E176" s="79"/>
      <c r="F176" s="96" t="s">
        <v>542</v>
      </c>
      <c r="G176" s="97"/>
      <c r="H176" s="98"/>
      <c r="I176" s="81">
        <v>100</v>
      </c>
      <c r="J176" s="81"/>
      <c r="K176" s="81" t="s">
        <v>598</v>
      </c>
      <c r="L176" s="81"/>
      <c r="M176" s="94" t="s">
        <v>548</v>
      </c>
      <c r="N176" s="95"/>
    </row>
    <row r="177" spans="1:14" x14ac:dyDescent="0.3">
      <c r="A177" s="3">
        <v>8</v>
      </c>
      <c r="B177" s="79" t="s">
        <v>265</v>
      </c>
      <c r="C177" s="79"/>
      <c r="D177" s="79"/>
      <c r="E177" s="79"/>
      <c r="F177" s="96" t="s">
        <v>542</v>
      </c>
      <c r="G177" s="97"/>
      <c r="H177" s="98"/>
      <c r="I177" s="81">
        <v>500</v>
      </c>
      <c r="J177" s="81"/>
      <c r="K177" s="81" t="s">
        <v>601</v>
      </c>
      <c r="L177" s="81"/>
      <c r="M177" s="94" t="s">
        <v>549</v>
      </c>
      <c r="N177" s="95"/>
    </row>
    <row r="178" spans="1:14" x14ac:dyDescent="0.3">
      <c r="A178" s="3">
        <v>9</v>
      </c>
      <c r="B178" s="79" t="s">
        <v>273</v>
      </c>
      <c r="C178" s="79"/>
      <c r="D178" s="79"/>
      <c r="E178" s="79"/>
      <c r="F178" s="96" t="s">
        <v>542</v>
      </c>
      <c r="G178" s="97"/>
      <c r="H178" s="98"/>
      <c r="I178" s="81">
        <v>500</v>
      </c>
      <c r="J178" s="81"/>
      <c r="K178" s="81" t="s">
        <v>601</v>
      </c>
      <c r="L178" s="81"/>
      <c r="M178" s="94" t="s">
        <v>550</v>
      </c>
      <c r="N178" s="95"/>
    </row>
    <row r="179" spans="1:14" x14ac:dyDescent="0.3">
      <c r="A179" s="3">
        <v>10</v>
      </c>
      <c r="B179" s="79" t="s">
        <v>602</v>
      </c>
      <c r="C179" s="79"/>
      <c r="D179" s="79"/>
      <c r="E179" s="79"/>
      <c r="F179" s="96" t="s">
        <v>542</v>
      </c>
      <c r="G179" s="97"/>
      <c r="H179" s="98"/>
      <c r="I179" s="81">
        <v>10000</v>
      </c>
      <c r="J179" s="81"/>
      <c r="K179" s="81" t="s">
        <v>601</v>
      </c>
      <c r="L179" s="81"/>
      <c r="M179" s="94" t="s">
        <v>551</v>
      </c>
      <c r="N179" s="95"/>
    </row>
    <row r="180" spans="1:14" x14ac:dyDescent="0.3">
      <c r="A180" s="3">
        <v>11</v>
      </c>
      <c r="B180" s="79" t="s">
        <v>603</v>
      </c>
      <c r="C180" s="79"/>
      <c r="D180" s="79"/>
      <c r="E180" s="79"/>
      <c r="F180" s="96" t="s">
        <v>542</v>
      </c>
      <c r="G180" s="97"/>
      <c r="H180" s="98"/>
      <c r="I180" s="81">
        <v>1500</v>
      </c>
      <c r="J180" s="81"/>
      <c r="K180" s="81" t="s">
        <v>604</v>
      </c>
      <c r="L180" s="81"/>
      <c r="M180" s="94" t="s">
        <v>552</v>
      </c>
      <c r="N180" s="95"/>
    </row>
    <row r="181" spans="1:14" x14ac:dyDescent="0.3">
      <c r="A181" s="3">
        <v>12</v>
      </c>
      <c r="B181" s="79" t="s">
        <v>605</v>
      </c>
      <c r="C181" s="79"/>
      <c r="D181" s="79"/>
      <c r="E181" s="79"/>
      <c r="F181" s="96" t="s">
        <v>542</v>
      </c>
      <c r="G181" s="97"/>
      <c r="H181" s="98"/>
      <c r="I181" s="81">
        <v>1000</v>
      </c>
      <c r="J181" s="81"/>
      <c r="K181" s="81" t="s">
        <v>606</v>
      </c>
      <c r="L181" s="81"/>
      <c r="M181" s="94" t="s">
        <v>553</v>
      </c>
      <c r="N181" s="95"/>
    </row>
    <row r="182" spans="1:14" x14ac:dyDescent="0.3">
      <c r="A182" s="3">
        <v>13</v>
      </c>
      <c r="B182" s="79" t="s">
        <v>311</v>
      </c>
      <c r="C182" s="79"/>
      <c r="D182" s="79"/>
      <c r="E182" s="79"/>
      <c r="F182" s="96" t="s">
        <v>542</v>
      </c>
      <c r="G182" s="97"/>
      <c r="H182" s="98"/>
      <c r="I182" s="81">
        <v>1700</v>
      </c>
      <c r="J182" s="81"/>
      <c r="K182" s="81" t="s">
        <v>606</v>
      </c>
      <c r="L182" s="81"/>
      <c r="M182" s="94" t="s">
        <v>554</v>
      </c>
      <c r="N182" s="95"/>
    </row>
    <row r="183" spans="1:14" x14ac:dyDescent="0.3">
      <c r="A183" s="3">
        <v>14</v>
      </c>
      <c r="B183" s="156" t="s">
        <v>619</v>
      </c>
      <c r="C183" s="157"/>
      <c r="D183" s="157"/>
      <c r="E183" s="158"/>
      <c r="F183" s="156" t="s">
        <v>9</v>
      </c>
      <c r="G183" s="157"/>
      <c r="H183" s="158"/>
      <c r="I183" s="159">
        <v>1000</v>
      </c>
      <c r="J183" s="161"/>
      <c r="K183" s="159" t="s">
        <v>643</v>
      </c>
      <c r="L183" s="161"/>
      <c r="M183" s="94" t="s">
        <v>620</v>
      </c>
      <c r="N183" s="95"/>
    </row>
    <row r="184" spans="1:14" x14ac:dyDescent="0.3">
      <c r="A184" s="3"/>
      <c r="B184" s="79"/>
      <c r="C184" s="79"/>
      <c r="D184" s="79"/>
      <c r="E184" s="79"/>
      <c r="F184" s="80"/>
      <c r="G184" s="80"/>
      <c r="H184" s="80"/>
      <c r="I184" s="81"/>
      <c r="J184" s="81"/>
      <c r="K184" s="77"/>
      <c r="L184" s="77"/>
      <c r="M184" s="78"/>
      <c r="N184" s="78"/>
    </row>
    <row r="185" spans="1:14" x14ac:dyDescent="0.3">
      <c r="A185" s="3"/>
      <c r="B185" s="79"/>
      <c r="C185" s="79"/>
      <c r="D185" s="79"/>
      <c r="E185" s="79"/>
      <c r="F185" s="80"/>
      <c r="G185" s="80"/>
      <c r="H185" s="80"/>
      <c r="I185" s="81"/>
      <c r="J185" s="81"/>
      <c r="K185" s="77"/>
      <c r="L185" s="77"/>
      <c r="M185" s="78"/>
      <c r="N185" s="78"/>
    </row>
    <row r="186" spans="1:14" x14ac:dyDescent="0.3">
      <c r="A186" s="3"/>
      <c r="B186" s="79"/>
      <c r="C186" s="79"/>
      <c r="D186" s="79"/>
      <c r="E186" s="79"/>
      <c r="F186" s="80"/>
      <c r="G186" s="80"/>
      <c r="H186" s="80"/>
      <c r="I186" s="81"/>
      <c r="J186" s="81"/>
      <c r="K186" s="77"/>
      <c r="L186" s="77"/>
      <c r="M186" s="78"/>
      <c r="N186" s="78"/>
    </row>
    <row r="187" spans="1:14" x14ac:dyDescent="0.3">
      <c r="A187" s="3"/>
      <c r="B187" s="79"/>
      <c r="C187" s="79"/>
      <c r="D187" s="79"/>
      <c r="E187" s="79"/>
      <c r="F187" s="80"/>
      <c r="G187" s="80"/>
      <c r="H187" s="80"/>
      <c r="I187" s="81"/>
      <c r="J187" s="81"/>
      <c r="K187" s="77"/>
      <c r="L187" s="77"/>
      <c r="M187" s="78"/>
      <c r="N187" s="78"/>
    </row>
    <row r="188" spans="1:14" x14ac:dyDescent="0.3">
      <c r="A188" s="3"/>
      <c r="B188" s="79"/>
      <c r="C188" s="79"/>
      <c r="D188" s="79"/>
      <c r="E188" s="79"/>
      <c r="F188" s="80"/>
      <c r="G188" s="80"/>
      <c r="H188" s="80"/>
      <c r="I188" s="81"/>
      <c r="J188" s="81"/>
      <c r="K188" s="77"/>
      <c r="L188" s="77"/>
      <c r="M188" s="78"/>
      <c r="N188" s="78"/>
    </row>
    <row r="189" spans="1:14" x14ac:dyDescent="0.3">
      <c r="A189" s="3"/>
      <c r="B189" s="79"/>
      <c r="C189" s="79"/>
      <c r="D189" s="79"/>
      <c r="E189" s="79"/>
      <c r="F189" s="80"/>
      <c r="G189" s="80"/>
      <c r="H189" s="80"/>
      <c r="I189" s="81"/>
      <c r="J189" s="81"/>
      <c r="K189" s="77"/>
      <c r="L189" s="77"/>
      <c r="M189" s="78"/>
      <c r="N189" s="78"/>
    </row>
    <row r="190" spans="1:14" x14ac:dyDescent="0.3">
      <c r="A190" s="3"/>
      <c r="B190" s="79"/>
      <c r="C190" s="79"/>
      <c r="D190" s="79"/>
      <c r="E190" s="79"/>
      <c r="F190" s="80"/>
      <c r="G190" s="80"/>
      <c r="H190" s="80"/>
      <c r="I190" s="81"/>
      <c r="J190" s="81"/>
      <c r="K190" s="77"/>
      <c r="L190" s="77"/>
      <c r="M190" s="78"/>
      <c r="N190" s="78"/>
    </row>
    <row r="191" spans="1:14" x14ac:dyDescent="0.3">
      <c r="A191" s="3"/>
      <c r="B191" s="79"/>
      <c r="C191" s="79"/>
      <c r="D191" s="79"/>
      <c r="E191" s="79"/>
      <c r="F191" s="80"/>
      <c r="G191" s="80"/>
      <c r="H191" s="80"/>
      <c r="I191" s="81"/>
      <c r="J191" s="81"/>
      <c r="K191" s="77"/>
      <c r="L191" s="77"/>
      <c r="M191" s="78"/>
      <c r="N191" s="78"/>
    </row>
    <row r="192" spans="1:14" x14ac:dyDescent="0.3">
      <c r="A192" s="3"/>
      <c r="B192" s="79"/>
      <c r="C192" s="79"/>
      <c r="D192" s="79"/>
      <c r="E192" s="79"/>
      <c r="F192" s="80"/>
      <c r="G192" s="80"/>
      <c r="H192" s="80"/>
      <c r="I192" s="81"/>
      <c r="J192" s="81"/>
      <c r="K192" s="77"/>
      <c r="L192" s="77"/>
      <c r="M192" s="78"/>
      <c r="N192" s="78"/>
    </row>
    <row r="193" spans="1:14" x14ac:dyDescent="0.3">
      <c r="A193" s="3"/>
      <c r="B193" s="79"/>
      <c r="C193" s="79"/>
      <c r="D193" s="79"/>
      <c r="E193" s="79"/>
      <c r="F193" s="80"/>
      <c r="G193" s="80"/>
      <c r="H193" s="80"/>
      <c r="I193" s="81"/>
      <c r="J193" s="81"/>
      <c r="K193" s="77"/>
      <c r="L193" s="77"/>
      <c r="M193" s="78"/>
      <c r="N193" s="78"/>
    </row>
    <row r="194" spans="1:14" x14ac:dyDescent="0.3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</row>
    <row r="195" spans="1:14" x14ac:dyDescent="0.3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</row>
    <row r="196" spans="1:14" x14ac:dyDescent="0.3">
      <c r="A196" s="83" t="s">
        <v>17</v>
      </c>
      <c r="B196" s="83"/>
      <c r="C196" s="83"/>
      <c r="D196" s="83"/>
      <c r="E196" s="83"/>
      <c r="F196" s="84" t="s">
        <v>18</v>
      </c>
      <c r="G196" s="84"/>
      <c r="H196" s="84"/>
      <c r="I196" s="84"/>
      <c r="J196" s="84"/>
      <c r="K196" s="85" t="s">
        <v>19</v>
      </c>
      <c r="L196" s="85"/>
      <c r="M196" s="85"/>
      <c r="N196" s="85"/>
    </row>
    <row r="197" spans="1:14" x14ac:dyDescent="0.3">
      <c r="A197" s="82" t="s">
        <v>370</v>
      </c>
      <c r="B197" s="82"/>
      <c r="C197" s="82"/>
      <c r="D197" s="82"/>
      <c r="E197" s="82"/>
      <c r="F197" s="82" t="s">
        <v>371</v>
      </c>
      <c r="G197" s="82"/>
      <c r="H197" s="82"/>
      <c r="I197" s="82"/>
      <c r="J197" s="82"/>
      <c r="K197" s="82"/>
      <c r="L197" s="82"/>
      <c r="M197" s="82"/>
      <c r="N197" s="82"/>
    </row>
    <row r="198" spans="1:14" x14ac:dyDescent="0.3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</row>
    <row r="199" spans="1:14" x14ac:dyDescent="0.3">
      <c r="A199" s="105" t="s">
        <v>0</v>
      </c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</row>
    <row r="200" spans="1:14" x14ac:dyDescent="0.3">
      <c r="A200" s="6" t="s">
        <v>2</v>
      </c>
      <c r="B200" s="77" t="s">
        <v>623</v>
      </c>
      <c r="C200" s="77"/>
      <c r="D200" s="105" t="s">
        <v>3</v>
      </c>
      <c r="E200" s="105"/>
      <c r="F200" s="82" t="s">
        <v>400</v>
      </c>
      <c r="G200" s="82"/>
      <c r="H200" s="82"/>
      <c r="I200" s="82"/>
      <c r="J200" s="105" t="s">
        <v>4</v>
      </c>
      <c r="K200" s="105"/>
      <c r="L200" s="82" t="s">
        <v>367</v>
      </c>
      <c r="M200" s="82"/>
      <c r="N200" s="82"/>
    </row>
    <row r="201" spans="1:14" ht="15.6" x14ac:dyDescent="0.3">
      <c r="A201" s="9" t="s">
        <v>372</v>
      </c>
      <c r="B201" s="105" t="s">
        <v>70</v>
      </c>
      <c r="C201" s="105"/>
      <c r="D201" s="130">
        <v>43374</v>
      </c>
      <c r="E201" s="82"/>
      <c r="F201" s="82"/>
      <c r="G201" s="105" t="s">
        <v>71</v>
      </c>
      <c r="H201" s="105"/>
      <c r="I201" s="105"/>
      <c r="J201" s="82" t="s">
        <v>368</v>
      </c>
      <c r="K201" s="82"/>
      <c r="L201" s="7" t="s">
        <v>369</v>
      </c>
      <c r="M201" s="82">
        <v>2000</v>
      </c>
      <c r="N201" s="82"/>
    </row>
    <row r="202" spans="1:14" x14ac:dyDescent="0.3">
      <c r="A202" s="8" t="s">
        <v>1</v>
      </c>
      <c r="B202" s="83" t="s">
        <v>23</v>
      </c>
      <c r="C202" s="83"/>
      <c r="D202" s="83"/>
      <c r="E202" s="83"/>
      <c r="F202" s="105" t="s">
        <v>24</v>
      </c>
      <c r="G202" s="105"/>
      <c r="H202" s="105"/>
      <c r="I202" s="105" t="s">
        <v>6</v>
      </c>
      <c r="J202" s="105"/>
      <c r="K202" s="105" t="s">
        <v>25</v>
      </c>
      <c r="L202" s="105"/>
      <c r="M202" s="105" t="s">
        <v>66</v>
      </c>
      <c r="N202" s="105"/>
    </row>
    <row r="203" spans="1:14" x14ac:dyDescent="0.3">
      <c r="A203" s="3">
        <v>1</v>
      </c>
      <c r="B203" s="79" t="s">
        <v>605</v>
      </c>
      <c r="C203" s="79"/>
      <c r="D203" s="79"/>
      <c r="E203" s="79"/>
      <c r="F203" s="92" t="s">
        <v>542</v>
      </c>
      <c r="G203" s="149"/>
      <c r="H203" s="93"/>
      <c r="I203" s="81">
        <v>500</v>
      </c>
      <c r="J203" s="81"/>
      <c r="K203" s="81" t="s">
        <v>607</v>
      </c>
      <c r="L203" s="81"/>
      <c r="M203" s="78"/>
      <c r="N203" s="78"/>
    </row>
    <row r="204" spans="1:14" x14ac:dyDescent="0.3">
      <c r="A204" s="3">
        <v>2</v>
      </c>
      <c r="B204" s="79" t="s">
        <v>608</v>
      </c>
      <c r="C204" s="79"/>
      <c r="D204" s="79"/>
      <c r="E204" s="79"/>
      <c r="F204" s="92" t="s">
        <v>542</v>
      </c>
      <c r="G204" s="149"/>
      <c r="H204" s="93"/>
      <c r="I204" s="81">
        <v>200</v>
      </c>
      <c r="J204" s="81"/>
      <c r="K204" s="81" t="s">
        <v>609</v>
      </c>
      <c r="L204" s="81"/>
      <c r="M204" s="78"/>
      <c r="N204" s="78"/>
    </row>
    <row r="205" spans="1:14" x14ac:dyDescent="0.3">
      <c r="A205" s="3">
        <v>3</v>
      </c>
      <c r="B205" s="79" t="s">
        <v>610</v>
      </c>
      <c r="C205" s="79"/>
      <c r="D205" s="79"/>
      <c r="E205" s="79"/>
      <c r="F205" s="92" t="s">
        <v>542</v>
      </c>
      <c r="G205" s="149"/>
      <c r="H205" s="93"/>
      <c r="I205" s="81">
        <v>500</v>
      </c>
      <c r="J205" s="81"/>
      <c r="K205" s="81" t="s">
        <v>611</v>
      </c>
      <c r="L205" s="81"/>
      <c r="M205" s="78"/>
      <c r="N205" s="78"/>
    </row>
    <row r="206" spans="1:14" x14ac:dyDescent="0.3">
      <c r="A206" s="3">
        <v>4</v>
      </c>
      <c r="B206" s="156" t="s">
        <v>619</v>
      </c>
      <c r="C206" s="157"/>
      <c r="D206" s="157"/>
      <c r="E206" s="158"/>
      <c r="F206" s="159" t="s">
        <v>9</v>
      </c>
      <c r="G206" s="160"/>
      <c r="H206" s="161"/>
      <c r="I206" s="159">
        <v>800</v>
      </c>
      <c r="J206" s="161"/>
      <c r="K206" s="159" t="s">
        <v>618</v>
      </c>
      <c r="L206" s="161"/>
      <c r="M206" s="94" t="s">
        <v>620</v>
      </c>
      <c r="N206" s="95"/>
    </row>
    <row r="207" spans="1:14" x14ac:dyDescent="0.3">
      <c r="A207" s="3"/>
      <c r="B207" s="96"/>
      <c r="C207" s="97"/>
      <c r="D207" s="97"/>
      <c r="E207" s="98"/>
      <c r="F207" s="126"/>
      <c r="G207" s="127"/>
      <c r="H207" s="128"/>
      <c r="I207" s="92"/>
      <c r="J207" s="93"/>
      <c r="K207" s="117"/>
      <c r="L207" s="118"/>
      <c r="M207" s="78"/>
      <c r="N207" s="78"/>
    </row>
    <row r="208" spans="1:14" x14ac:dyDescent="0.3">
      <c r="A208" s="3"/>
      <c r="B208" s="96"/>
      <c r="C208" s="97"/>
      <c r="D208" s="97"/>
      <c r="E208" s="98"/>
      <c r="F208" s="126"/>
      <c r="G208" s="127"/>
      <c r="H208" s="128"/>
      <c r="I208" s="92"/>
      <c r="J208" s="93"/>
      <c r="K208" s="117"/>
      <c r="L208" s="118"/>
      <c r="M208" s="78"/>
      <c r="N208" s="78"/>
    </row>
    <row r="209" spans="1:14" x14ac:dyDescent="0.3">
      <c r="A209" s="3"/>
      <c r="B209" s="96"/>
      <c r="C209" s="97"/>
      <c r="D209" s="97"/>
      <c r="E209" s="98"/>
      <c r="F209" s="126"/>
      <c r="G209" s="127"/>
      <c r="H209" s="128"/>
      <c r="I209" s="92"/>
      <c r="J209" s="93"/>
      <c r="K209" s="117"/>
      <c r="L209" s="118"/>
      <c r="M209" s="78"/>
      <c r="N209" s="78"/>
    </row>
    <row r="210" spans="1:14" x14ac:dyDescent="0.3">
      <c r="A210" s="3"/>
      <c r="B210" s="100"/>
      <c r="C210" s="101"/>
      <c r="D210" s="101"/>
      <c r="E210" s="102"/>
      <c r="F210" s="100"/>
      <c r="G210" s="101"/>
      <c r="H210" s="102"/>
      <c r="I210" s="103"/>
      <c r="J210" s="104"/>
      <c r="K210" s="103"/>
      <c r="L210" s="104"/>
      <c r="M210" s="78"/>
      <c r="N210" s="78"/>
    </row>
    <row r="211" spans="1:14" x14ac:dyDescent="0.3">
      <c r="A211" s="3"/>
      <c r="B211" s="100"/>
      <c r="C211" s="101"/>
      <c r="D211" s="101"/>
      <c r="E211" s="102"/>
      <c r="F211" s="100"/>
      <c r="G211" s="101"/>
      <c r="H211" s="102"/>
      <c r="I211" s="103"/>
      <c r="J211" s="104"/>
      <c r="K211" s="103"/>
      <c r="L211" s="104"/>
      <c r="M211" s="78"/>
      <c r="N211" s="78"/>
    </row>
    <row r="212" spans="1:14" x14ac:dyDescent="0.3">
      <c r="A212" s="3"/>
      <c r="B212" s="100"/>
      <c r="C212" s="101"/>
      <c r="D212" s="101"/>
      <c r="E212" s="102"/>
      <c r="F212" s="100"/>
      <c r="G212" s="101"/>
      <c r="H212" s="102"/>
      <c r="I212" s="103"/>
      <c r="J212" s="104"/>
      <c r="K212" s="103"/>
      <c r="L212" s="104"/>
      <c r="M212" s="78"/>
      <c r="N212" s="78"/>
    </row>
    <row r="213" spans="1:14" x14ac:dyDescent="0.3">
      <c r="A213" s="3"/>
      <c r="B213" s="100"/>
      <c r="C213" s="101"/>
      <c r="D213" s="101"/>
      <c r="E213" s="102"/>
      <c r="F213" s="100"/>
      <c r="G213" s="101"/>
      <c r="H213" s="102"/>
      <c r="I213" s="103"/>
      <c r="J213" s="104"/>
      <c r="K213" s="103"/>
      <c r="L213" s="104"/>
      <c r="M213" s="78"/>
      <c r="N213" s="78"/>
    </row>
    <row r="214" spans="1:14" x14ac:dyDescent="0.3">
      <c r="A214" s="3"/>
      <c r="B214" s="100"/>
      <c r="C214" s="101"/>
      <c r="D214" s="101"/>
      <c r="E214" s="102"/>
      <c r="F214" s="100"/>
      <c r="G214" s="101"/>
      <c r="H214" s="102"/>
      <c r="I214" s="103"/>
      <c r="J214" s="104"/>
      <c r="K214" s="103"/>
      <c r="L214" s="104"/>
      <c r="M214" s="78"/>
      <c r="N214" s="78"/>
    </row>
    <row r="215" spans="1:14" x14ac:dyDescent="0.3">
      <c r="A215" s="3"/>
      <c r="B215" s="100"/>
      <c r="C215" s="101"/>
      <c r="D215" s="101"/>
      <c r="E215" s="102"/>
      <c r="F215" s="100"/>
      <c r="G215" s="101"/>
      <c r="H215" s="102"/>
      <c r="I215" s="103"/>
      <c r="J215" s="104"/>
      <c r="K215" s="103"/>
      <c r="L215" s="104"/>
      <c r="M215" s="78"/>
      <c r="N215" s="78"/>
    </row>
    <row r="216" spans="1:14" x14ac:dyDescent="0.3">
      <c r="A216" s="3"/>
      <c r="B216" s="100"/>
      <c r="C216" s="101"/>
      <c r="D216" s="101"/>
      <c r="E216" s="102"/>
      <c r="F216" s="100"/>
      <c r="G216" s="101"/>
      <c r="H216" s="102"/>
      <c r="I216" s="103"/>
      <c r="J216" s="104"/>
      <c r="K216" s="103"/>
      <c r="L216" s="104"/>
      <c r="M216" s="78"/>
      <c r="N216" s="78"/>
    </row>
    <row r="217" spans="1:14" x14ac:dyDescent="0.3">
      <c r="A217" s="3"/>
      <c r="B217" s="100"/>
      <c r="C217" s="101"/>
      <c r="D217" s="101"/>
      <c r="E217" s="102"/>
      <c r="F217" s="100"/>
      <c r="G217" s="101"/>
      <c r="H217" s="102"/>
      <c r="I217" s="103"/>
      <c r="J217" s="104"/>
      <c r="K217" s="103"/>
      <c r="L217" s="104"/>
      <c r="M217" s="78"/>
      <c r="N217" s="78"/>
    </row>
    <row r="218" spans="1:14" x14ac:dyDescent="0.3">
      <c r="A218" s="3"/>
      <c r="B218" s="100"/>
      <c r="C218" s="101"/>
      <c r="D218" s="101"/>
      <c r="E218" s="102"/>
      <c r="F218" s="100"/>
      <c r="G218" s="101"/>
      <c r="H218" s="102"/>
      <c r="I218" s="103"/>
      <c r="J218" s="104"/>
      <c r="K218" s="103"/>
      <c r="L218" s="104"/>
      <c r="M218" s="78"/>
      <c r="N218" s="78"/>
    </row>
    <row r="219" spans="1:14" x14ac:dyDescent="0.3">
      <c r="A219" s="3"/>
      <c r="B219" s="100"/>
      <c r="C219" s="101"/>
      <c r="D219" s="101"/>
      <c r="E219" s="102"/>
      <c r="F219" s="100"/>
      <c r="G219" s="101"/>
      <c r="H219" s="102"/>
      <c r="I219" s="103"/>
      <c r="J219" s="104"/>
      <c r="K219" s="103"/>
      <c r="L219" s="104"/>
      <c r="M219" s="78"/>
      <c r="N219" s="78"/>
    </row>
    <row r="220" spans="1:14" x14ac:dyDescent="0.3">
      <c r="A220" s="3"/>
      <c r="B220" s="79"/>
      <c r="C220" s="79"/>
      <c r="D220" s="79"/>
      <c r="E220" s="79"/>
      <c r="F220" s="80"/>
      <c r="G220" s="80"/>
      <c r="H220" s="80"/>
      <c r="I220" s="81"/>
      <c r="J220" s="81"/>
      <c r="K220" s="77"/>
      <c r="L220" s="77"/>
      <c r="M220" s="78"/>
      <c r="N220" s="78"/>
    </row>
    <row r="221" spans="1:14" x14ac:dyDescent="0.3">
      <c r="A221" s="3"/>
      <c r="B221" s="79"/>
      <c r="C221" s="79"/>
      <c r="D221" s="79"/>
      <c r="E221" s="79"/>
      <c r="F221" s="80"/>
      <c r="G221" s="80"/>
      <c r="H221" s="80"/>
      <c r="I221" s="81"/>
      <c r="J221" s="81"/>
      <c r="K221" s="77"/>
      <c r="L221" s="77"/>
      <c r="M221" s="78"/>
      <c r="N221" s="78"/>
    </row>
    <row r="222" spans="1:14" x14ac:dyDescent="0.3">
      <c r="A222" s="3"/>
      <c r="B222" s="79"/>
      <c r="C222" s="79"/>
      <c r="D222" s="79"/>
      <c r="E222" s="79"/>
      <c r="F222" s="80"/>
      <c r="G222" s="80"/>
      <c r="H222" s="80"/>
      <c r="I222" s="81"/>
      <c r="J222" s="81"/>
      <c r="K222" s="77"/>
      <c r="L222" s="77"/>
      <c r="M222" s="78"/>
      <c r="N222" s="78"/>
    </row>
    <row r="223" spans="1:14" x14ac:dyDescent="0.3">
      <c r="A223" s="3"/>
      <c r="B223" s="79"/>
      <c r="C223" s="79"/>
      <c r="D223" s="79"/>
      <c r="E223" s="79"/>
      <c r="F223" s="80"/>
      <c r="G223" s="80"/>
      <c r="H223" s="80"/>
      <c r="I223" s="81"/>
      <c r="J223" s="81"/>
      <c r="K223" s="77"/>
      <c r="L223" s="77"/>
      <c r="M223" s="78"/>
      <c r="N223" s="78"/>
    </row>
    <row r="224" spans="1:14" x14ac:dyDescent="0.3">
      <c r="A224" s="3"/>
      <c r="B224" s="79"/>
      <c r="C224" s="79"/>
      <c r="D224" s="79"/>
      <c r="E224" s="79"/>
      <c r="F224" s="80"/>
      <c r="G224" s="80"/>
      <c r="H224" s="80"/>
      <c r="I224" s="81"/>
      <c r="J224" s="81"/>
      <c r="K224" s="77"/>
      <c r="L224" s="77"/>
      <c r="M224" s="78"/>
      <c r="N224" s="78"/>
    </row>
    <row r="225" spans="1:14" x14ac:dyDescent="0.3">
      <c r="A225" s="3"/>
      <c r="B225" s="79"/>
      <c r="C225" s="79"/>
      <c r="D225" s="79"/>
      <c r="E225" s="79"/>
      <c r="F225" s="80"/>
      <c r="G225" s="80"/>
      <c r="H225" s="80"/>
      <c r="I225" s="81"/>
      <c r="J225" s="81"/>
      <c r="K225" s="77"/>
      <c r="L225" s="77"/>
      <c r="M225" s="78"/>
      <c r="N225" s="78"/>
    </row>
    <row r="226" spans="1:14" x14ac:dyDescent="0.3">
      <c r="A226" s="3"/>
      <c r="B226" s="79"/>
      <c r="C226" s="79"/>
      <c r="D226" s="79"/>
      <c r="E226" s="79"/>
      <c r="F226" s="80"/>
      <c r="G226" s="80"/>
      <c r="H226" s="80"/>
      <c r="I226" s="81"/>
      <c r="J226" s="81"/>
      <c r="K226" s="77"/>
      <c r="L226" s="77"/>
      <c r="M226" s="78"/>
      <c r="N226" s="78"/>
    </row>
    <row r="227" spans="1:14" x14ac:dyDescent="0.3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</row>
    <row r="228" spans="1:14" x14ac:dyDescent="0.3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</row>
    <row r="229" spans="1:14" x14ac:dyDescent="0.3">
      <c r="A229" s="83" t="s">
        <v>17</v>
      </c>
      <c r="B229" s="83"/>
      <c r="C229" s="83"/>
      <c r="D229" s="83"/>
      <c r="E229" s="83"/>
      <c r="F229" s="84" t="s">
        <v>18</v>
      </c>
      <c r="G229" s="84"/>
      <c r="H229" s="84"/>
      <c r="I229" s="84"/>
      <c r="J229" s="84"/>
      <c r="K229" s="85" t="s">
        <v>19</v>
      </c>
      <c r="L229" s="85"/>
      <c r="M229" s="85"/>
      <c r="N229" s="85"/>
    </row>
    <row r="230" spans="1:14" x14ac:dyDescent="0.3">
      <c r="A230" s="82" t="s">
        <v>370</v>
      </c>
      <c r="B230" s="82"/>
      <c r="C230" s="82"/>
      <c r="D230" s="82"/>
      <c r="E230" s="82"/>
      <c r="F230" s="82" t="s">
        <v>371</v>
      </c>
      <c r="G230" s="82"/>
      <c r="H230" s="82"/>
      <c r="I230" s="82"/>
      <c r="J230" s="82"/>
      <c r="K230" s="82"/>
      <c r="L230" s="82"/>
      <c r="M230" s="82"/>
      <c r="N230" s="82"/>
    </row>
    <row r="231" spans="1:14" x14ac:dyDescent="0.3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</row>
    <row r="232" spans="1:14" x14ac:dyDescent="0.3">
      <c r="A232" s="105" t="s">
        <v>0</v>
      </c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</row>
    <row r="233" spans="1:14" x14ac:dyDescent="0.3">
      <c r="A233" s="6" t="s">
        <v>2</v>
      </c>
      <c r="B233" s="77" t="s">
        <v>642</v>
      </c>
      <c r="C233" s="77"/>
      <c r="D233" s="105" t="s">
        <v>3</v>
      </c>
      <c r="E233" s="105"/>
      <c r="F233" s="82" t="s">
        <v>400</v>
      </c>
      <c r="G233" s="82"/>
      <c r="H233" s="82"/>
      <c r="I233" s="82"/>
      <c r="J233" s="105" t="s">
        <v>4</v>
      </c>
      <c r="K233" s="105"/>
      <c r="L233" s="82" t="s">
        <v>367</v>
      </c>
      <c r="M233" s="82"/>
      <c r="N233" s="82"/>
    </row>
    <row r="234" spans="1:14" ht="15.6" x14ac:dyDescent="0.3">
      <c r="A234" s="9" t="s">
        <v>372</v>
      </c>
      <c r="B234" s="105" t="s">
        <v>70</v>
      </c>
      <c r="C234" s="105"/>
      <c r="D234" s="130">
        <v>43405</v>
      </c>
      <c r="E234" s="82"/>
      <c r="F234" s="82"/>
      <c r="G234" s="105" t="s">
        <v>71</v>
      </c>
      <c r="H234" s="105"/>
      <c r="I234" s="105"/>
      <c r="J234" s="82" t="s">
        <v>368</v>
      </c>
      <c r="K234" s="82"/>
      <c r="L234" s="7" t="s">
        <v>369</v>
      </c>
      <c r="M234" s="82">
        <v>16050</v>
      </c>
      <c r="N234" s="82"/>
    </row>
    <row r="235" spans="1:14" x14ac:dyDescent="0.3">
      <c r="A235" s="8" t="s">
        <v>1</v>
      </c>
      <c r="B235" s="83" t="s">
        <v>23</v>
      </c>
      <c r="C235" s="83"/>
      <c r="D235" s="83"/>
      <c r="E235" s="83"/>
      <c r="F235" s="105" t="s">
        <v>24</v>
      </c>
      <c r="G235" s="105"/>
      <c r="H235" s="105"/>
      <c r="I235" s="105" t="s">
        <v>6</v>
      </c>
      <c r="J235" s="105"/>
      <c r="K235" s="105" t="s">
        <v>25</v>
      </c>
      <c r="L235" s="105"/>
      <c r="M235" s="105" t="s">
        <v>66</v>
      </c>
      <c r="N235" s="105"/>
    </row>
    <row r="236" spans="1:14" x14ac:dyDescent="0.3">
      <c r="A236" s="3">
        <v>1</v>
      </c>
      <c r="B236" s="79" t="s">
        <v>605</v>
      </c>
      <c r="C236" s="79"/>
      <c r="D236" s="79"/>
      <c r="E236" s="79"/>
      <c r="F236" s="92" t="s">
        <v>542</v>
      </c>
      <c r="G236" s="149"/>
      <c r="H236" s="93"/>
      <c r="I236" s="81">
        <v>500</v>
      </c>
      <c r="J236" s="81"/>
      <c r="K236" s="81" t="s">
        <v>625</v>
      </c>
      <c r="L236" s="81"/>
      <c r="M236" s="78"/>
      <c r="N236" s="78"/>
    </row>
    <row r="237" spans="1:14" x14ac:dyDescent="0.3">
      <c r="A237" s="3">
        <v>2</v>
      </c>
      <c r="B237" s="79" t="s">
        <v>518</v>
      </c>
      <c r="C237" s="79"/>
      <c r="D237" s="79"/>
      <c r="E237" s="79"/>
      <c r="F237" s="92" t="s">
        <v>542</v>
      </c>
      <c r="G237" s="149"/>
      <c r="H237" s="93"/>
      <c r="I237" s="81">
        <v>1000</v>
      </c>
      <c r="J237" s="81"/>
      <c r="K237" s="81" t="s">
        <v>626</v>
      </c>
      <c r="L237" s="81"/>
      <c r="M237" s="78"/>
      <c r="N237" s="78"/>
    </row>
    <row r="238" spans="1:14" x14ac:dyDescent="0.3">
      <c r="A238" s="3">
        <v>3</v>
      </c>
      <c r="B238" s="79" t="s">
        <v>627</v>
      </c>
      <c r="C238" s="79"/>
      <c r="D238" s="79"/>
      <c r="E238" s="79"/>
      <c r="F238" s="92" t="s">
        <v>542</v>
      </c>
      <c r="G238" s="149"/>
      <c r="H238" s="93"/>
      <c r="I238" s="81">
        <v>1500</v>
      </c>
      <c r="J238" s="81"/>
      <c r="K238" s="81" t="s">
        <v>628</v>
      </c>
      <c r="L238" s="81"/>
      <c r="M238" s="78"/>
      <c r="N238" s="78"/>
    </row>
    <row r="239" spans="1:14" x14ac:dyDescent="0.3">
      <c r="A239" s="3">
        <v>4</v>
      </c>
      <c r="B239" s="79" t="s">
        <v>629</v>
      </c>
      <c r="C239" s="79"/>
      <c r="D239" s="79"/>
      <c r="E239" s="79"/>
      <c r="F239" s="92" t="s">
        <v>542</v>
      </c>
      <c r="G239" s="149"/>
      <c r="H239" s="93"/>
      <c r="I239" s="81">
        <v>1000</v>
      </c>
      <c r="J239" s="81"/>
      <c r="K239" s="81" t="s">
        <v>630</v>
      </c>
      <c r="L239" s="81"/>
      <c r="M239" s="78"/>
      <c r="N239" s="78"/>
    </row>
    <row r="240" spans="1:14" x14ac:dyDescent="0.3">
      <c r="A240" s="3">
        <v>5</v>
      </c>
      <c r="B240" s="79" t="s">
        <v>631</v>
      </c>
      <c r="C240" s="79"/>
      <c r="D240" s="79"/>
      <c r="E240" s="79"/>
      <c r="F240" s="92" t="s">
        <v>542</v>
      </c>
      <c r="G240" s="149"/>
      <c r="H240" s="93"/>
      <c r="I240" s="81">
        <v>500</v>
      </c>
      <c r="J240" s="81"/>
      <c r="K240" s="81" t="s">
        <v>630</v>
      </c>
      <c r="L240" s="81"/>
      <c r="M240" s="78"/>
      <c r="N240" s="78"/>
    </row>
    <row r="241" spans="1:14" x14ac:dyDescent="0.3">
      <c r="A241" s="3">
        <v>6</v>
      </c>
      <c r="B241" s="79" t="s">
        <v>632</v>
      </c>
      <c r="C241" s="79"/>
      <c r="D241" s="79"/>
      <c r="E241" s="79"/>
      <c r="F241" s="92" t="s">
        <v>542</v>
      </c>
      <c r="G241" s="149"/>
      <c r="H241" s="93"/>
      <c r="I241" s="81">
        <v>500</v>
      </c>
      <c r="J241" s="81"/>
      <c r="K241" s="81" t="s">
        <v>630</v>
      </c>
      <c r="L241" s="81"/>
      <c r="M241" s="78"/>
      <c r="N241" s="78"/>
    </row>
    <row r="242" spans="1:14" x14ac:dyDescent="0.3">
      <c r="A242" s="3">
        <v>7</v>
      </c>
      <c r="B242" s="79" t="s">
        <v>636</v>
      </c>
      <c r="C242" s="79"/>
      <c r="D242" s="79"/>
      <c r="E242" s="79"/>
      <c r="F242" s="92" t="s">
        <v>542</v>
      </c>
      <c r="G242" s="149"/>
      <c r="H242" s="93"/>
      <c r="I242" s="81">
        <v>700</v>
      </c>
      <c r="J242" s="81"/>
      <c r="K242" s="81" t="s">
        <v>635</v>
      </c>
      <c r="L242" s="81"/>
      <c r="M242" s="78"/>
      <c r="N242" s="78"/>
    </row>
    <row r="243" spans="1:14" x14ac:dyDescent="0.3">
      <c r="A243" s="3">
        <v>8</v>
      </c>
      <c r="B243" s="79" t="s">
        <v>637</v>
      </c>
      <c r="C243" s="79"/>
      <c r="D243" s="79"/>
      <c r="E243" s="79"/>
      <c r="F243" s="92" t="s">
        <v>542</v>
      </c>
      <c r="G243" s="149"/>
      <c r="H243" s="93"/>
      <c r="I243" s="81">
        <v>6000</v>
      </c>
      <c r="J243" s="81"/>
      <c r="K243" s="81" t="s">
        <v>638</v>
      </c>
      <c r="L243" s="81"/>
      <c r="M243" s="78"/>
      <c r="N243" s="78"/>
    </row>
    <row r="244" spans="1:14" x14ac:dyDescent="0.3">
      <c r="A244" s="3">
        <v>9</v>
      </c>
      <c r="B244" s="79" t="s">
        <v>639</v>
      </c>
      <c r="C244" s="79"/>
      <c r="D244" s="79"/>
      <c r="E244" s="79"/>
      <c r="F244" s="92" t="s">
        <v>542</v>
      </c>
      <c r="G244" s="149"/>
      <c r="H244" s="93"/>
      <c r="I244" s="81">
        <v>1500</v>
      </c>
      <c r="J244" s="81"/>
      <c r="K244" s="81" t="s">
        <v>638</v>
      </c>
      <c r="L244" s="81"/>
      <c r="M244" s="78"/>
      <c r="N244" s="78"/>
    </row>
    <row r="245" spans="1:14" x14ac:dyDescent="0.3">
      <c r="A245" s="3">
        <v>10</v>
      </c>
      <c r="B245" s="79" t="s">
        <v>640</v>
      </c>
      <c r="C245" s="79"/>
      <c r="D245" s="79"/>
      <c r="E245" s="79"/>
      <c r="F245" s="92" t="s">
        <v>542</v>
      </c>
      <c r="G245" s="149"/>
      <c r="H245" s="93"/>
      <c r="I245" s="81">
        <v>1000</v>
      </c>
      <c r="J245" s="81"/>
      <c r="K245" s="81" t="s">
        <v>638</v>
      </c>
      <c r="L245" s="81"/>
      <c r="M245" s="78"/>
      <c r="N245" s="78"/>
    </row>
    <row r="246" spans="1:14" x14ac:dyDescent="0.3">
      <c r="A246" s="3">
        <v>11</v>
      </c>
      <c r="B246" s="79" t="s">
        <v>517</v>
      </c>
      <c r="C246" s="79"/>
      <c r="D246" s="79"/>
      <c r="E246" s="79"/>
      <c r="F246" s="92" t="s">
        <v>542</v>
      </c>
      <c r="G246" s="149"/>
      <c r="H246" s="93"/>
      <c r="I246" s="81">
        <v>950</v>
      </c>
      <c r="J246" s="81"/>
      <c r="K246" s="81" t="s">
        <v>638</v>
      </c>
      <c r="L246" s="81"/>
      <c r="M246" s="78"/>
      <c r="N246" s="78"/>
    </row>
    <row r="247" spans="1:14" x14ac:dyDescent="0.3">
      <c r="A247" s="3">
        <v>12</v>
      </c>
      <c r="B247" s="156" t="s">
        <v>619</v>
      </c>
      <c r="C247" s="157"/>
      <c r="D247" s="157"/>
      <c r="E247" s="158"/>
      <c r="F247" s="159" t="s">
        <v>542</v>
      </c>
      <c r="G247" s="160"/>
      <c r="H247" s="161"/>
      <c r="I247" s="159">
        <v>900</v>
      </c>
      <c r="J247" s="161"/>
      <c r="K247" s="159" t="s">
        <v>618</v>
      </c>
      <c r="L247" s="161"/>
      <c r="M247" s="94" t="s">
        <v>620</v>
      </c>
      <c r="N247" s="95"/>
    </row>
    <row r="248" spans="1:14" x14ac:dyDescent="0.3">
      <c r="A248" s="3"/>
      <c r="B248" s="100"/>
      <c r="C248" s="101"/>
      <c r="D248" s="101"/>
      <c r="E248" s="102"/>
      <c r="F248" s="100"/>
      <c r="G248" s="101"/>
      <c r="H248" s="102"/>
      <c r="I248" s="103"/>
      <c r="J248" s="104"/>
      <c r="K248" s="103"/>
      <c r="L248" s="104"/>
      <c r="M248" s="78"/>
      <c r="N248" s="78"/>
    </row>
    <row r="249" spans="1:14" x14ac:dyDescent="0.3">
      <c r="A249" s="3"/>
      <c r="B249" s="100"/>
      <c r="C249" s="101"/>
      <c r="D249" s="101"/>
      <c r="E249" s="102"/>
      <c r="F249" s="100"/>
      <c r="G249" s="101"/>
      <c r="H249" s="102"/>
      <c r="I249" s="103"/>
      <c r="J249" s="104"/>
      <c r="K249" s="103"/>
      <c r="L249" s="104"/>
      <c r="M249" s="78"/>
      <c r="N249" s="78"/>
    </row>
    <row r="250" spans="1:14" x14ac:dyDescent="0.3">
      <c r="A250" s="3"/>
      <c r="B250" s="100"/>
      <c r="C250" s="101"/>
      <c r="D250" s="101"/>
      <c r="E250" s="102"/>
      <c r="F250" s="100"/>
      <c r="G250" s="101"/>
      <c r="H250" s="102"/>
      <c r="I250" s="103"/>
      <c r="J250" s="104"/>
      <c r="K250" s="103"/>
      <c r="L250" s="104"/>
      <c r="M250" s="78"/>
      <c r="N250" s="78"/>
    </row>
    <row r="251" spans="1:14" x14ac:dyDescent="0.3">
      <c r="A251" s="3"/>
      <c r="B251" s="100"/>
      <c r="C251" s="101"/>
      <c r="D251" s="101"/>
      <c r="E251" s="102"/>
      <c r="F251" s="100"/>
      <c r="G251" s="101"/>
      <c r="H251" s="102"/>
      <c r="I251" s="103"/>
      <c r="J251" s="104"/>
      <c r="K251" s="103"/>
      <c r="L251" s="104"/>
      <c r="M251" s="78"/>
      <c r="N251" s="78"/>
    </row>
    <row r="252" spans="1:14" x14ac:dyDescent="0.3">
      <c r="A252" s="3"/>
      <c r="B252" s="100"/>
      <c r="C252" s="101"/>
      <c r="D252" s="101"/>
      <c r="E252" s="102"/>
      <c r="F252" s="100"/>
      <c r="G252" s="101"/>
      <c r="H252" s="102"/>
      <c r="I252" s="103"/>
      <c r="J252" s="104"/>
      <c r="K252" s="103"/>
      <c r="L252" s="104"/>
      <c r="M252" s="78"/>
      <c r="N252" s="78"/>
    </row>
    <row r="253" spans="1:14" x14ac:dyDescent="0.3">
      <c r="A253" s="3"/>
      <c r="B253" s="79"/>
      <c r="C253" s="79"/>
      <c r="D253" s="79"/>
      <c r="E253" s="79"/>
      <c r="F253" s="80"/>
      <c r="G253" s="80"/>
      <c r="H253" s="80"/>
      <c r="I253" s="81"/>
      <c r="J253" s="81"/>
      <c r="K253" s="77"/>
      <c r="L253" s="77"/>
      <c r="M253" s="78"/>
      <c r="N253" s="78"/>
    </row>
    <row r="254" spans="1:14" x14ac:dyDescent="0.3">
      <c r="A254" s="3"/>
      <c r="B254" s="79"/>
      <c r="C254" s="79"/>
      <c r="D254" s="79"/>
      <c r="E254" s="79"/>
      <c r="F254" s="80"/>
      <c r="G254" s="80"/>
      <c r="H254" s="80"/>
      <c r="I254" s="81"/>
      <c r="J254" s="81"/>
      <c r="K254" s="77"/>
      <c r="L254" s="77"/>
      <c r="M254" s="78"/>
      <c r="N254" s="78"/>
    </row>
    <row r="255" spans="1:14" x14ac:dyDescent="0.3">
      <c r="A255" s="3"/>
      <c r="B255" s="79"/>
      <c r="C255" s="79"/>
      <c r="D255" s="79"/>
      <c r="E255" s="79"/>
      <c r="F255" s="80"/>
      <c r="G255" s="80"/>
      <c r="H255" s="80"/>
      <c r="I255" s="81"/>
      <c r="J255" s="81"/>
      <c r="K255" s="77"/>
      <c r="L255" s="77"/>
      <c r="M255" s="78"/>
      <c r="N255" s="78"/>
    </row>
    <row r="256" spans="1:14" x14ac:dyDescent="0.3">
      <c r="A256" s="3"/>
      <c r="B256" s="79"/>
      <c r="C256" s="79"/>
      <c r="D256" s="79"/>
      <c r="E256" s="79"/>
      <c r="F256" s="80"/>
      <c r="G256" s="80"/>
      <c r="H256" s="80"/>
      <c r="I256" s="81"/>
      <c r="J256" s="81"/>
      <c r="K256" s="77"/>
      <c r="L256" s="77"/>
      <c r="M256" s="78"/>
      <c r="N256" s="78"/>
    </row>
    <row r="257" spans="1:14" x14ac:dyDescent="0.3">
      <c r="A257" s="3"/>
      <c r="B257" s="79"/>
      <c r="C257" s="79"/>
      <c r="D257" s="79"/>
      <c r="E257" s="79"/>
      <c r="F257" s="80"/>
      <c r="G257" s="80"/>
      <c r="H257" s="80"/>
      <c r="I257" s="81"/>
      <c r="J257" s="81"/>
      <c r="K257" s="77"/>
      <c r="L257" s="77"/>
      <c r="M257" s="78"/>
      <c r="N257" s="78"/>
    </row>
    <row r="258" spans="1:14" x14ac:dyDescent="0.3">
      <c r="A258" s="3"/>
      <c r="B258" s="79"/>
      <c r="C258" s="79"/>
      <c r="D258" s="79"/>
      <c r="E258" s="79"/>
      <c r="F258" s="80"/>
      <c r="G258" s="80"/>
      <c r="H258" s="80"/>
      <c r="I258" s="81"/>
      <c r="J258" s="81"/>
      <c r="K258" s="77"/>
      <c r="L258" s="77"/>
      <c r="M258" s="78"/>
      <c r="N258" s="78"/>
    </row>
    <row r="259" spans="1:14" x14ac:dyDescent="0.3">
      <c r="A259" s="3"/>
      <c r="B259" s="79"/>
      <c r="C259" s="79"/>
      <c r="D259" s="79"/>
      <c r="E259" s="79"/>
      <c r="F259" s="80"/>
      <c r="G259" s="80"/>
      <c r="H259" s="80"/>
      <c r="I259" s="81"/>
      <c r="J259" s="81"/>
      <c r="K259" s="77"/>
      <c r="L259" s="77"/>
      <c r="M259" s="78"/>
      <c r="N259" s="78"/>
    </row>
    <row r="260" spans="1:14" x14ac:dyDescent="0.3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</row>
    <row r="261" spans="1:14" x14ac:dyDescent="0.3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</row>
    <row r="262" spans="1:14" ht="15" customHeight="1" x14ac:dyDescent="0.3">
      <c r="A262" s="83" t="s">
        <v>17</v>
      </c>
      <c r="B262" s="83"/>
      <c r="C262" s="83"/>
      <c r="D262" s="83"/>
      <c r="E262" s="83"/>
      <c r="F262" s="84" t="s">
        <v>18</v>
      </c>
      <c r="G262" s="84"/>
      <c r="H262" s="84"/>
      <c r="I262" s="84"/>
      <c r="J262" s="84"/>
      <c r="K262" s="85" t="s">
        <v>19</v>
      </c>
      <c r="L262" s="85"/>
      <c r="M262" s="85"/>
      <c r="N262" s="85"/>
    </row>
    <row r="263" spans="1:14" x14ac:dyDescent="0.3">
      <c r="A263" s="82" t="s">
        <v>370</v>
      </c>
      <c r="B263" s="82"/>
      <c r="C263" s="82"/>
      <c r="D263" s="82"/>
      <c r="E263" s="82"/>
      <c r="F263" s="82" t="s">
        <v>371</v>
      </c>
      <c r="G263" s="82"/>
      <c r="H263" s="82"/>
      <c r="I263" s="82"/>
      <c r="J263" s="82"/>
      <c r="K263" s="82"/>
      <c r="L263" s="82"/>
      <c r="M263" s="82"/>
      <c r="N263" s="82"/>
    </row>
    <row r="264" spans="1:14" x14ac:dyDescent="0.3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</row>
    <row r="265" spans="1:14" x14ac:dyDescent="0.3">
      <c r="A265" s="105" t="s">
        <v>0</v>
      </c>
      <c r="B265" s="115"/>
      <c r="C265" s="115"/>
      <c r="D265" s="115"/>
      <c r="E265" s="115"/>
      <c r="F265" s="115"/>
      <c r="G265" s="115"/>
      <c r="H265" s="115"/>
      <c r="I265" s="115"/>
      <c r="J265" s="115"/>
      <c r="K265" s="115"/>
      <c r="L265" s="115"/>
      <c r="M265" s="115"/>
      <c r="N265" s="115"/>
    </row>
    <row r="266" spans="1:14" x14ac:dyDescent="0.3">
      <c r="A266" s="6" t="s">
        <v>2</v>
      </c>
      <c r="B266" s="77" t="s">
        <v>624</v>
      </c>
      <c r="C266" s="77"/>
      <c r="D266" s="105" t="s">
        <v>3</v>
      </c>
      <c r="E266" s="105"/>
      <c r="F266" s="103" t="s">
        <v>400</v>
      </c>
      <c r="G266" s="124"/>
      <c r="H266" s="124"/>
      <c r="I266" s="104"/>
      <c r="J266" s="105" t="s">
        <v>4</v>
      </c>
      <c r="K266" s="105"/>
      <c r="L266" s="82" t="s">
        <v>367</v>
      </c>
      <c r="M266" s="82"/>
      <c r="N266" s="82"/>
    </row>
    <row r="267" spans="1:14" ht="15.6" x14ac:dyDescent="0.3">
      <c r="A267" s="9" t="s">
        <v>381</v>
      </c>
      <c r="B267" s="105" t="s">
        <v>382</v>
      </c>
      <c r="C267" s="105"/>
      <c r="D267" s="94">
        <v>2018</v>
      </c>
      <c r="E267" s="99"/>
      <c r="F267" s="95"/>
      <c r="G267" s="105" t="s">
        <v>71</v>
      </c>
      <c r="H267" s="105"/>
      <c r="I267" s="105"/>
      <c r="J267" s="82" t="s">
        <v>368</v>
      </c>
      <c r="K267" s="82"/>
      <c r="L267" s="7" t="s">
        <v>369</v>
      </c>
      <c r="M267" s="82">
        <v>85611</v>
      </c>
      <c r="N267" s="82"/>
    </row>
    <row r="268" spans="1:14" x14ac:dyDescent="0.3">
      <c r="A268" s="8" t="s">
        <v>1</v>
      </c>
      <c r="B268" s="83" t="s">
        <v>70</v>
      </c>
      <c r="C268" s="83"/>
      <c r="D268" s="83"/>
      <c r="E268" s="83"/>
      <c r="F268" s="105" t="s">
        <v>382</v>
      </c>
      <c r="G268" s="105"/>
      <c r="H268" s="105"/>
      <c r="I268" s="105" t="s">
        <v>6</v>
      </c>
      <c r="J268" s="105"/>
      <c r="K268" s="105" t="s">
        <v>2</v>
      </c>
      <c r="L268" s="105"/>
      <c r="M268" s="105" t="s">
        <v>66</v>
      </c>
      <c r="N268" s="105"/>
    </row>
    <row r="269" spans="1:14" x14ac:dyDescent="0.3">
      <c r="A269" s="3">
        <v>1</v>
      </c>
      <c r="B269" s="79" t="s">
        <v>383</v>
      </c>
      <c r="C269" s="79"/>
      <c r="D269" s="79"/>
      <c r="E269" s="79"/>
      <c r="F269" s="80">
        <v>2018</v>
      </c>
      <c r="G269" s="80"/>
      <c r="H269" s="80"/>
      <c r="I269" s="81">
        <v>0</v>
      </c>
      <c r="J269" s="81"/>
      <c r="K269" s="77" t="s">
        <v>500</v>
      </c>
      <c r="L269" s="77"/>
      <c r="M269" s="78"/>
      <c r="N269" s="78"/>
    </row>
    <row r="270" spans="1:14" x14ac:dyDescent="0.3">
      <c r="A270" s="3">
        <v>2</v>
      </c>
      <c r="B270" s="96" t="s">
        <v>384</v>
      </c>
      <c r="C270" s="97"/>
      <c r="D270" s="97"/>
      <c r="E270" s="98"/>
      <c r="F270" s="80">
        <v>2018</v>
      </c>
      <c r="G270" s="80"/>
      <c r="H270" s="80"/>
      <c r="I270" s="92">
        <v>0</v>
      </c>
      <c r="J270" s="93"/>
      <c r="K270" s="117" t="s">
        <v>644</v>
      </c>
      <c r="L270" s="118"/>
      <c r="M270" s="78"/>
      <c r="N270" s="78"/>
    </row>
    <row r="271" spans="1:14" x14ac:dyDescent="0.3">
      <c r="A271" s="3">
        <v>3</v>
      </c>
      <c r="B271" s="96" t="s">
        <v>385</v>
      </c>
      <c r="C271" s="97"/>
      <c r="D271" s="97"/>
      <c r="E271" s="98"/>
      <c r="F271" s="80">
        <v>2018</v>
      </c>
      <c r="G271" s="80"/>
      <c r="H271" s="80"/>
      <c r="I271" s="92">
        <v>2700</v>
      </c>
      <c r="J271" s="93"/>
      <c r="K271" s="77" t="s">
        <v>617</v>
      </c>
      <c r="L271" s="77"/>
      <c r="M271" s="78"/>
      <c r="N271" s="78"/>
    </row>
    <row r="272" spans="1:14" x14ac:dyDescent="0.3">
      <c r="A272" s="3">
        <v>4</v>
      </c>
      <c r="B272" s="96" t="s">
        <v>386</v>
      </c>
      <c r="C272" s="97"/>
      <c r="D272" s="97"/>
      <c r="E272" s="98"/>
      <c r="F272" s="80">
        <v>2018</v>
      </c>
      <c r="G272" s="80"/>
      <c r="H272" s="80"/>
      <c r="I272" s="92">
        <v>13300</v>
      </c>
      <c r="J272" s="93"/>
      <c r="K272" s="77" t="s">
        <v>439</v>
      </c>
      <c r="L272" s="77"/>
      <c r="M272" s="78"/>
      <c r="N272" s="78"/>
    </row>
    <row r="273" spans="1:14" x14ac:dyDescent="0.3">
      <c r="A273" s="3">
        <v>5</v>
      </c>
      <c r="B273" s="96" t="s">
        <v>387</v>
      </c>
      <c r="C273" s="97"/>
      <c r="D273" s="97"/>
      <c r="E273" s="98"/>
      <c r="F273" s="80">
        <v>2018</v>
      </c>
      <c r="G273" s="80"/>
      <c r="H273" s="80"/>
      <c r="I273" s="92">
        <v>29411</v>
      </c>
      <c r="J273" s="93"/>
      <c r="K273" s="77" t="s">
        <v>641</v>
      </c>
      <c r="L273" s="77"/>
      <c r="M273" s="78"/>
      <c r="N273" s="78"/>
    </row>
    <row r="274" spans="1:14" x14ac:dyDescent="0.3">
      <c r="A274" s="3">
        <v>6</v>
      </c>
      <c r="B274" s="96" t="s">
        <v>388</v>
      </c>
      <c r="C274" s="97"/>
      <c r="D274" s="97"/>
      <c r="E274" s="98"/>
      <c r="F274" s="80">
        <v>2018</v>
      </c>
      <c r="G274" s="80"/>
      <c r="H274" s="80"/>
      <c r="I274" s="82">
        <v>0</v>
      </c>
      <c r="J274" s="82"/>
      <c r="K274" s="77" t="s">
        <v>618</v>
      </c>
      <c r="L274" s="77"/>
      <c r="M274" s="78"/>
      <c r="N274" s="78"/>
    </row>
    <row r="275" spans="1:14" x14ac:dyDescent="0.3">
      <c r="A275" s="3">
        <v>7</v>
      </c>
      <c r="B275" s="96" t="s">
        <v>389</v>
      </c>
      <c r="C275" s="97"/>
      <c r="D275" s="97"/>
      <c r="E275" s="98"/>
      <c r="F275" s="80">
        <v>2018</v>
      </c>
      <c r="G275" s="80"/>
      <c r="H275" s="80"/>
      <c r="I275" s="82">
        <v>0</v>
      </c>
      <c r="J275" s="82"/>
      <c r="K275" s="77" t="s">
        <v>621</v>
      </c>
      <c r="L275" s="77"/>
      <c r="M275" s="78"/>
      <c r="N275" s="78"/>
    </row>
    <row r="276" spans="1:14" x14ac:dyDescent="0.3">
      <c r="A276" s="3">
        <v>8</v>
      </c>
      <c r="B276" s="100" t="s">
        <v>390</v>
      </c>
      <c r="C276" s="101"/>
      <c r="D276" s="101"/>
      <c r="E276" s="102"/>
      <c r="F276" s="80">
        <v>2018</v>
      </c>
      <c r="G276" s="80"/>
      <c r="H276" s="80"/>
      <c r="I276" s="82">
        <v>23650</v>
      </c>
      <c r="J276" s="82"/>
      <c r="K276" s="77" t="s">
        <v>622</v>
      </c>
      <c r="L276" s="77"/>
      <c r="M276" s="78"/>
      <c r="N276" s="78"/>
    </row>
    <row r="277" spans="1:14" x14ac:dyDescent="0.3">
      <c r="A277" s="3">
        <v>9</v>
      </c>
      <c r="B277" s="100" t="s">
        <v>394</v>
      </c>
      <c r="C277" s="101"/>
      <c r="D277" s="101"/>
      <c r="E277" s="102"/>
      <c r="F277" s="80">
        <v>2018</v>
      </c>
      <c r="G277" s="80"/>
      <c r="H277" s="80"/>
      <c r="I277" s="82">
        <v>1200</v>
      </c>
      <c r="J277" s="82"/>
      <c r="K277" s="77" t="s">
        <v>623</v>
      </c>
      <c r="L277" s="77"/>
      <c r="M277" s="78"/>
      <c r="N277" s="78"/>
    </row>
    <row r="278" spans="1:14" x14ac:dyDescent="0.3">
      <c r="A278" s="3">
        <v>10</v>
      </c>
      <c r="B278" s="100" t="s">
        <v>391</v>
      </c>
      <c r="C278" s="101"/>
      <c r="D278" s="101"/>
      <c r="E278" s="102"/>
      <c r="F278" s="80">
        <v>2018</v>
      </c>
      <c r="G278" s="80"/>
      <c r="H278" s="80"/>
      <c r="I278" s="82">
        <v>15150</v>
      </c>
      <c r="J278" s="82"/>
      <c r="K278" s="77" t="s">
        <v>642</v>
      </c>
      <c r="L278" s="77"/>
      <c r="M278" s="78"/>
      <c r="N278" s="78"/>
    </row>
    <row r="279" spans="1:14" x14ac:dyDescent="0.3">
      <c r="A279" s="3">
        <v>11</v>
      </c>
      <c r="B279" s="100" t="s">
        <v>392</v>
      </c>
      <c r="C279" s="101"/>
      <c r="D279" s="101"/>
      <c r="E279" s="102"/>
      <c r="F279" s="80">
        <v>2018</v>
      </c>
      <c r="G279" s="80"/>
      <c r="H279" s="80"/>
      <c r="I279" s="103">
        <v>0</v>
      </c>
      <c r="J279" s="104"/>
      <c r="K279" s="103" t="s">
        <v>685</v>
      </c>
      <c r="L279" s="104"/>
      <c r="M279" s="78"/>
      <c r="N279" s="78"/>
    </row>
    <row r="280" spans="1:14" x14ac:dyDescent="0.3">
      <c r="A280" s="3">
        <v>12</v>
      </c>
      <c r="B280" s="100" t="s">
        <v>393</v>
      </c>
      <c r="C280" s="101"/>
      <c r="D280" s="101"/>
      <c r="E280" s="102"/>
      <c r="F280" s="80">
        <v>2019</v>
      </c>
      <c r="G280" s="80"/>
      <c r="H280" s="80"/>
      <c r="I280" s="103">
        <v>200</v>
      </c>
      <c r="J280" s="104"/>
      <c r="K280" s="103" t="s">
        <v>686</v>
      </c>
      <c r="L280" s="104"/>
      <c r="M280" s="78"/>
      <c r="N280" s="78"/>
    </row>
    <row r="281" spans="1:14" x14ac:dyDescent="0.3">
      <c r="A281" s="3"/>
      <c r="B281" s="100"/>
      <c r="C281" s="101"/>
      <c r="D281" s="101"/>
      <c r="E281" s="102"/>
      <c r="F281" s="100"/>
      <c r="G281" s="101"/>
      <c r="H281" s="102"/>
      <c r="I281" s="103"/>
      <c r="J281" s="104"/>
      <c r="K281" s="103"/>
      <c r="L281" s="104"/>
      <c r="M281" s="78"/>
      <c r="N281" s="78"/>
    </row>
    <row r="282" spans="1:14" x14ac:dyDescent="0.3">
      <c r="A282" s="3"/>
      <c r="B282" s="100"/>
      <c r="C282" s="101"/>
      <c r="D282" s="101"/>
      <c r="E282" s="102"/>
      <c r="F282" s="100"/>
      <c r="G282" s="101"/>
      <c r="H282" s="102"/>
      <c r="I282" s="103"/>
      <c r="J282" s="104"/>
      <c r="K282" s="103"/>
      <c r="L282" s="104"/>
      <c r="M282" s="78"/>
      <c r="N282" s="78"/>
    </row>
    <row r="283" spans="1:14" ht="15.6" x14ac:dyDescent="0.3">
      <c r="A283" s="10" t="s">
        <v>396</v>
      </c>
      <c r="B283" s="86" t="s">
        <v>397</v>
      </c>
      <c r="C283" s="87"/>
      <c r="D283" s="87"/>
      <c r="E283" s="88"/>
      <c r="F283" s="86">
        <v>2018</v>
      </c>
      <c r="G283" s="87"/>
      <c r="H283" s="88"/>
      <c r="I283" s="89">
        <f>SUM(I269:J280)</f>
        <v>85611</v>
      </c>
      <c r="J283" s="90"/>
      <c r="K283" s="89"/>
      <c r="L283" s="90"/>
      <c r="M283" s="91"/>
      <c r="N283" s="91"/>
    </row>
    <row r="284" spans="1:14" x14ac:dyDescent="0.3">
      <c r="A284" s="3"/>
      <c r="B284" s="100"/>
      <c r="C284" s="101"/>
      <c r="D284" s="101"/>
      <c r="E284" s="102"/>
      <c r="F284" s="100"/>
      <c r="G284" s="101"/>
      <c r="H284" s="102"/>
      <c r="I284" s="103"/>
      <c r="J284" s="104"/>
      <c r="K284" s="103"/>
      <c r="L284" s="104"/>
      <c r="M284" s="78"/>
      <c r="N284" s="78"/>
    </row>
    <row r="285" spans="1:14" x14ac:dyDescent="0.3">
      <c r="A285" s="3"/>
      <c r="B285" s="100"/>
      <c r="C285" s="101"/>
      <c r="D285" s="101"/>
      <c r="E285" s="102"/>
      <c r="F285" s="100"/>
      <c r="G285" s="101"/>
      <c r="H285" s="102"/>
      <c r="I285" s="103"/>
      <c r="J285" s="104"/>
      <c r="K285" s="103"/>
      <c r="L285" s="104"/>
      <c r="M285" s="78"/>
      <c r="N285" s="78"/>
    </row>
    <row r="286" spans="1:14" x14ac:dyDescent="0.3">
      <c r="A286" s="3"/>
      <c r="B286" s="100"/>
      <c r="C286" s="101"/>
      <c r="D286" s="101"/>
      <c r="E286" s="102"/>
      <c r="F286" s="100"/>
      <c r="G286" s="101"/>
      <c r="H286" s="102"/>
      <c r="I286" s="103"/>
      <c r="J286" s="104"/>
      <c r="K286" s="103"/>
      <c r="L286" s="104"/>
      <c r="M286" s="78"/>
      <c r="N286" s="78"/>
    </row>
    <row r="287" spans="1:14" x14ac:dyDescent="0.3">
      <c r="A287" s="3"/>
      <c r="B287" s="79"/>
      <c r="C287" s="79"/>
      <c r="D287" s="79"/>
      <c r="E287" s="79"/>
      <c r="F287" s="80"/>
      <c r="G287" s="80"/>
      <c r="H287" s="80"/>
      <c r="I287" s="81"/>
      <c r="J287" s="81"/>
      <c r="K287" s="77"/>
      <c r="L287" s="77"/>
      <c r="M287" s="78"/>
      <c r="N287" s="78"/>
    </row>
    <row r="288" spans="1:14" x14ac:dyDescent="0.3">
      <c r="A288" s="3"/>
      <c r="B288" s="79"/>
      <c r="C288" s="79"/>
      <c r="D288" s="79"/>
      <c r="E288" s="79"/>
      <c r="F288" s="80"/>
      <c r="G288" s="80"/>
      <c r="H288" s="80"/>
      <c r="I288" s="81"/>
      <c r="J288" s="81"/>
      <c r="K288" s="77"/>
      <c r="L288" s="77"/>
      <c r="M288" s="78"/>
      <c r="N288" s="78"/>
    </row>
    <row r="289" spans="1:14" x14ac:dyDescent="0.3">
      <c r="A289" s="3"/>
      <c r="B289" s="79"/>
      <c r="C289" s="79"/>
      <c r="D289" s="79"/>
      <c r="E289" s="79"/>
      <c r="F289" s="80"/>
      <c r="G289" s="80"/>
      <c r="H289" s="80"/>
      <c r="I289" s="81"/>
      <c r="J289" s="81"/>
      <c r="K289" s="77"/>
      <c r="L289" s="77"/>
      <c r="M289" s="78"/>
      <c r="N289" s="78"/>
    </row>
    <row r="290" spans="1:14" x14ac:dyDescent="0.3">
      <c r="A290" s="3"/>
      <c r="B290" s="79"/>
      <c r="C290" s="79"/>
      <c r="D290" s="79"/>
      <c r="E290" s="79"/>
      <c r="F290" s="80"/>
      <c r="G290" s="80"/>
      <c r="H290" s="80"/>
      <c r="I290" s="81"/>
      <c r="J290" s="81"/>
      <c r="K290" s="77"/>
      <c r="L290" s="77"/>
      <c r="M290" s="78"/>
      <c r="N290" s="78"/>
    </row>
    <row r="291" spans="1:14" x14ac:dyDescent="0.3">
      <c r="A291" s="3"/>
      <c r="B291" s="79"/>
      <c r="C291" s="79"/>
      <c r="D291" s="79"/>
      <c r="E291" s="79"/>
      <c r="F291" s="80"/>
      <c r="G291" s="80"/>
      <c r="H291" s="80"/>
      <c r="I291" s="81"/>
      <c r="J291" s="81"/>
      <c r="K291" s="77"/>
      <c r="L291" s="77"/>
      <c r="M291" s="78"/>
      <c r="N291" s="78"/>
    </row>
    <row r="292" spans="1:14" x14ac:dyDescent="0.3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</row>
    <row r="293" spans="1:14" x14ac:dyDescent="0.3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</row>
    <row r="294" spans="1:14" x14ac:dyDescent="0.3">
      <c r="A294" s="83" t="s">
        <v>17</v>
      </c>
      <c r="B294" s="83"/>
      <c r="C294" s="83"/>
      <c r="D294" s="83"/>
      <c r="E294" s="83"/>
      <c r="F294" s="84" t="s">
        <v>18</v>
      </c>
      <c r="G294" s="84"/>
      <c r="H294" s="84"/>
      <c r="I294" s="84"/>
      <c r="J294" s="84"/>
      <c r="K294" s="85" t="s">
        <v>19</v>
      </c>
      <c r="L294" s="85"/>
      <c r="M294" s="85"/>
      <c r="N294" s="85"/>
    </row>
    <row r="295" spans="1:14" x14ac:dyDescent="0.3">
      <c r="A295" s="82" t="s">
        <v>371</v>
      </c>
      <c r="B295" s="82"/>
      <c r="C295" s="82"/>
      <c r="D295" s="82"/>
      <c r="E295" s="82"/>
      <c r="F295" s="82" t="s">
        <v>398</v>
      </c>
      <c r="G295" s="82"/>
      <c r="H295" s="82"/>
      <c r="I295" s="82"/>
      <c r="J295" s="82"/>
      <c r="K295" s="82"/>
      <c r="L295" s="82"/>
      <c r="M295" s="82"/>
      <c r="N295" s="82"/>
    </row>
    <row r="296" spans="1:14" x14ac:dyDescent="0.3">
      <c r="A296" s="155"/>
      <c r="B296" s="155"/>
      <c r="C296" s="155"/>
      <c r="D296" s="155"/>
      <c r="E296" s="155"/>
      <c r="F296" s="155"/>
      <c r="G296" s="155"/>
      <c r="H296" s="155"/>
      <c r="I296" s="155"/>
      <c r="J296" s="155"/>
      <c r="K296" s="155"/>
      <c r="L296" s="155"/>
      <c r="M296" s="155"/>
      <c r="N296" s="155"/>
    </row>
    <row r="297" spans="1:14" x14ac:dyDescent="0.3">
      <c r="A297" s="105" t="s">
        <v>0</v>
      </c>
      <c r="B297" s="115"/>
      <c r="C297" s="115"/>
      <c r="D297" s="115"/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</row>
    <row r="298" spans="1:14" x14ac:dyDescent="0.3">
      <c r="A298" s="6" t="s">
        <v>2</v>
      </c>
      <c r="B298" s="77" t="s">
        <v>649</v>
      </c>
      <c r="C298" s="77"/>
      <c r="D298" s="105" t="s">
        <v>3</v>
      </c>
      <c r="E298" s="105"/>
      <c r="F298" s="82" t="s">
        <v>401</v>
      </c>
      <c r="G298" s="82"/>
      <c r="H298" s="82"/>
      <c r="I298" s="82"/>
      <c r="J298" s="105" t="s">
        <v>4</v>
      </c>
      <c r="K298" s="105"/>
      <c r="L298" s="82" t="s">
        <v>367</v>
      </c>
      <c r="M298" s="82"/>
      <c r="N298" s="82"/>
    </row>
    <row r="299" spans="1:14" ht="15.6" x14ac:dyDescent="0.3">
      <c r="A299" s="9" t="s">
        <v>372</v>
      </c>
      <c r="B299" s="105" t="s">
        <v>70</v>
      </c>
      <c r="C299" s="105"/>
      <c r="D299" s="116">
        <v>43177</v>
      </c>
      <c r="E299" s="99"/>
      <c r="F299" s="95"/>
      <c r="G299" s="105" t="s">
        <v>403</v>
      </c>
      <c r="H299" s="105"/>
      <c r="I299" s="105"/>
      <c r="J299" s="82" t="s">
        <v>404</v>
      </c>
      <c r="K299" s="82"/>
      <c r="L299" s="7" t="s">
        <v>369</v>
      </c>
      <c r="M299" s="82">
        <v>1486</v>
      </c>
      <c r="N299" s="82"/>
    </row>
    <row r="300" spans="1:14" x14ac:dyDescent="0.3">
      <c r="A300" s="8" t="s">
        <v>1</v>
      </c>
      <c r="B300" s="83" t="s">
        <v>467</v>
      </c>
      <c r="C300" s="83"/>
      <c r="D300" s="83"/>
      <c r="E300" s="83"/>
      <c r="F300" s="105" t="s">
        <v>466</v>
      </c>
      <c r="G300" s="105"/>
      <c r="H300" s="105"/>
      <c r="I300" s="105" t="s">
        <v>6</v>
      </c>
      <c r="J300" s="105"/>
      <c r="K300" s="105" t="s">
        <v>7</v>
      </c>
      <c r="L300" s="105"/>
      <c r="M300" s="105" t="s">
        <v>8</v>
      </c>
      <c r="N300" s="105"/>
    </row>
    <row r="301" spans="1:14" ht="15" customHeight="1" x14ac:dyDescent="0.3">
      <c r="A301" s="3">
        <v>1</v>
      </c>
      <c r="B301" s="96" t="s">
        <v>485</v>
      </c>
      <c r="C301" s="97"/>
      <c r="D301" s="97"/>
      <c r="E301" s="98"/>
      <c r="F301" s="78" t="s">
        <v>302</v>
      </c>
      <c r="G301" s="78"/>
      <c r="H301" s="78"/>
      <c r="I301" s="81">
        <v>1486</v>
      </c>
      <c r="J301" s="81"/>
      <c r="K301" s="78" t="s">
        <v>487</v>
      </c>
      <c r="L301" s="78"/>
      <c r="M301" s="78" t="s">
        <v>11</v>
      </c>
      <c r="N301" s="78"/>
    </row>
    <row r="302" spans="1:14" ht="15" customHeight="1" x14ac:dyDescent="0.3">
      <c r="A302" s="3"/>
      <c r="B302" s="96"/>
      <c r="C302" s="97"/>
      <c r="D302" s="97"/>
      <c r="E302" s="98"/>
      <c r="F302" s="80"/>
      <c r="G302" s="80"/>
      <c r="H302" s="80"/>
      <c r="I302" s="92"/>
      <c r="J302" s="93"/>
      <c r="K302" s="117"/>
      <c r="L302" s="118"/>
      <c r="M302" s="78"/>
      <c r="N302" s="78"/>
    </row>
    <row r="303" spans="1:14" ht="15" customHeight="1" x14ac:dyDescent="0.3">
      <c r="A303" s="3"/>
      <c r="B303" s="96"/>
      <c r="C303" s="97"/>
      <c r="D303" s="97"/>
      <c r="E303" s="98"/>
      <c r="F303" s="80"/>
      <c r="G303" s="80"/>
      <c r="H303" s="80"/>
      <c r="I303" s="92"/>
      <c r="J303" s="93"/>
      <c r="K303" s="117"/>
      <c r="L303" s="118"/>
      <c r="M303" s="78"/>
      <c r="N303" s="78"/>
    </row>
    <row r="304" spans="1:14" ht="15" customHeight="1" x14ac:dyDescent="0.3">
      <c r="A304" s="3"/>
      <c r="B304" s="96"/>
      <c r="C304" s="97"/>
      <c r="D304" s="97"/>
      <c r="E304" s="98"/>
      <c r="F304" s="80"/>
      <c r="G304" s="80"/>
      <c r="H304" s="80"/>
      <c r="I304" s="92"/>
      <c r="J304" s="93"/>
      <c r="K304" s="77"/>
      <c r="L304" s="77"/>
      <c r="M304" s="78"/>
      <c r="N304" s="78"/>
    </row>
    <row r="305" spans="1:14" ht="15" customHeight="1" x14ac:dyDescent="0.3">
      <c r="A305" s="3"/>
      <c r="B305" s="96"/>
      <c r="C305" s="97"/>
      <c r="D305" s="97"/>
      <c r="E305" s="98"/>
      <c r="F305" s="80"/>
      <c r="G305" s="80"/>
      <c r="H305" s="80"/>
      <c r="I305" s="92"/>
      <c r="J305" s="93"/>
      <c r="K305" s="117"/>
      <c r="L305" s="118"/>
      <c r="M305" s="78"/>
      <c r="N305" s="78"/>
    </row>
    <row r="306" spans="1:14" ht="15" customHeight="1" x14ac:dyDescent="0.3">
      <c r="A306" s="3"/>
      <c r="B306" s="96"/>
      <c r="C306" s="97"/>
      <c r="D306" s="97"/>
      <c r="E306" s="98"/>
      <c r="F306" s="80"/>
      <c r="G306" s="80"/>
      <c r="H306" s="80"/>
      <c r="I306" s="92"/>
      <c r="J306" s="93"/>
      <c r="K306" s="117"/>
      <c r="L306" s="118"/>
      <c r="M306" s="78"/>
      <c r="N306" s="78"/>
    </row>
    <row r="307" spans="1:14" x14ac:dyDescent="0.3">
      <c r="A307" s="3"/>
      <c r="B307" s="96"/>
      <c r="C307" s="97"/>
      <c r="D307" s="97"/>
      <c r="E307" s="98"/>
      <c r="F307" s="80"/>
      <c r="G307" s="80"/>
      <c r="H307" s="80"/>
      <c r="I307" s="92"/>
      <c r="J307" s="93"/>
      <c r="K307" s="117"/>
      <c r="L307" s="118"/>
      <c r="M307" s="78"/>
      <c r="N307" s="78"/>
    </row>
    <row r="308" spans="1:14" x14ac:dyDescent="0.3">
      <c r="A308" s="3"/>
      <c r="B308" s="100"/>
      <c r="C308" s="101"/>
      <c r="D308" s="101"/>
      <c r="E308" s="102"/>
      <c r="F308" s="80"/>
      <c r="G308" s="80"/>
      <c r="H308" s="80"/>
      <c r="I308" s="103"/>
      <c r="J308" s="104"/>
      <c r="K308" s="103"/>
      <c r="L308" s="104"/>
      <c r="M308" s="78"/>
      <c r="N308" s="78"/>
    </row>
    <row r="309" spans="1:14" x14ac:dyDescent="0.3">
      <c r="A309" s="3"/>
      <c r="B309" s="100"/>
      <c r="C309" s="101"/>
      <c r="D309" s="101"/>
      <c r="E309" s="102"/>
      <c r="F309" s="80"/>
      <c r="G309" s="80"/>
      <c r="H309" s="80"/>
      <c r="I309" s="103"/>
      <c r="J309" s="104"/>
      <c r="K309" s="103"/>
      <c r="L309" s="104"/>
      <c r="M309" s="78"/>
      <c r="N309" s="78"/>
    </row>
    <row r="310" spans="1:14" x14ac:dyDescent="0.3">
      <c r="A310" s="3"/>
      <c r="B310" s="100"/>
      <c r="C310" s="101"/>
      <c r="D310" s="101"/>
      <c r="E310" s="102"/>
      <c r="F310" s="80"/>
      <c r="G310" s="80"/>
      <c r="H310" s="80"/>
      <c r="I310" s="103"/>
      <c r="J310" s="104"/>
      <c r="K310" s="103"/>
      <c r="L310" s="104"/>
      <c r="M310" s="78"/>
      <c r="N310" s="78"/>
    </row>
    <row r="311" spans="1:14" x14ac:dyDescent="0.3">
      <c r="A311" s="3"/>
      <c r="B311" s="100"/>
      <c r="C311" s="101"/>
      <c r="D311" s="101"/>
      <c r="E311" s="102"/>
      <c r="F311" s="80"/>
      <c r="G311" s="80"/>
      <c r="H311" s="80"/>
      <c r="I311" s="103"/>
      <c r="J311" s="104"/>
      <c r="K311" s="103"/>
      <c r="L311" s="104"/>
      <c r="M311" s="78"/>
      <c r="N311" s="78"/>
    </row>
    <row r="312" spans="1:14" x14ac:dyDescent="0.3">
      <c r="A312" s="3"/>
      <c r="B312" s="100"/>
      <c r="C312" s="101"/>
      <c r="D312" s="101"/>
      <c r="E312" s="102"/>
      <c r="F312" s="80"/>
      <c r="G312" s="80"/>
      <c r="H312" s="80"/>
      <c r="I312" s="103"/>
      <c r="J312" s="104"/>
      <c r="K312" s="103"/>
      <c r="L312" s="104"/>
      <c r="M312" s="78"/>
      <c r="N312" s="78"/>
    </row>
    <row r="313" spans="1:14" x14ac:dyDescent="0.3">
      <c r="A313" s="3"/>
      <c r="B313" s="100"/>
      <c r="C313" s="101"/>
      <c r="D313" s="101"/>
      <c r="E313" s="102"/>
      <c r="F313" s="100"/>
      <c r="G313" s="101"/>
      <c r="H313" s="102"/>
      <c r="I313" s="103"/>
      <c r="J313" s="104"/>
      <c r="K313" s="103"/>
      <c r="L313" s="104"/>
      <c r="M313" s="78"/>
      <c r="N313" s="78"/>
    </row>
    <row r="314" spans="1:14" x14ac:dyDescent="0.3">
      <c r="A314" s="3"/>
      <c r="B314" s="100"/>
      <c r="C314" s="101"/>
      <c r="D314" s="101"/>
      <c r="E314" s="102"/>
      <c r="F314" s="100"/>
      <c r="G314" s="101"/>
      <c r="H314" s="102"/>
      <c r="I314" s="103"/>
      <c r="J314" s="104"/>
      <c r="K314" s="103"/>
      <c r="L314" s="104"/>
      <c r="M314" s="78"/>
      <c r="N314" s="78"/>
    </row>
    <row r="315" spans="1:14" ht="15.6" x14ac:dyDescent="0.3">
      <c r="A315" s="10"/>
      <c r="B315" s="86"/>
      <c r="C315" s="87"/>
      <c r="D315" s="87"/>
      <c r="E315" s="88"/>
      <c r="F315" s="86"/>
      <c r="G315" s="87"/>
      <c r="H315" s="88"/>
      <c r="I315" s="89"/>
      <c r="J315" s="90"/>
      <c r="K315" s="89"/>
      <c r="L315" s="90"/>
      <c r="M315" s="91"/>
      <c r="N315" s="91"/>
    </row>
    <row r="316" spans="1:14" x14ac:dyDescent="0.3">
      <c r="A316" s="3"/>
      <c r="B316" s="100"/>
      <c r="C316" s="101"/>
      <c r="D316" s="101"/>
      <c r="E316" s="102"/>
      <c r="F316" s="100"/>
      <c r="G316" s="101"/>
      <c r="H316" s="102"/>
      <c r="I316" s="103"/>
      <c r="J316" s="104"/>
      <c r="K316" s="103"/>
      <c r="L316" s="104"/>
      <c r="M316" s="78"/>
      <c r="N316" s="78"/>
    </row>
    <row r="317" spans="1:14" x14ac:dyDescent="0.3">
      <c r="A317" s="3"/>
      <c r="B317" s="100"/>
      <c r="C317" s="101"/>
      <c r="D317" s="101"/>
      <c r="E317" s="102"/>
      <c r="F317" s="100"/>
      <c r="G317" s="101"/>
      <c r="H317" s="102"/>
      <c r="I317" s="103"/>
      <c r="J317" s="104"/>
      <c r="K317" s="103"/>
      <c r="L317" s="104"/>
      <c r="M317" s="78"/>
      <c r="N317" s="78"/>
    </row>
    <row r="318" spans="1:14" x14ac:dyDescent="0.3">
      <c r="A318" s="3"/>
      <c r="B318" s="100"/>
      <c r="C318" s="101"/>
      <c r="D318" s="101"/>
      <c r="E318" s="102"/>
      <c r="F318" s="100"/>
      <c r="G318" s="101"/>
      <c r="H318" s="102"/>
      <c r="I318" s="103"/>
      <c r="J318" s="104"/>
      <c r="K318" s="103"/>
      <c r="L318" s="104"/>
      <c r="M318" s="78"/>
      <c r="N318" s="78"/>
    </row>
    <row r="319" spans="1:14" x14ac:dyDescent="0.3">
      <c r="A319" s="3"/>
      <c r="B319" s="100"/>
      <c r="C319" s="101"/>
      <c r="D319" s="101"/>
      <c r="E319" s="102"/>
      <c r="F319" s="100"/>
      <c r="G319" s="101"/>
      <c r="H319" s="102"/>
      <c r="I319" s="103"/>
      <c r="J319" s="104"/>
      <c r="K319" s="103"/>
      <c r="L319" s="104"/>
      <c r="M319" s="78"/>
      <c r="N319" s="78"/>
    </row>
    <row r="320" spans="1:14" x14ac:dyDescent="0.3">
      <c r="A320" s="3"/>
      <c r="B320" s="100"/>
      <c r="C320" s="101"/>
      <c r="D320" s="101"/>
      <c r="E320" s="102"/>
      <c r="F320" s="100"/>
      <c r="G320" s="101"/>
      <c r="H320" s="102"/>
      <c r="I320" s="103"/>
      <c r="J320" s="104"/>
      <c r="K320" s="103"/>
      <c r="L320" s="104"/>
      <c r="M320" s="78"/>
      <c r="N320" s="78"/>
    </row>
    <row r="321" spans="1:14" x14ac:dyDescent="0.3">
      <c r="A321" s="3"/>
      <c r="B321" s="100"/>
      <c r="C321" s="101"/>
      <c r="D321" s="101"/>
      <c r="E321" s="102"/>
      <c r="F321" s="100"/>
      <c r="G321" s="101"/>
      <c r="H321" s="102"/>
      <c r="I321" s="103"/>
      <c r="J321" s="104"/>
      <c r="K321" s="103"/>
      <c r="L321" s="104"/>
      <c r="M321" s="78"/>
      <c r="N321" s="78"/>
    </row>
    <row r="322" spans="1:14" x14ac:dyDescent="0.3">
      <c r="A322" s="3"/>
      <c r="B322" s="100"/>
      <c r="C322" s="101"/>
      <c r="D322" s="101"/>
      <c r="E322" s="102"/>
      <c r="F322" s="100"/>
      <c r="G322" s="101"/>
      <c r="H322" s="102"/>
      <c r="I322" s="103"/>
      <c r="J322" s="104"/>
      <c r="K322" s="103"/>
      <c r="L322" s="104"/>
      <c r="M322" s="94"/>
      <c r="N322" s="95"/>
    </row>
    <row r="323" spans="1:14" x14ac:dyDescent="0.3">
      <c r="A323" s="3"/>
      <c r="B323" s="96"/>
      <c r="C323" s="97"/>
      <c r="D323" s="97"/>
      <c r="E323" s="98"/>
      <c r="F323" s="126"/>
      <c r="G323" s="127"/>
      <c r="H323" s="128"/>
      <c r="I323" s="92"/>
      <c r="J323" s="93"/>
      <c r="K323" s="117"/>
      <c r="L323" s="118"/>
      <c r="M323" s="94"/>
      <c r="N323" s="95"/>
    </row>
    <row r="324" spans="1:14" x14ac:dyDescent="0.3">
      <c r="A324" s="3"/>
      <c r="B324" s="96"/>
      <c r="C324" s="97"/>
      <c r="D324" s="97"/>
      <c r="E324" s="98"/>
      <c r="F324" s="126"/>
      <c r="G324" s="127"/>
      <c r="H324" s="128"/>
      <c r="I324" s="92"/>
      <c r="J324" s="93"/>
      <c r="K324" s="117"/>
      <c r="L324" s="118"/>
      <c r="M324" s="94"/>
      <c r="N324" s="95"/>
    </row>
    <row r="325" spans="1:14" x14ac:dyDescent="0.3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</row>
    <row r="326" spans="1:14" x14ac:dyDescent="0.3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</row>
    <row r="327" spans="1:14" x14ac:dyDescent="0.3">
      <c r="A327" s="83" t="s">
        <v>17</v>
      </c>
      <c r="B327" s="83"/>
      <c r="C327" s="83"/>
      <c r="D327" s="83"/>
      <c r="E327" s="83"/>
      <c r="F327" s="84" t="s">
        <v>18</v>
      </c>
      <c r="G327" s="84"/>
      <c r="H327" s="84"/>
      <c r="I327" s="84"/>
      <c r="J327" s="84"/>
      <c r="K327" s="85" t="s">
        <v>19</v>
      </c>
      <c r="L327" s="85"/>
      <c r="M327" s="85"/>
      <c r="N327" s="85"/>
    </row>
    <row r="328" spans="1:14" x14ac:dyDescent="0.3">
      <c r="A328" s="82" t="s">
        <v>371</v>
      </c>
      <c r="B328" s="82"/>
      <c r="C328" s="82"/>
      <c r="D328" s="82"/>
      <c r="E328" s="82"/>
      <c r="F328" s="82" t="s">
        <v>398</v>
      </c>
      <c r="G328" s="82"/>
      <c r="H328" s="82"/>
      <c r="I328" s="82"/>
      <c r="J328" s="82"/>
      <c r="K328" s="82"/>
      <c r="L328" s="82"/>
      <c r="M328" s="82"/>
      <c r="N328" s="82"/>
    </row>
    <row r="329" spans="1:14" x14ac:dyDescent="0.3">
      <c r="A329" s="105" t="s">
        <v>0</v>
      </c>
      <c r="B329" s="115"/>
      <c r="C329" s="115"/>
      <c r="D329" s="115"/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</row>
    <row r="330" spans="1:14" x14ac:dyDescent="0.3">
      <c r="A330" s="6" t="s">
        <v>2</v>
      </c>
      <c r="B330" s="77" t="s">
        <v>439</v>
      </c>
      <c r="C330" s="77"/>
      <c r="D330" s="105" t="s">
        <v>3</v>
      </c>
      <c r="E330" s="105"/>
      <c r="F330" s="82" t="s">
        <v>401</v>
      </c>
      <c r="G330" s="82"/>
      <c r="H330" s="82"/>
      <c r="I330" s="82"/>
      <c r="J330" s="105" t="s">
        <v>4</v>
      </c>
      <c r="K330" s="105"/>
      <c r="L330" s="82" t="s">
        <v>367</v>
      </c>
      <c r="M330" s="82"/>
      <c r="N330" s="82"/>
    </row>
    <row r="331" spans="1:14" ht="15.6" x14ac:dyDescent="0.3">
      <c r="A331" s="9" t="s">
        <v>372</v>
      </c>
      <c r="B331" s="105" t="s">
        <v>70</v>
      </c>
      <c r="C331" s="105"/>
      <c r="D331" s="116">
        <v>43238</v>
      </c>
      <c r="E331" s="99"/>
      <c r="F331" s="95"/>
      <c r="G331" s="105" t="s">
        <v>403</v>
      </c>
      <c r="H331" s="105"/>
      <c r="I331" s="105"/>
      <c r="J331" s="82" t="s">
        <v>404</v>
      </c>
      <c r="K331" s="82"/>
      <c r="L331" s="7" t="s">
        <v>369</v>
      </c>
      <c r="M331" s="82">
        <v>300</v>
      </c>
      <c r="N331" s="82"/>
    </row>
    <row r="332" spans="1:14" x14ac:dyDescent="0.3">
      <c r="A332" s="8" t="s">
        <v>1</v>
      </c>
      <c r="B332" s="83" t="s">
        <v>467</v>
      </c>
      <c r="C332" s="83"/>
      <c r="D332" s="83"/>
      <c r="E332" s="83"/>
      <c r="F332" s="105" t="s">
        <v>466</v>
      </c>
      <c r="G332" s="105"/>
      <c r="H332" s="105"/>
      <c r="I332" s="105" t="s">
        <v>6</v>
      </c>
      <c r="J332" s="105"/>
      <c r="K332" s="105" t="s">
        <v>7</v>
      </c>
      <c r="L332" s="105"/>
      <c r="M332" s="105" t="s">
        <v>8</v>
      </c>
      <c r="N332" s="105"/>
    </row>
    <row r="333" spans="1:14" x14ac:dyDescent="0.3">
      <c r="A333" s="3">
        <v>1</v>
      </c>
      <c r="B333" s="96" t="s">
        <v>468</v>
      </c>
      <c r="C333" s="97"/>
      <c r="D333" s="97"/>
      <c r="E333" s="98"/>
      <c r="F333" s="78" t="s">
        <v>410</v>
      </c>
      <c r="G333" s="78"/>
      <c r="H333" s="78"/>
      <c r="I333" s="81">
        <v>300</v>
      </c>
      <c r="J333" s="81"/>
      <c r="K333" s="78" t="s">
        <v>411</v>
      </c>
      <c r="L333" s="78"/>
      <c r="M333" s="78" t="s">
        <v>11</v>
      </c>
      <c r="N333" s="78"/>
    </row>
    <row r="334" spans="1:14" x14ac:dyDescent="0.3">
      <c r="A334" s="3"/>
      <c r="B334" s="96"/>
      <c r="C334" s="97"/>
      <c r="D334" s="97"/>
      <c r="E334" s="98"/>
      <c r="F334" s="80"/>
      <c r="G334" s="80"/>
      <c r="H334" s="80"/>
      <c r="I334" s="92"/>
      <c r="J334" s="93"/>
      <c r="K334" s="117"/>
      <c r="L334" s="118"/>
      <c r="M334" s="78"/>
      <c r="N334" s="78"/>
    </row>
    <row r="335" spans="1:14" x14ac:dyDescent="0.3">
      <c r="A335" s="3"/>
      <c r="B335" s="96"/>
      <c r="C335" s="97"/>
      <c r="D335" s="97"/>
      <c r="E335" s="98"/>
      <c r="F335" s="80"/>
      <c r="G335" s="80"/>
      <c r="H335" s="80"/>
      <c r="I335" s="92"/>
      <c r="J335" s="93"/>
      <c r="K335" s="117"/>
      <c r="L335" s="118"/>
      <c r="M335" s="78"/>
      <c r="N335" s="78"/>
    </row>
    <row r="336" spans="1:14" x14ac:dyDescent="0.3">
      <c r="A336" s="3"/>
      <c r="B336" s="96"/>
      <c r="C336" s="97"/>
      <c r="D336" s="97"/>
      <c r="E336" s="98"/>
      <c r="F336" s="80"/>
      <c r="G336" s="80"/>
      <c r="H336" s="80"/>
      <c r="I336" s="92"/>
      <c r="J336" s="93"/>
      <c r="K336" s="77"/>
      <c r="L336" s="77"/>
      <c r="M336" s="78"/>
      <c r="N336" s="78"/>
    </row>
    <row r="337" spans="1:14" x14ac:dyDescent="0.3">
      <c r="A337" s="3"/>
      <c r="B337" s="96"/>
      <c r="C337" s="97"/>
      <c r="D337" s="97"/>
      <c r="E337" s="98"/>
      <c r="F337" s="80"/>
      <c r="G337" s="80"/>
      <c r="H337" s="80"/>
      <c r="I337" s="92"/>
      <c r="J337" s="93"/>
      <c r="K337" s="117"/>
      <c r="L337" s="118"/>
      <c r="M337" s="78"/>
      <c r="N337" s="78"/>
    </row>
    <row r="338" spans="1:14" x14ac:dyDescent="0.3">
      <c r="A338" s="3"/>
      <c r="B338" s="96"/>
      <c r="C338" s="97"/>
      <c r="D338" s="97"/>
      <c r="E338" s="98"/>
      <c r="F338" s="80"/>
      <c r="G338" s="80"/>
      <c r="H338" s="80"/>
      <c r="I338" s="92"/>
      <c r="J338" s="93"/>
      <c r="K338" s="117"/>
      <c r="L338" s="118"/>
      <c r="M338" s="78"/>
      <c r="N338" s="78"/>
    </row>
    <row r="339" spans="1:14" x14ac:dyDescent="0.3">
      <c r="A339" s="3"/>
      <c r="B339" s="96"/>
      <c r="C339" s="97"/>
      <c r="D339" s="97"/>
      <c r="E339" s="98"/>
      <c r="F339" s="80"/>
      <c r="G339" s="80"/>
      <c r="H339" s="80"/>
      <c r="I339" s="92"/>
      <c r="J339" s="93"/>
      <c r="K339" s="117"/>
      <c r="L339" s="118"/>
      <c r="M339" s="78"/>
      <c r="N339" s="78"/>
    </row>
    <row r="340" spans="1:14" x14ac:dyDescent="0.3">
      <c r="A340" s="3"/>
      <c r="B340" s="100"/>
      <c r="C340" s="101"/>
      <c r="D340" s="101"/>
      <c r="E340" s="102"/>
      <c r="F340" s="80"/>
      <c r="G340" s="80"/>
      <c r="H340" s="80"/>
      <c r="I340" s="103"/>
      <c r="J340" s="104"/>
      <c r="K340" s="103"/>
      <c r="L340" s="104"/>
      <c r="M340" s="78"/>
      <c r="N340" s="78"/>
    </row>
    <row r="341" spans="1:14" x14ac:dyDescent="0.3">
      <c r="A341" s="3"/>
      <c r="B341" s="100"/>
      <c r="C341" s="101"/>
      <c r="D341" s="101"/>
      <c r="E341" s="102"/>
      <c r="F341" s="80"/>
      <c r="G341" s="80"/>
      <c r="H341" s="80"/>
      <c r="I341" s="103"/>
      <c r="J341" s="104"/>
      <c r="K341" s="103"/>
      <c r="L341" s="104"/>
      <c r="M341" s="78"/>
      <c r="N341" s="78"/>
    </row>
    <row r="342" spans="1:14" x14ac:dyDescent="0.3">
      <c r="A342" s="3"/>
      <c r="B342" s="100"/>
      <c r="C342" s="101"/>
      <c r="D342" s="101"/>
      <c r="E342" s="102"/>
      <c r="F342" s="80"/>
      <c r="G342" s="80"/>
      <c r="H342" s="80"/>
      <c r="I342" s="103"/>
      <c r="J342" s="104"/>
      <c r="K342" s="103"/>
      <c r="L342" s="104"/>
      <c r="M342" s="78"/>
      <c r="N342" s="78"/>
    </row>
    <row r="343" spans="1:14" x14ac:dyDescent="0.3">
      <c r="A343" s="3"/>
      <c r="B343" s="100"/>
      <c r="C343" s="101"/>
      <c r="D343" s="101"/>
      <c r="E343" s="102"/>
      <c r="F343" s="80"/>
      <c r="G343" s="80"/>
      <c r="H343" s="80"/>
      <c r="I343" s="103"/>
      <c r="J343" s="104"/>
      <c r="K343" s="103"/>
      <c r="L343" s="104"/>
      <c r="M343" s="78"/>
      <c r="N343" s="78"/>
    </row>
    <row r="344" spans="1:14" x14ac:dyDescent="0.3">
      <c r="A344" s="3"/>
      <c r="B344" s="100"/>
      <c r="C344" s="101"/>
      <c r="D344" s="101"/>
      <c r="E344" s="102"/>
      <c r="F344" s="80"/>
      <c r="G344" s="80"/>
      <c r="H344" s="80"/>
      <c r="I344" s="103"/>
      <c r="J344" s="104"/>
      <c r="K344" s="103"/>
      <c r="L344" s="104"/>
      <c r="M344" s="78"/>
      <c r="N344" s="78"/>
    </row>
    <row r="345" spans="1:14" x14ac:dyDescent="0.3">
      <c r="A345" s="3"/>
      <c r="B345" s="100"/>
      <c r="C345" s="101"/>
      <c r="D345" s="101"/>
      <c r="E345" s="102"/>
      <c r="F345" s="100"/>
      <c r="G345" s="101"/>
      <c r="H345" s="102"/>
      <c r="I345" s="103"/>
      <c r="J345" s="104"/>
      <c r="K345" s="103"/>
      <c r="L345" s="104"/>
      <c r="M345" s="78"/>
      <c r="N345" s="78"/>
    </row>
    <row r="346" spans="1:14" x14ac:dyDescent="0.3">
      <c r="A346" s="3"/>
      <c r="B346" s="100"/>
      <c r="C346" s="101"/>
      <c r="D346" s="101"/>
      <c r="E346" s="102"/>
      <c r="F346" s="100"/>
      <c r="G346" s="101"/>
      <c r="H346" s="102"/>
      <c r="I346" s="103"/>
      <c r="J346" s="104"/>
      <c r="K346" s="103"/>
      <c r="L346" s="104"/>
      <c r="M346" s="78"/>
      <c r="N346" s="78"/>
    </row>
    <row r="347" spans="1:14" ht="15.6" x14ac:dyDescent="0.3">
      <c r="A347" s="10"/>
      <c r="B347" s="86"/>
      <c r="C347" s="87"/>
      <c r="D347" s="87"/>
      <c r="E347" s="88"/>
      <c r="F347" s="86"/>
      <c r="G347" s="87"/>
      <c r="H347" s="88"/>
      <c r="I347" s="89"/>
      <c r="J347" s="90"/>
      <c r="K347" s="89"/>
      <c r="L347" s="90"/>
      <c r="M347" s="91"/>
      <c r="N347" s="91"/>
    </row>
    <row r="348" spans="1:14" x14ac:dyDescent="0.3">
      <c r="A348" s="3"/>
      <c r="B348" s="100"/>
      <c r="C348" s="101"/>
      <c r="D348" s="101"/>
      <c r="E348" s="102"/>
      <c r="F348" s="100"/>
      <c r="G348" s="101"/>
      <c r="H348" s="102"/>
      <c r="I348" s="103"/>
      <c r="J348" s="104"/>
      <c r="K348" s="103"/>
      <c r="L348" s="104"/>
      <c r="M348" s="78"/>
      <c r="N348" s="78"/>
    </row>
    <row r="349" spans="1:14" x14ac:dyDescent="0.3">
      <c r="A349" s="3"/>
      <c r="B349" s="100"/>
      <c r="C349" s="101"/>
      <c r="D349" s="101"/>
      <c r="E349" s="102"/>
      <c r="F349" s="100"/>
      <c r="G349" s="101"/>
      <c r="H349" s="102"/>
      <c r="I349" s="103"/>
      <c r="J349" s="104"/>
      <c r="K349" s="103"/>
      <c r="L349" s="104"/>
      <c r="M349" s="78"/>
      <c r="N349" s="78"/>
    </row>
    <row r="350" spans="1:14" x14ac:dyDescent="0.3">
      <c r="A350" s="3"/>
      <c r="B350" s="100"/>
      <c r="C350" s="101"/>
      <c r="D350" s="101"/>
      <c r="E350" s="102"/>
      <c r="F350" s="100"/>
      <c r="G350" s="101"/>
      <c r="H350" s="102"/>
      <c r="I350" s="103"/>
      <c r="J350" s="104"/>
      <c r="K350" s="103"/>
      <c r="L350" s="104"/>
      <c r="M350" s="78"/>
      <c r="N350" s="78"/>
    </row>
    <row r="351" spans="1:14" x14ac:dyDescent="0.3">
      <c r="A351" s="3"/>
      <c r="B351" s="100"/>
      <c r="C351" s="101"/>
      <c r="D351" s="101"/>
      <c r="E351" s="102"/>
      <c r="F351" s="100"/>
      <c r="G351" s="101"/>
      <c r="H351" s="102"/>
      <c r="I351" s="103"/>
      <c r="J351" s="104"/>
      <c r="K351" s="103"/>
      <c r="L351" s="104"/>
      <c r="M351" s="78"/>
      <c r="N351" s="78"/>
    </row>
    <row r="352" spans="1:14" x14ac:dyDescent="0.3">
      <c r="A352" s="3"/>
      <c r="B352" s="100"/>
      <c r="C352" s="101"/>
      <c r="D352" s="101"/>
      <c r="E352" s="102"/>
      <c r="F352" s="100"/>
      <c r="G352" s="101"/>
      <c r="H352" s="102"/>
      <c r="I352" s="103"/>
      <c r="J352" s="104"/>
      <c r="K352" s="103"/>
      <c r="L352" s="104"/>
      <c r="M352" s="78"/>
      <c r="N352" s="78"/>
    </row>
    <row r="353" spans="1:14" x14ac:dyDescent="0.3">
      <c r="A353" s="3"/>
      <c r="B353" s="100"/>
      <c r="C353" s="101"/>
      <c r="D353" s="101"/>
      <c r="E353" s="102"/>
      <c r="F353" s="100"/>
      <c r="G353" s="101"/>
      <c r="H353" s="102"/>
      <c r="I353" s="103"/>
      <c r="J353" s="104"/>
      <c r="K353" s="103"/>
      <c r="L353" s="104"/>
      <c r="M353" s="78"/>
      <c r="N353" s="78"/>
    </row>
    <row r="354" spans="1:14" x14ac:dyDescent="0.3">
      <c r="A354" s="3"/>
      <c r="B354" s="100"/>
      <c r="C354" s="101"/>
      <c r="D354" s="101"/>
      <c r="E354" s="102"/>
      <c r="F354" s="100"/>
      <c r="G354" s="101"/>
      <c r="H354" s="102"/>
      <c r="I354" s="103"/>
      <c r="J354" s="104"/>
      <c r="K354" s="103"/>
      <c r="L354" s="104"/>
      <c r="M354" s="78"/>
      <c r="N354" s="78"/>
    </row>
    <row r="355" spans="1:14" x14ac:dyDescent="0.3">
      <c r="A355" s="3"/>
      <c r="B355" s="79"/>
      <c r="C355" s="79"/>
      <c r="D355" s="79"/>
      <c r="E355" s="79"/>
      <c r="F355" s="80"/>
      <c r="G355" s="80"/>
      <c r="H355" s="80"/>
      <c r="I355" s="81"/>
      <c r="J355" s="81"/>
      <c r="K355" s="77"/>
      <c r="L355" s="77"/>
      <c r="M355" s="78"/>
      <c r="N355" s="78"/>
    </row>
    <row r="356" spans="1:14" x14ac:dyDescent="0.3">
      <c r="A356" s="3"/>
      <c r="B356" s="79"/>
      <c r="C356" s="79"/>
      <c r="D356" s="79"/>
      <c r="E356" s="79"/>
      <c r="F356" s="80"/>
      <c r="G356" s="80"/>
      <c r="H356" s="80"/>
      <c r="I356" s="81"/>
      <c r="J356" s="81"/>
      <c r="K356" s="77"/>
      <c r="L356" s="77"/>
      <c r="M356" s="78"/>
      <c r="N356" s="78"/>
    </row>
    <row r="357" spans="1:14" x14ac:dyDescent="0.3">
      <c r="A357" s="3"/>
      <c r="B357" s="79"/>
      <c r="C357" s="79"/>
      <c r="D357" s="79"/>
      <c r="E357" s="79"/>
      <c r="F357" s="80"/>
      <c r="G357" s="80"/>
      <c r="H357" s="80"/>
      <c r="I357" s="81"/>
      <c r="J357" s="81"/>
      <c r="K357" s="77"/>
      <c r="L357" s="77"/>
      <c r="M357" s="78"/>
      <c r="N357" s="78"/>
    </row>
    <row r="358" spans="1:14" x14ac:dyDescent="0.3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</row>
    <row r="359" spans="1:14" x14ac:dyDescent="0.3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</row>
    <row r="360" spans="1:14" x14ac:dyDescent="0.3">
      <c r="A360" s="83" t="s">
        <v>17</v>
      </c>
      <c r="B360" s="83"/>
      <c r="C360" s="83"/>
      <c r="D360" s="83"/>
      <c r="E360" s="83"/>
      <c r="F360" s="84" t="s">
        <v>18</v>
      </c>
      <c r="G360" s="84"/>
      <c r="H360" s="84"/>
      <c r="I360" s="84"/>
      <c r="J360" s="84"/>
      <c r="K360" s="85" t="s">
        <v>19</v>
      </c>
      <c r="L360" s="85"/>
      <c r="M360" s="85"/>
      <c r="N360" s="85"/>
    </row>
    <row r="361" spans="1:14" x14ac:dyDescent="0.3">
      <c r="A361" s="82" t="s">
        <v>371</v>
      </c>
      <c r="B361" s="82"/>
      <c r="C361" s="82"/>
      <c r="D361" s="82"/>
      <c r="E361" s="82"/>
      <c r="F361" s="82" t="s">
        <v>398</v>
      </c>
      <c r="G361" s="82"/>
      <c r="H361" s="82"/>
      <c r="I361" s="82"/>
      <c r="J361" s="82"/>
      <c r="K361" s="82"/>
      <c r="L361" s="82"/>
      <c r="M361" s="82"/>
      <c r="N361" s="82"/>
    </row>
    <row r="362" spans="1:14" x14ac:dyDescent="0.3">
      <c r="A362" s="119" t="s">
        <v>0</v>
      </c>
      <c r="B362" s="123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  <c r="N362" s="120"/>
    </row>
    <row r="363" spans="1:14" x14ac:dyDescent="0.3">
      <c r="A363" s="6" t="s">
        <v>2</v>
      </c>
      <c r="B363" s="4" t="s">
        <v>641</v>
      </c>
      <c r="C363" s="119" t="s">
        <v>3</v>
      </c>
      <c r="D363" s="120"/>
      <c r="E363" s="103" t="s">
        <v>401</v>
      </c>
      <c r="F363" s="124"/>
      <c r="G363" s="124"/>
      <c r="H363" s="104"/>
      <c r="I363" s="119" t="s">
        <v>4</v>
      </c>
      <c r="J363" s="120"/>
      <c r="K363" s="103" t="s">
        <v>367</v>
      </c>
      <c r="L363" s="124"/>
      <c r="M363" s="124"/>
      <c r="N363" s="104"/>
    </row>
    <row r="364" spans="1:14" ht="15.6" x14ac:dyDescent="0.3">
      <c r="A364" s="9" t="s">
        <v>372</v>
      </c>
      <c r="B364" s="8" t="s">
        <v>70</v>
      </c>
      <c r="C364" s="116">
        <v>43269</v>
      </c>
      <c r="D364" s="125"/>
      <c r="E364" s="123" t="s">
        <v>403</v>
      </c>
      <c r="F364" s="123"/>
      <c r="G364" s="123"/>
      <c r="H364" s="120"/>
      <c r="I364" s="103" t="s">
        <v>404</v>
      </c>
      <c r="J364" s="104"/>
      <c r="K364" s="121" t="s">
        <v>369</v>
      </c>
      <c r="L364" s="122"/>
      <c r="M364" s="103">
        <v>62162</v>
      </c>
      <c r="N364" s="104"/>
    </row>
    <row r="365" spans="1:14" x14ac:dyDescent="0.3">
      <c r="A365" s="8" t="s">
        <v>1</v>
      </c>
      <c r="B365" s="83" t="s">
        <v>467</v>
      </c>
      <c r="C365" s="83"/>
      <c r="D365" s="83"/>
      <c r="E365" s="83"/>
      <c r="F365" s="105" t="s">
        <v>466</v>
      </c>
      <c r="G365" s="105"/>
      <c r="H365" s="105"/>
      <c r="I365" s="105" t="s">
        <v>6</v>
      </c>
      <c r="J365" s="105"/>
      <c r="K365" s="105" t="s">
        <v>7</v>
      </c>
      <c r="L365" s="105"/>
      <c r="M365" s="105" t="s">
        <v>8</v>
      </c>
      <c r="N365" s="105"/>
    </row>
    <row r="366" spans="1:14" x14ac:dyDescent="0.3">
      <c r="A366" s="3">
        <v>1</v>
      </c>
      <c r="B366" s="79" t="s">
        <v>480</v>
      </c>
      <c r="C366" s="79"/>
      <c r="D366" s="79"/>
      <c r="E366" s="79"/>
      <c r="F366" s="78" t="s">
        <v>481</v>
      </c>
      <c r="G366" s="78"/>
      <c r="H366" s="78"/>
      <c r="I366" s="94">
        <v>3300</v>
      </c>
      <c r="J366" s="95"/>
      <c r="K366" s="78" t="s">
        <v>462</v>
      </c>
      <c r="L366" s="78"/>
      <c r="M366" s="78" t="s">
        <v>11</v>
      </c>
      <c r="N366" s="78"/>
    </row>
    <row r="367" spans="1:14" ht="41.1" customHeight="1" x14ac:dyDescent="0.3">
      <c r="A367" s="3">
        <v>2</v>
      </c>
      <c r="B367" s="79" t="s">
        <v>463</v>
      </c>
      <c r="C367" s="79"/>
      <c r="D367" s="79"/>
      <c r="E367" s="79"/>
      <c r="F367" s="78" t="s">
        <v>464</v>
      </c>
      <c r="G367" s="78"/>
      <c r="H367" s="78"/>
      <c r="I367" s="94">
        <v>58862</v>
      </c>
      <c r="J367" s="95"/>
      <c r="K367" s="78" t="s">
        <v>465</v>
      </c>
      <c r="L367" s="78"/>
      <c r="M367" s="78" t="s">
        <v>11</v>
      </c>
      <c r="N367" s="78"/>
    </row>
    <row r="368" spans="1:14" x14ac:dyDescent="0.3">
      <c r="A368" s="3"/>
      <c r="B368" s="96"/>
      <c r="C368" s="97"/>
      <c r="D368" s="97"/>
      <c r="E368" s="98"/>
      <c r="F368" s="78"/>
      <c r="G368" s="78"/>
      <c r="H368" s="78"/>
      <c r="I368" s="81"/>
      <c r="J368" s="81"/>
      <c r="K368" s="94"/>
      <c r="L368" s="95"/>
      <c r="M368" s="78"/>
      <c r="N368" s="78"/>
    </row>
    <row r="369" spans="1:14" x14ac:dyDescent="0.3">
      <c r="A369" s="3"/>
      <c r="B369" s="96"/>
      <c r="C369" s="97"/>
      <c r="D369" s="97"/>
      <c r="E369" s="98"/>
      <c r="F369" s="78"/>
      <c r="G369" s="78"/>
      <c r="H369" s="78"/>
      <c r="I369" s="81"/>
      <c r="J369" s="81"/>
      <c r="K369" s="94"/>
      <c r="L369" s="95"/>
      <c r="M369" s="78"/>
      <c r="N369" s="78"/>
    </row>
    <row r="370" spans="1:14" x14ac:dyDescent="0.3">
      <c r="A370" s="3"/>
      <c r="B370" s="96"/>
      <c r="C370" s="97"/>
      <c r="D370" s="97"/>
      <c r="E370" s="98"/>
      <c r="F370" s="78"/>
      <c r="G370" s="78"/>
      <c r="H370" s="78"/>
      <c r="I370" s="81"/>
      <c r="J370" s="81"/>
      <c r="K370" s="78"/>
      <c r="L370" s="78"/>
      <c r="M370" s="78"/>
      <c r="N370" s="78"/>
    </row>
    <row r="371" spans="1:14" x14ac:dyDescent="0.3">
      <c r="A371" s="3"/>
      <c r="B371" s="96"/>
      <c r="C371" s="97"/>
      <c r="D371" s="97"/>
      <c r="E371" s="98"/>
      <c r="F371" s="78"/>
      <c r="G371" s="78"/>
      <c r="H371" s="78"/>
      <c r="I371" s="81"/>
      <c r="J371" s="81"/>
      <c r="K371" s="78"/>
      <c r="L371" s="78"/>
      <c r="M371" s="78"/>
      <c r="N371" s="78"/>
    </row>
    <row r="372" spans="1:14" x14ac:dyDescent="0.3">
      <c r="A372" s="3"/>
      <c r="B372" s="96"/>
      <c r="C372" s="97"/>
      <c r="D372" s="97"/>
      <c r="E372" s="98"/>
      <c r="F372" s="78"/>
      <c r="G372" s="78"/>
      <c r="H372" s="78"/>
      <c r="I372" s="81"/>
      <c r="J372" s="81"/>
      <c r="K372" s="78"/>
      <c r="L372" s="78"/>
      <c r="M372" s="78"/>
      <c r="N372" s="78"/>
    </row>
    <row r="373" spans="1:14" x14ac:dyDescent="0.3">
      <c r="A373" s="3"/>
      <c r="B373" s="96"/>
      <c r="C373" s="97"/>
      <c r="D373" s="97"/>
      <c r="E373" s="98"/>
      <c r="F373" s="78"/>
      <c r="G373" s="78"/>
      <c r="H373" s="78"/>
      <c r="I373" s="81"/>
      <c r="J373" s="81"/>
      <c r="K373" s="78"/>
      <c r="L373" s="78"/>
      <c r="M373" s="78"/>
      <c r="N373" s="78"/>
    </row>
    <row r="374" spans="1:14" x14ac:dyDescent="0.3">
      <c r="A374" s="3"/>
      <c r="B374" s="96"/>
      <c r="C374" s="97"/>
      <c r="D374" s="97"/>
      <c r="E374" s="98"/>
      <c r="F374" s="78"/>
      <c r="G374" s="78"/>
      <c r="H374" s="78"/>
      <c r="I374" s="81"/>
      <c r="J374" s="81"/>
      <c r="K374" s="78"/>
      <c r="L374" s="78"/>
      <c r="M374" s="78"/>
      <c r="N374" s="78"/>
    </row>
    <row r="375" spans="1:14" x14ac:dyDescent="0.3">
      <c r="A375" s="3"/>
      <c r="B375" s="96"/>
      <c r="C375" s="97"/>
      <c r="D375" s="97"/>
      <c r="E375" s="98"/>
      <c r="F375" s="78"/>
      <c r="G375" s="78"/>
      <c r="H375" s="78"/>
      <c r="I375" s="81"/>
      <c r="J375" s="81"/>
      <c r="K375" s="78"/>
      <c r="L375" s="78"/>
      <c r="M375" s="78"/>
      <c r="N375" s="78"/>
    </row>
    <row r="376" spans="1:14" x14ac:dyDescent="0.3">
      <c r="A376" s="3"/>
      <c r="B376" s="96"/>
      <c r="C376" s="97"/>
      <c r="D376" s="97"/>
      <c r="E376" s="98"/>
      <c r="F376" s="78"/>
      <c r="G376" s="78"/>
      <c r="H376" s="78"/>
      <c r="I376" s="81"/>
      <c r="J376" s="81"/>
      <c r="K376" s="78"/>
      <c r="L376" s="78"/>
      <c r="M376" s="78"/>
      <c r="N376" s="78"/>
    </row>
    <row r="377" spans="1:14" x14ac:dyDescent="0.3">
      <c r="A377" s="3"/>
      <c r="B377" s="96"/>
      <c r="C377" s="97"/>
      <c r="D377" s="97"/>
      <c r="E377" s="98"/>
      <c r="F377" s="78"/>
      <c r="G377" s="78"/>
      <c r="H377" s="78"/>
      <c r="I377" s="81"/>
      <c r="J377" s="81"/>
      <c r="K377" s="78"/>
      <c r="L377" s="78"/>
      <c r="M377" s="78"/>
      <c r="N377" s="78"/>
    </row>
    <row r="378" spans="1:14" x14ac:dyDescent="0.3">
      <c r="A378" s="3"/>
      <c r="B378" s="96"/>
      <c r="C378" s="97"/>
      <c r="D378" s="97"/>
      <c r="E378" s="98"/>
      <c r="F378" s="78"/>
      <c r="G378" s="78"/>
      <c r="H378" s="78"/>
      <c r="I378" s="81"/>
      <c r="J378" s="81"/>
      <c r="K378" s="78"/>
      <c r="L378" s="78"/>
      <c r="M378" s="78"/>
      <c r="N378" s="78"/>
    </row>
    <row r="379" spans="1:14" x14ac:dyDescent="0.3">
      <c r="A379" s="3"/>
      <c r="B379" s="96"/>
      <c r="C379" s="97"/>
      <c r="D379" s="97"/>
      <c r="E379" s="98"/>
      <c r="F379" s="94"/>
      <c r="G379" s="99"/>
      <c r="H379" s="95"/>
      <c r="I379" s="92"/>
      <c r="J379" s="93"/>
      <c r="K379" s="94"/>
      <c r="L379" s="95"/>
      <c r="M379" s="94"/>
      <c r="N379" s="95"/>
    </row>
    <row r="380" spans="1:14" ht="15.6" x14ac:dyDescent="0.3">
      <c r="A380" s="10"/>
      <c r="B380" s="86"/>
      <c r="C380" s="87"/>
      <c r="D380" s="87"/>
      <c r="E380" s="88"/>
      <c r="F380" s="86"/>
      <c r="G380" s="87"/>
      <c r="H380" s="88"/>
      <c r="I380" s="89"/>
      <c r="J380" s="90"/>
      <c r="K380" s="89"/>
      <c r="L380" s="90"/>
      <c r="M380" s="91"/>
      <c r="N380" s="91"/>
    </row>
    <row r="381" spans="1:14" x14ac:dyDescent="0.3">
      <c r="A381" s="3"/>
      <c r="B381" s="100"/>
      <c r="C381" s="101"/>
      <c r="D381" s="101"/>
      <c r="E381" s="102"/>
      <c r="F381" s="100"/>
      <c r="G381" s="101"/>
      <c r="H381" s="102"/>
      <c r="I381" s="103"/>
      <c r="J381" s="104"/>
      <c r="K381" s="103"/>
      <c r="L381" s="104"/>
      <c r="M381" s="78"/>
      <c r="N381" s="78"/>
    </row>
    <row r="382" spans="1:14" x14ac:dyDescent="0.3">
      <c r="A382" s="3"/>
      <c r="B382" s="100"/>
      <c r="C382" s="101"/>
      <c r="D382" s="101"/>
      <c r="E382" s="102"/>
      <c r="F382" s="100"/>
      <c r="G382" s="101"/>
      <c r="H382" s="102"/>
      <c r="I382" s="103"/>
      <c r="J382" s="104"/>
      <c r="K382" s="103"/>
      <c r="L382" s="104"/>
      <c r="M382" s="78"/>
      <c r="N382" s="78"/>
    </row>
    <row r="383" spans="1:14" x14ac:dyDescent="0.3">
      <c r="A383" s="3"/>
      <c r="B383" s="100"/>
      <c r="C383" s="101"/>
      <c r="D383" s="101"/>
      <c r="E383" s="102"/>
      <c r="F383" s="100"/>
      <c r="G383" s="101"/>
      <c r="H383" s="102"/>
      <c r="I383" s="103"/>
      <c r="J383" s="104"/>
      <c r="K383" s="103"/>
      <c r="L383" s="104"/>
      <c r="M383" s="78"/>
      <c r="N383" s="78"/>
    </row>
    <row r="384" spans="1:14" x14ac:dyDescent="0.3">
      <c r="A384" s="3"/>
      <c r="B384" s="100"/>
      <c r="C384" s="101"/>
      <c r="D384" s="101"/>
      <c r="E384" s="102"/>
      <c r="F384" s="100"/>
      <c r="G384" s="101"/>
      <c r="H384" s="102"/>
      <c r="I384" s="103"/>
      <c r="J384" s="104"/>
      <c r="K384" s="103"/>
      <c r="L384" s="104"/>
      <c r="M384" s="78"/>
      <c r="N384" s="78"/>
    </row>
    <row r="385" spans="1:14" x14ac:dyDescent="0.3">
      <c r="A385" s="3"/>
      <c r="B385" s="100"/>
      <c r="C385" s="101"/>
      <c r="D385" s="101"/>
      <c r="E385" s="102"/>
      <c r="F385" s="100"/>
      <c r="G385" s="101"/>
      <c r="H385" s="102"/>
      <c r="I385" s="103"/>
      <c r="J385" s="104"/>
      <c r="K385" s="103"/>
      <c r="L385" s="104"/>
      <c r="M385" s="78"/>
      <c r="N385" s="78"/>
    </row>
    <row r="386" spans="1:14" x14ac:dyDescent="0.3">
      <c r="A386" s="3"/>
      <c r="B386" s="79"/>
      <c r="C386" s="79"/>
      <c r="D386" s="79"/>
      <c r="E386" s="79"/>
      <c r="F386" s="80"/>
      <c r="G386" s="80"/>
      <c r="H386" s="80"/>
      <c r="I386" s="81"/>
      <c r="J386" s="81"/>
      <c r="K386" s="77"/>
      <c r="L386" s="77"/>
      <c r="M386" s="78"/>
      <c r="N386" s="78"/>
    </row>
    <row r="387" spans="1:14" x14ac:dyDescent="0.3">
      <c r="A387" s="3"/>
      <c r="B387" s="79"/>
      <c r="C387" s="79"/>
      <c r="D387" s="79"/>
      <c r="E387" s="79"/>
      <c r="F387" s="80"/>
      <c r="G387" s="80"/>
      <c r="H387" s="80"/>
      <c r="I387" s="81"/>
      <c r="J387" s="81"/>
      <c r="K387" s="77"/>
      <c r="L387" s="77"/>
      <c r="M387" s="78"/>
      <c r="N387" s="78"/>
    </row>
    <row r="388" spans="1:14" x14ac:dyDescent="0.3">
      <c r="A388" s="3"/>
      <c r="B388" s="79"/>
      <c r="C388" s="79"/>
      <c r="D388" s="79"/>
      <c r="E388" s="79"/>
      <c r="F388" s="80"/>
      <c r="G388" s="80"/>
      <c r="H388" s="80"/>
      <c r="I388" s="81"/>
      <c r="J388" s="81"/>
      <c r="K388" s="77"/>
      <c r="L388" s="77"/>
      <c r="M388" s="78"/>
      <c r="N388" s="78"/>
    </row>
    <row r="389" spans="1:14" x14ac:dyDescent="0.3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</row>
    <row r="390" spans="1:14" x14ac:dyDescent="0.3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</row>
    <row r="391" spans="1:14" x14ac:dyDescent="0.3">
      <c r="A391" s="83" t="s">
        <v>17</v>
      </c>
      <c r="B391" s="83"/>
      <c r="C391" s="83"/>
      <c r="D391" s="83"/>
      <c r="E391" s="83"/>
      <c r="F391" s="84" t="s">
        <v>18</v>
      </c>
      <c r="G391" s="84"/>
      <c r="H391" s="84"/>
      <c r="I391" s="84"/>
      <c r="J391" s="84"/>
      <c r="K391" s="85" t="s">
        <v>19</v>
      </c>
      <c r="L391" s="85"/>
      <c r="M391" s="85"/>
      <c r="N391" s="85"/>
    </row>
    <row r="392" spans="1:14" x14ac:dyDescent="0.3">
      <c r="A392" s="82" t="s">
        <v>371</v>
      </c>
      <c r="B392" s="82"/>
      <c r="C392" s="82"/>
      <c r="D392" s="82"/>
      <c r="E392" s="82"/>
      <c r="F392" s="82" t="s">
        <v>398</v>
      </c>
      <c r="G392" s="82"/>
      <c r="H392" s="82"/>
      <c r="I392" s="82"/>
      <c r="J392" s="82"/>
      <c r="K392" s="82"/>
      <c r="L392" s="82"/>
      <c r="M392" s="82"/>
      <c r="N392" s="82"/>
    </row>
    <row r="393" spans="1:14" x14ac:dyDescent="0.3">
      <c r="A393" s="105" t="s">
        <v>0</v>
      </c>
      <c r="B393" s="115"/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</row>
    <row r="394" spans="1:14" x14ac:dyDescent="0.3">
      <c r="A394" s="6" t="s">
        <v>2</v>
      </c>
      <c r="B394" s="77" t="s">
        <v>618</v>
      </c>
      <c r="C394" s="77"/>
      <c r="D394" s="105" t="s">
        <v>3</v>
      </c>
      <c r="E394" s="105"/>
      <c r="F394" s="82" t="s">
        <v>401</v>
      </c>
      <c r="G394" s="82"/>
      <c r="H394" s="82"/>
      <c r="I394" s="82"/>
      <c r="J394" s="105" t="s">
        <v>4</v>
      </c>
      <c r="K394" s="105"/>
      <c r="L394" s="82" t="s">
        <v>367</v>
      </c>
      <c r="M394" s="82"/>
      <c r="N394" s="82"/>
    </row>
    <row r="395" spans="1:14" ht="15.6" x14ac:dyDescent="0.3">
      <c r="A395" s="9" t="s">
        <v>372</v>
      </c>
      <c r="B395" s="105" t="s">
        <v>70</v>
      </c>
      <c r="C395" s="105"/>
      <c r="D395" s="116">
        <v>43299</v>
      </c>
      <c r="E395" s="99"/>
      <c r="F395" s="95"/>
      <c r="G395" s="105" t="s">
        <v>403</v>
      </c>
      <c r="H395" s="105"/>
      <c r="I395" s="105"/>
      <c r="J395" s="82" t="s">
        <v>404</v>
      </c>
      <c r="K395" s="82"/>
      <c r="L395" s="7" t="s">
        <v>369</v>
      </c>
      <c r="M395" s="92">
        <v>7791</v>
      </c>
      <c r="N395" s="93"/>
    </row>
    <row r="396" spans="1:14" x14ac:dyDescent="0.3">
      <c r="A396" s="8" t="s">
        <v>1</v>
      </c>
      <c r="B396" s="83" t="s">
        <v>467</v>
      </c>
      <c r="C396" s="83"/>
      <c r="D396" s="83"/>
      <c r="E396" s="83"/>
      <c r="F396" s="105" t="s">
        <v>466</v>
      </c>
      <c r="G396" s="105"/>
      <c r="H396" s="105"/>
      <c r="I396" s="105" t="s">
        <v>6</v>
      </c>
      <c r="J396" s="105"/>
      <c r="K396" s="105" t="s">
        <v>7</v>
      </c>
      <c r="L396" s="105"/>
      <c r="M396" s="105" t="s">
        <v>8</v>
      </c>
      <c r="N396" s="105"/>
    </row>
    <row r="397" spans="1:14" ht="35.4" customHeight="1" x14ac:dyDescent="0.3">
      <c r="A397" s="3">
        <v>1</v>
      </c>
      <c r="B397" s="96" t="s">
        <v>488</v>
      </c>
      <c r="C397" s="97"/>
      <c r="D397" s="97"/>
      <c r="E397" s="98"/>
      <c r="F397" s="78" t="s">
        <v>489</v>
      </c>
      <c r="G397" s="78"/>
      <c r="H397" s="78"/>
      <c r="I397" s="92">
        <v>7791</v>
      </c>
      <c r="J397" s="93"/>
      <c r="K397" s="78" t="s">
        <v>490</v>
      </c>
      <c r="L397" s="78"/>
      <c r="M397" s="94" t="s">
        <v>11</v>
      </c>
      <c r="N397" s="95"/>
    </row>
    <row r="398" spans="1:14" x14ac:dyDescent="0.3">
      <c r="A398" s="3"/>
      <c r="B398" s="96"/>
      <c r="C398" s="97"/>
      <c r="D398" s="97"/>
      <c r="E398" s="98"/>
      <c r="F398" s="94"/>
      <c r="G398" s="99"/>
      <c r="H398" s="95"/>
      <c r="I398" s="92"/>
      <c r="J398" s="93"/>
      <c r="K398" s="94"/>
      <c r="L398" s="95"/>
      <c r="M398" s="94"/>
      <c r="N398" s="95"/>
    </row>
    <row r="399" spans="1:14" x14ac:dyDescent="0.3">
      <c r="A399" s="3"/>
      <c r="B399" s="96"/>
      <c r="C399" s="97"/>
      <c r="D399" s="97"/>
      <c r="E399" s="98"/>
      <c r="F399" s="94"/>
      <c r="G399" s="99"/>
      <c r="H399" s="95"/>
      <c r="I399" s="92"/>
      <c r="J399" s="93"/>
      <c r="K399" s="94"/>
      <c r="L399" s="95"/>
      <c r="M399" s="94"/>
      <c r="N399" s="95"/>
    </row>
    <row r="400" spans="1:14" x14ac:dyDescent="0.3">
      <c r="A400" s="3"/>
      <c r="B400" s="96"/>
      <c r="C400" s="97"/>
      <c r="D400" s="97"/>
      <c r="E400" s="98"/>
      <c r="F400" s="94"/>
      <c r="G400" s="99"/>
      <c r="H400" s="95"/>
      <c r="I400" s="92"/>
      <c r="J400" s="93"/>
      <c r="K400" s="94"/>
      <c r="L400" s="95"/>
      <c r="M400" s="94"/>
      <c r="N400" s="95"/>
    </row>
    <row r="401" spans="1:14" x14ac:dyDescent="0.3">
      <c r="A401" s="3"/>
      <c r="B401" s="96"/>
      <c r="C401" s="97"/>
      <c r="D401" s="97"/>
      <c r="E401" s="98"/>
      <c r="F401" s="94"/>
      <c r="G401" s="99"/>
      <c r="H401" s="95"/>
      <c r="I401" s="92"/>
      <c r="J401" s="93"/>
      <c r="K401" s="94"/>
      <c r="L401" s="95"/>
      <c r="M401" s="94"/>
      <c r="N401" s="95"/>
    </row>
    <row r="402" spans="1:14" x14ac:dyDescent="0.3">
      <c r="A402" s="3"/>
      <c r="B402" s="96"/>
      <c r="C402" s="97"/>
      <c r="D402" s="97"/>
      <c r="E402" s="98"/>
      <c r="F402" s="94"/>
      <c r="G402" s="99"/>
      <c r="H402" s="95"/>
      <c r="I402" s="92"/>
      <c r="J402" s="93"/>
      <c r="K402" s="94"/>
      <c r="L402" s="95"/>
      <c r="M402" s="94"/>
      <c r="N402" s="95"/>
    </row>
    <row r="403" spans="1:14" x14ac:dyDescent="0.3">
      <c r="A403" s="3"/>
      <c r="B403" s="96"/>
      <c r="C403" s="97"/>
      <c r="D403" s="97"/>
      <c r="E403" s="98"/>
      <c r="F403" s="94"/>
      <c r="G403" s="99"/>
      <c r="H403" s="95"/>
      <c r="I403" s="92"/>
      <c r="J403" s="93"/>
      <c r="K403" s="94"/>
      <c r="L403" s="95"/>
      <c r="M403" s="94"/>
      <c r="N403" s="95"/>
    </row>
    <row r="404" spans="1:14" x14ac:dyDescent="0.3">
      <c r="A404" s="3"/>
      <c r="B404" s="96"/>
      <c r="C404" s="97"/>
      <c r="D404" s="97"/>
      <c r="E404" s="98"/>
      <c r="F404" s="94"/>
      <c r="G404" s="99"/>
      <c r="H404" s="95"/>
      <c r="I404" s="92"/>
      <c r="J404" s="93"/>
      <c r="K404" s="94"/>
      <c r="L404" s="95"/>
      <c r="M404" s="94"/>
      <c r="N404" s="95"/>
    </row>
    <row r="405" spans="1:14" x14ac:dyDescent="0.3">
      <c r="A405" s="3"/>
      <c r="B405" s="96"/>
      <c r="C405" s="97"/>
      <c r="D405" s="97"/>
      <c r="E405" s="98"/>
      <c r="F405" s="94"/>
      <c r="G405" s="99"/>
      <c r="H405" s="95"/>
      <c r="I405" s="92"/>
      <c r="J405" s="93"/>
      <c r="K405" s="94"/>
      <c r="L405" s="95"/>
      <c r="M405" s="94"/>
      <c r="N405" s="95"/>
    </row>
    <row r="406" spans="1:14" x14ac:dyDescent="0.3">
      <c r="A406" s="3"/>
      <c r="B406" s="96"/>
      <c r="C406" s="97"/>
      <c r="D406" s="97"/>
      <c r="E406" s="98"/>
      <c r="F406" s="94"/>
      <c r="G406" s="99"/>
      <c r="H406" s="95"/>
      <c r="I406" s="92"/>
      <c r="J406" s="93"/>
      <c r="K406" s="94"/>
      <c r="L406" s="95"/>
      <c r="M406" s="94"/>
      <c r="N406" s="95"/>
    </row>
    <row r="407" spans="1:14" x14ac:dyDescent="0.3">
      <c r="A407" s="3"/>
      <c r="B407" s="96"/>
      <c r="C407" s="97"/>
      <c r="D407" s="97"/>
      <c r="E407" s="98"/>
      <c r="F407" s="94"/>
      <c r="G407" s="99"/>
      <c r="H407" s="95"/>
      <c r="I407" s="92"/>
      <c r="J407" s="93"/>
      <c r="K407" s="94"/>
      <c r="L407" s="95"/>
      <c r="M407" s="94"/>
      <c r="N407" s="95"/>
    </row>
    <row r="408" spans="1:14" x14ac:dyDescent="0.3">
      <c r="A408" s="3"/>
      <c r="B408" s="96"/>
      <c r="C408" s="97"/>
      <c r="D408" s="97"/>
      <c r="E408" s="98"/>
      <c r="F408" s="94"/>
      <c r="G408" s="99"/>
      <c r="H408" s="95"/>
      <c r="I408" s="92"/>
      <c r="J408" s="93"/>
      <c r="K408" s="94"/>
      <c r="L408" s="95"/>
      <c r="M408" s="94"/>
      <c r="N408" s="95"/>
    </row>
    <row r="409" spans="1:14" x14ac:dyDescent="0.3">
      <c r="A409" s="3"/>
      <c r="B409" s="96"/>
      <c r="C409" s="97"/>
      <c r="D409" s="97"/>
      <c r="E409" s="98"/>
      <c r="F409" s="94"/>
      <c r="G409" s="99"/>
      <c r="H409" s="95"/>
      <c r="I409" s="92"/>
      <c r="J409" s="93"/>
      <c r="K409" s="94"/>
      <c r="L409" s="95"/>
      <c r="M409" s="94"/>
      <c r="N409" s="95"/>
    </row>
    <row r="410" spans="1:14" x14ac:dyDescent="0.3">
      <c r="A410" s="3"/>
      <c r="B410" s="96"/>
      <c r="C410" s="97"/>
      <c r="D410" s="97"/>
      <c r="E410" s="98"/>
      <c r="F410" s="94"/>
      <c r="G410" s="99"/>
      <c r="H410" s="95"/>
      <c r="I410" s="92"/>
      <c r="J410" s="93"/>
      <c r="K410" s="94"/>
      <c r="L410" s="95"/>
      <c r="M410" s="94"/>
      <c r="N410" s="95"/>
    </row>
    <row r="411" spans="1:14" ht="15.6" x14ac:dyDescent="0.3">
      <c r="A411" s="10"/>
      <c r="B411" s="86"/>
      <c r="C411" s="87"/>
      <c r="D411" s="87"/>
      <c r="E411" s="88"/>
      <c r="F411" s="86"/>
      <c r="G411" s="87"/>
      <c r="H411" s="88"/>
      <c r="I411" s="89"/>
      <c r="J411" s="90"/>
      <c r="K411" s="89"/>
      <c r="L411" s="90"/>
      <c r="M411" s="91"/>
      <c r="N411" s="91"/>
    </row>
    <row r="412" spans="1:14" x14ac:dyDescent="0.3">
      <c r="A412" s="3"/>
      <c r="B412" s="100"/>
      <c r="C412" s="101"/>
      <c r="D412" s="101"/>
      <c r="E412" s="102"/>
      <c r="F412" s="100"/>
      <c r="G412" s="101"/>
      <c r="H412" s="102"/>
      <c r="I412" s="103"/>
      <c r="J412" s="104"/>
      <c r="K412" s="103"/>
      <c r="L412" s="104"/>
      <c r="M412" s="78"/>
      <c r="N412" s="78"/>
    </row>
    <row r="413" spans="1:14" x14ac:dyDescent="0.3">
      <c r="A413" s="3"/>
      <c r="B413" s="100"/>
      <c r="C413" s="101"/>
      <c r="D413" s="101"/>
      <c r="E413" s="102"/>
      <c r="F413" s="100"/>
      <c r="G413" s="101"/>
      <c r="H413" s="102"/>
      <c r="I413" s="103"/>
      <c r="J413" s="104"/>
      <c r="K413" s="103"/>
      <c r="L413" s="104"/>
      <c r="M413" s="78"/>
      <c r="N413" s="78"/>
    </row>
    <row r="414" spans="1:14" x14ac:dyDescent="0.3">
      <c r="A414" s="3"/>
      <c r="B414" s="100"/>
      <c r="C414" s="101"/>
      <c r="D414" s="101"/>
      <c r="E414" s="102"/>
      <c r="F414" s="100"/>
      <c r="G414" s="101"/>
      <c r="H414" s="102"/>
      <c r="I414" s="103"/>
      <c r="J414" s="104"/>
      <c r="K414" s="103"/>
      <c r="L414" s="104"/>
      <c r="M414" s="78"/>
      <c r="N414" s="78"/>
    </row>
    <row r="415" spans="1:14" x14ac:dyDescent="0.3">
      <c r="A415" s="3"/>
      <c r="B415" s="100"/>
      <c r="C415" s="101"/>
      <c r="D415" s="101"/>
      <c r="E415" s="102"/>
      <c r="F415" s="100"/>
      <c r="G415" s="101"/>
      <c r="H415" s="102"/>
      <c r="I415" s="103"/>
      <c r="J415" s="104"/>
      <c r="K415" s="103"/>
      <c r="L415" s="104"/>
      <c r="M415" s="78"/>
      <c r="N415" s="78"/>
    </row>
    <row r="416" spans="1:14" x14ac:dyDescent="0.3">
      <c r="A416" s="3"/>
      <c r="B416" s="100"/>
      <c r="C416" s="101"/>
      <c r="D416" s="101"/>
      <c r="E416" s="102"/>
      <c r="F416" s="100"/>
      <c r="G416" s="101"/>
      <c r="H416" s="102"/>
      <c r="I416" s="103"/>
      <c r="J416" s="104"/>
      <c r="K416" s="103"/>
      <c r="L416" s="104"/>
      <c r="M416" s="78"/>
      <c r="N416" s="78"/>
    </row>
    <row r="417" spans="1:14" x14ac:dyDescent="0.3">
      <c r="A417" s="3"/>
      <c r="B417" s="96"/>
      <c r="C417" s="97"/>
      <c r="D417" s="97"/>
      <c r="E417" s="98"/>
      <c r="F417" s="126"/>
      <c r="G417" s="127"/>
      <c r="H417" s="128"/>
      <c r="I417" s="92"/>
      <c r="J417" s="93"/>
      <c r="K417" s="117"/>
      <c r="L417" s="118"/>
      <c r="M417" s="94"/>
      <c r="N417" s="95"/>
    </row>
    <row r="418" spans="1:14" ht="15" customHeight="1" x14ac:dyDescent="0.3">
      <c r="A418" s="3"/>
      <c r="B418" s="79"/>
      <c r="C418" s="79"/>
      <c r="D418" s="79"/>
      <c r="E418" s="79"/>
      <c r="F418" s="80"/>
      <c r="G418" s="80"/>
      <c r="H418" s="80"/>
      <c r="I418" s="81"/>
      <c r="J418" s="81"/>
      <c r="K418" s="77"/>
      <c r="L418" s="77"/>
      <c r="M418" s="78"/>
      <c r="N418" s="78"/>
    </row>
    <row r="419" spans="1:14" x14ac:dyDescent="0.3">
      <c r="A419" s="3"/>
      <c r="B419" s="79"/>
      <c r="C419" s="79"/>
      <c r="D419" s="79"/>
      <c r="E419" s="79"/>
      <c r="F419" s="80"/>
      <c r="G419" s="80"/>
      <c r="H419" s="80"/>
      <c r="I419" s="81"/>
      <c r="J419" s="81"/>
      <c r="K419" s="77"/>
      <c r="L419" s="77"/>
      <c r="M419" s="78"/>
      <c r="N419" s="78"/>
    </row>
    <row r="420" spans="1:14" x14ac:dyDescent="0.3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</row>
    <row r="421" spans="1:14" x14ac:dyDescent="0.3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</row>
    <row r="422" spans="1:14" x14ac:dyDescent="0.3">
      <c r="A422" s="83" t="s">
        <v>17</v>
      </c>
      <c r="B422" s="83"/>
      <c r="C422" s="83"/>
      <c r="D422" s="83"/>
      <c r="E422" s="83"/>
      <c r="F422" s="84" t="s">
        <v>18</v>
      </c>
      <c r="G422" s="84"/>
      <c r="H422" s="84"/>
      <c r="I422" s="84"/>
      <c r="J422" s="84"/>
      <c r="K422" s="85" t="s">
        <v>19</v>
      </c>
      <c r="L422" s="85"/>
      <c r="M422" s="85"/>
      <c r="N422" s="85"/>
    </row>
    <row r="423" spans="1:14" x14ac:dyDescent="0.3">
      <c r="A423" s="82" t="s">
        <v>371</v>
      </c>
      <c r="B423" s="82"/>
      <c r="C423" s="82"/>
      <c r="D423" s="82"/>
      <c r="E423" s="82"/>
      <c r="F423" s="82" t="s">
        <v>398</v>
      </c>
      <c r="G423" s="82"/>
      <c r="H423" s="82"/>
      <c r="I423" s="82"/>
      <c r="J423" s="82"/>
      <c r="K423" s="82"/>
      <c r="L423" s="82"/>
      <c r="M423" s="82"/>
      <c r="N423" s="82"/>
    </row>
    <row r="424" spans="1:14" ht="14.4" customHeight="1" x14ac:dyDescent="0.3">
      <c r="A424" s="105" t="s">
        <v>0</v>
      </c>
      <c r="B424" s="115"/>
      <c r="C424" s="115"/>
      <c r="D424" s="115"/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</row>
    <row r="425" spans="1:14" x14ac:dyDescent="0.3">
      <c r="A425" s="6" t="s">
        <v>2</v>
      </c>
      <c r="B425" s="77" t="s">
        <v>376</v>
      </c>
      <c r="C425" s="77"/>
      <c r="D425" s="105" t="s">
        <v>3</v>
      </c>
      <c r="E425" s="105"/>
      <c r="F425" s="82" t="s">
        <v>401</v>
      </c>
      <c r="G425" s="82"/>
      <c r="H425" s="82"/>
      <c r="I425" s="82"/>
      <c r="J425" s="105" t="s">
        <v>4</v>
      </c>
      <c r="K425" s="105"/>
      <c r="L425" s="82" t="s">
        <v>367</v>
      </c>
      <c r="M425" s="82"/>
      <c r="N425" s="82"/>
    </row>
    <row r="426" spans="1:14" ht="15.6" x14ac:dyDescent="0.3">
      <c r="A426" s="9" t="s">
        <v>372</v>
      </c>
      <c r="B426" s="105" t="s">
        <v>70</v>
      </c>
      <c r="C426" s="105"/>
      <c r="D426" s="116">
        <v>43330</v>
      </c>
      <c r="E426" s="99"/>
      <c r="F426" s="95"/>
      <c r="G426" s="105" t="s">
        <v>403</v>
      </c>
      <c r="H426" s="105"/>
      <c r="I426" s="105"/>
      <c r="J426" s="82" t="s">
        <v>404</v>
      </c>
      <c r="K426" s="82"/>
      <c r="L426" s="7" t="s">
        <v>369</v>
      </c>
      <c r="M426" s="82">
        <v>1474</v>
      </c>
      <c r="N426" s="82"/>
    </row>
    <row r="427" spans="1:14" x14ac:dyDescent="0.3">
      <c r="A427" s="8" t="s">
        <v>1</v>
      </c>
      <c r="B427" s="83" t="s">
        <v>467</v>
      </c>
      <c r="C427" s="83"/>
      <c r="D427" s="83"/>
      <c r="E427" s="83"/>
      <c r="F427" s="105" t="s">
        <v>466</v>
      </c>
      <c r="G427" s="105"/>
      <c r="H427" s="105"/>
      <c r="I427" s="105" t="s">
        <v>6</v>
      </c>
      <c r="J427" s="105"/>
      <c r="K427" s="105" t="s">
        <v>7</v>
      </c>
      <c r="L427" s="105"/>
      <c r="M427" s="105" t="s">
        <v>8</v>
      </c>
      <c r="N427" s="105"/>
    </row>
    <row r="428" spans="1:14" x14ac:dyDescent="0.3">
      <c r="A428" s="3">
        <v>1</v>
      </c>
      <c r="B428" s="79" t="s">
        <v>491</v>
      </c>
      <c r="C428" s="79"/>
      <c r="D428" s="79"/>
      <c r="E428" s="79"/>
      <c r="F428" s="78" t="s">
        <v>492</v>
      </c>
      <c r="G428" s="78"/>
      <c r="H428" s="78"/>
      <c r="I428" s="81">
        <v>87</v>
      </c>
      <c r="J428" s="81"/>
      <c r="K428" s="78" t="s">
        <v>493</v>
      </c>
      <c r="L428" s="78"/>
      <c r="M428" s="94" t="s">
        <v>11</v>
      </c>
      <c r="N428" s="95"/>
    </row>
    <row r="429" spans="1:14" x14ac:dyDescent="0.3">
      <c r="A429" s="3">
        <v>2</v>
      </c>
      <c r="B429" s="79" t="s">
        <v>495</v>
      </c>
      <c r="C429" s="79"/>
      <c r="D429" s="79"/>
      <c r="E429" s="79"/>
      <c r="F429" s="78" t="s">
        <v>494</v>
      </c>
      <c r="G429" s="78"/>
      <c r="H429" s="78"/>
      <c r="I429" s="81">
        <v>1387</v>
      </c>
      <c r="J429" s="81"/>
      <c r="K429" s="78" t="s">
        <v>496</v>
      </c>
      <c r="L429" s="78"/>
      <c r="M429" s="94" t="s">
        <v>11</v>
      </c>
      <c r="N429" s="95"/>
    </row>
    <row r="430" spans="1:14" x14ac:dyDescent="0.3">
      <c r="A430" s="3"/>
      <c r="B430" s="96"/>
      <c r="C430" s="97"/>
      <c r="D430" s="97"/>
      <c r="E430" s="98"/>
      <c r="F430" s="94"/>
      <c r="G430" s="99"/>
      <c r="H430" s="95"/>
      <c r="I430" s="92"/>
      <c r="J430" s="93"/>
      <c r="K430" s="94"/>
      <c r="L430" s="95"/>
      <c r="M430" s="94"/>
      <c r="N430" s="95"/>
    </row>
    <row r="431" spans="1:14" x14ac:dyDescent="0.3">
      <c r="A431" s="3"/>
      <c r="B431" s="79"/>
      <c r="C431" s="79"/>
      <c r="D431" s="79"/>
      <c r="E431" s="79"/>
      <c r="F431" s="78"/>
      <c r="G431" s="78"/>
      <c r="H431" s="78"/>
      <c r="I431" s="81"/>
      <c r="J431" s="81"/>
      <c r="K431" s="78"/>
      <c r="L431" s="78"/>
      <c r="M431" s="78"/>
      <c r="N431" s="78"/>
    </row>
    <row r="432" spans="1:14" x14ac:dyDescent="0.3">
      <c r="A432" s="3"/>
      <c r="B432" s="79"/>
      <c r="C432" s="79"/>
      <c r="D432" s="79"/>
      <c r="E432" s="79"/>
      <c r="F432" s="78"/>
      <c r="G432" s="78"/>
      <c r="H432" s="78"/>
      <c r="I432" s="81"/>
      <c r="J432" s="81"/>
      <c r="K432" s="78"/>
      <c r="L432" s="78"/>
      <c r="M432" s="78"/>
      <c r="N432" s="78"/>
    </row>
    <row r="433" spans="1:14" x14ac:dyDescent="0.3">
      <c r="A433" s="3"/>
      <c r="B433" s="79"/>
      <c r="C433" s="79"/>
      <c r="D433" s="79"/>
      <c r="E433" s="79"/>
      <c r="F433" s="78"/>
      <c r="G433" s="78"/>
      <c r="H433" s="78"/>
      <c r="I433" s="81"/>
      <c r="J433" s="81"/>
      <c r="K433" s="78"/>
      <c r="L433" s="78"/>
      <c r="M433" s="78"/>
      <c r="N433" s="78"/>
    </row>
    <row r="434" spans="1:14" x14ac:dyDescent="0.3">
      <c r="A434" s="3"/>
      <c r="B434" s="79"/>
      <c r="C434" s="79"/>
      <c r="D434" s="79"/>
      <c r="E434" s="79"/>
      <c r="F434" s="78"/>
      <c r="G434" s="78"/>
      <c r="H434" s="78"/>
      <c r="I434" s="81"/>
      <c r="J434" s="81"/>
      <c r="K434" s="78"/>
      <c r="L434" s="78"/>
      <c r="M434" s="78"/>
      <c r="N434" s="78"/>
    </row>
    <row r="435" spans="1:14" x14ac:dyDescent="0.3">
      <c r="A435" s="3"/>
      <c r="B435" s="96"/>
      <c r="C435" s="97"/>
      <c r="D435" s="97"/>
      <c r="E435" s="98"/>
      <c r="F435" s="94"/>
      <c r="G435" s="99"/>
      <c r="H435" s="95"/>
      <c r="I435" s="92"/>
      <c r="J435" s="93"/>
      <c r="K435" s="94"/>
      <c r="L435" s="95"/>
      <c r="M435" s="94"/>
      <c r="N435" s="95"/>
    </row>
    <row r="436" spans="1:14" x14ac:dyDescent="0.3">
      <c r="A436" s="3"/>
      <c r="B436" s="96"/>
      <c r="C436" s="97"/>
      <c r="D436" s="97"/>
      <c r="E436" s="98"/>
      <c r="F436" s="94"/>
      <c r="G436" s="99"/>
      <c r="H436" s="95"/>
      <c r="I436" s="92"/>
      <c r="J436" s="93"/>
      <c r="K436" s="94"/>
      <c r="L436" s="95"/>
      <c r="M436" s="94"/>
      <c r="N436" s="95"/>
    </row>
    <row r="437" spans="1:14" x14ac:dyDescent="0.3">
      <c r="A437" s="3"/>
      <c r="B437" s="96"/>
      <c r="C437" s="97"/>
      <c r="D437" s="97"/>
      <c r="E437" s="98"/>
      <c r="F437" s="94"/>
      <c r="G437" s="99"/>
      <c r="H437" s="95"/>
      <c r="I437" s="92"/>
      <c r="J437" s="93"/>
      <c r="K437" s="94"/>
      <c r="L437" s="95"/>
      <c r="M437" s="94"/>
      <c r="N437" s="95"/>
    </row>
    <row r="438" spans="1:14" x14ac:dyDescent="0.3">
      <c r="A438" s="3"/>
      <c r="B438" s="96"/>
      <c r="C438" s="97"/>
      <c r="D438" s="97"/>
      <c r="E438" s="98"/>
      <c r="F438" s="94"/>
      <c r="G438" s="99"/>
      <c r="H438" s="95"/>
      <c r="I438" s="92"/>
      <c r="J438" s="93"/>
      <c r="K438" s="94"/>
      <c r="L438" s="95"/>
      <c r="M438" s="94"/>
      <c r="N438" s="95"/>
    </row>
    <row r="439" spans="1:14" x14ac:dyDescent="0.3">
      <c r="A439" s="3"/>
      <c r="B439" s="96"/>
      <c r="C439" s="97"/>
      <c r="D439" s="97"/>
      <c r="E439" s="98"/>
      <c r="F439" s="94"/>
      <c r="G439" s="99"/>
      <c r="H439" s="95"/>
      <c r="I439" s="92"/>
      <c r="J439" s="93"/>
      <c r="K439" s="94"/>
      <c r="L439" s="95"/>
      <c r="M439" s="94"/>
      <c r="N439" s="95"/>
    </row>
    <row r="440" spans="1:14" x14ac:dyDescent="0.3">
      <c r="A440" s="3"/>
      <c r="B440" s="96"/>
      <c r="C440" s="97"/>
      <c r="D440" s="97"/>
      <c r="E440" s="98"/>
      <c r="F440" s="94"/>
      <c r="G440" s="99"/>
      <c r="H440" s="95"/>
      <c r="I440" s="92"/>
      <c r="J440" s="93"/>
      <c r="K440" s="94"/>
      <c r="L440" s="95"/>
      <c r="M440" s="94"/>
      <c r="N440" s="95"/>
    </row>
    <row r="441" spans="1:14" x14ac:dyDescent="0.3">
      <c r="A441" s="3"/>
      <c r="B441" s="96"/>
      <c r="C441" s="97"/>
      <c r="D441" s="97"/>
      <c r="E441" s="98"/>
      <c r="F441" s="94"/>
      <c r="G441" s="99"/>
      <c r="H441" s="95"/>
      <c r="I441" s="92"/>
      <c r="J441" s="93"/>
      <c r="K441" s="94"/>
      <c r="L441" s="95"/>
      <c r="M441" s="94"/>
      <c r="N441" s="95"/>
    </row>
    <row r="442" spans="1:14" ht="15.6" x14ac:dyDescent="0.3">
      <c r="A442" s="10"/>
      <c r="B442" s="86"/>
      <c r="C442" s="87"/>
      <c r="D442" s="87"/>
      <c r="E442" s="88"/>
      <c r="F442" s="86"/>
      <c r="G442" s="87"/>
      <c r="H442" s="88"/>
      <c r="I442" s="89"/>
      <c r="J442" s="90"/>
      <c r="K442" s="89"/>
      <c r="L442" s="90"/>
      <c r="M442" s="91"/>
      <c r="N442" s="91"/>
    </row>
    <row r="443" spans="1:14" x14ac:dyDescent="0.3">
      <c r="A443" s="3"/>
      <c r="B443" s="100"/>
      <c r="C443" s="101"/>
      <c r="D443" s="101"/>
      <c r="E443" s="102"/>
      <c r="F443" s="100"/>
      <c r="G443" s="101"/>
      <c r="H443" s="102"/>
      <c r="I443" s="103"/>
      <c r="J443" s="104"/>
      <c r="K443" s="103"/>
      <c r="L443" s="104"/>
      <c r="M443" s="78"/>
      <c r="N443" s="78"/>
    </row>
    <row r="444" spans="1:14" x14ac:dyDescent="0.3">
      <c r="A444" s="3"/>
      <c r="B444" s="100"/>
      <c r="C444" s="101"/>
      <c r="D444" s="101"/>
      <c r="E444" s="102"/>
      <c r="F444" s="100"/>
      <c r="G444" s="101"/>
      <c r="H444" s="102"/>
      <c r="I444" s="103"/>
      <c r="J444" s="104"/>
      <c r="K444" s="103"/>
      <c r="L444" s="104"/>
      <c r="M444" s="78"/>
      <c r="N444" s="78"/>
    </row>
    <row r="445" spans="1:14" x14ac:dyDescent="0.3">
      <c r="A445" s="3"/>
      <c r="B445" s="100"/>
      <c r="C445" s="101"/>
      <c r="D445" s="101"/>
      <c r="E445" s="102"/>
      <c r="F445" s="100"/>
      <c r="G445" s="101"/>
      <c r="H445" s="102"/>
      <c r="I445" s="103"/>
      <c r="J445" s="104"/>
      <c r="K445" s="103"/>
      <c r="L445" s="104"/>
      <c r="M445" s="78"/>
      <c r="N445" s="78"/>
    </row>
    <row r="446" spans="1:14" x14ac:dyDescent="0.3">
      <c r="A446" s="3"/>
      <c r="B446" s="100"/>
      <c r="C446" s="101"/>
      <c r="D446" s="101"/>
      <c r="E446" s="102"/>
      <c r="F446" s="100"/>
      <c r="G446" s="101"/>
      <c r="H446" s="102"/>
      <c r="I446" s="103"/>
      <c r="J446" s="104"/>
      <c r="K446" s="103"/>
      <c r="L446" s="104"/>
      <c r="M446" s="78"/>
      <c r="N446" s="78"/>
    </row>
    <row r="447" spans="1:14" x14ac:dyDescent="0.3">
      <c r="A447" s="3"/>
      <c r="B447" s="100"/>
      <c r="C447" s="101"/>
      <c r="D447" s="101"/>
      <c r="E447" s="102"/>
      <c r="F447" s="100"/>
      <c r="G447" s="101"/>
      <c r="H447" s="102"/>
      <c r="I447" s="103"/>
      <c r="J447" s="104"/>
      <c r="K447" s="103"/>
      <c r="L447" s="104"/>
      <c r="M447" s="78"/>
      <c r="N447" s="78"/>
    </row>
    <row r="448" spans="1:14" x14ac:dyDescent="0.3">
      <c r="A448" s="3"/>
      <c r="B448" s="100"/>
      <c r="C448" s="101"/>
      <c r="D448" s="101"/>
      <c r="E448" s="102"/>
      <c r="F448" s="100"/>
      <c r="G448" s="101"/>
      <c r="H448" s="102"/>
      <c r="I448" s="103"/>
      <c r="J448" s="104"/>
      <c r="K448" s="103"/>
      <c r="L448" s="104"/>
      <c r="M448" s="94"/>
      <c r="N448" s="95"/>
    </row>
    <row r="449" spans="1:14" x14ac:dyDescent="0.3">
      <c r="A449" s="3"/>
      <c r="B449" s="79"/>
      <c r="C449" s="79"/>
      <c r="D449" s="79"/>
      <c r="E449" s="79"/>
      <c r="F449" s="80"/>
      <c r="G449" s="80"/>
      <c r="H449" s="80"/>
      <c r="I449" s="81"/>
      <c r="J449" s="81"/>
      <c r="K449" s="77"/>
      <c r="L449" s="77"/>
      <c r="M449" s="78"/>
      <c r="N449" s="78"/>
    </row>
    <row r="450" spans="1:14" x14ac:dyDescent="0.3">
      <c r="A450" s="3"/>
      <c r="B450" s="79"/>
      <c r="C450" s="79"/>
      <c r="D450" s="79"/>
      <c r="E450" s="79"/>
      <c r="F450" s="80"/>
      <c r="G450" s="80"/>
      <c r="H450" s="80"/>
      <c r="I450" s="81"/>
      <c r="J450" s="81"/>
      <c r="K450" s="77"/>
      <c r="L450" s="77"/>
      <c r="M450" s="78"/>
      <c r="N450" s="78"/>
    </row>
    <row r="451" spans="1:14" x14ac:dyDescent="0.3">
      <c r="A451" s="3"/>
      <c r="B451" s="79"/>
      <c r="C451" s="79"/>
      <c r="D451" s="79"/>
      <c r="E451" s="79"/>
      <c r="F451" s="80"/>
      <c r="G451" s="80"/>
      <c r="H451" s="80"/>
      <c r="I451" s="81"/>
      <c r="J451" s="81"/>
      <c r="K451" s="77"/>
      <c r="L451" s="77"/>
      <c r="M451" s="78"/>
      <c r="N451" s="78"/>
    </row>
    <row r="452" spans="1:14" x14ac:dyDescent="0.3">
      <c r="A452" s="3"/>
      <c r="B452" s="79"/>
      <c r="C452" s="79"/>
      <c r="D452" s="79"/>
      <c r="E452" s="79"/>
      <c r="F452" s="80"/>
      <c r="G452" s="80"/>
      <c r="H452" s="80"/>
      <c r="I452" s="81"/>
      <c r="J452" s="81"/>
      <c r="K452" s="77"/>
      <c r="L452" s="77"/>
      <c r="M452" s="78"/>
      <c r="N452" s="78"/>
    </row>
    <row r="453" spans="1:14" x14ac:dyDescent="0.3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</row>
    <row r="454" spans="1:14" x14ac:dyDescent="0.3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</row>
    <row r="455" spans="1:14" x14ac:dyDescent="0.3">
      <c r="A455" s="83" t="s">
        <v>17</v>
      </c>
      <c r="B455" s="83"/>
      <c r="C455" s="83"/>
      <c r="D455" s="83"/>
      <c r="E455" s="83"/>
      <c r="F455" s="84" t="s">
        <v>18</v>
      </c>
      <c r="G455" s="84"/>
      <c r="H455" s="84"/>
      <c r="I455" s="84"/>
      <c r="J455" s="84"/>
      <c r="K455" s="85" t="s">
        <v>19</v>
      </c>
      <c r="L455" s="85"/>
      <c r="M455" s="85"/>
      <c r="N455" s="85"/>
    </row>
    <row r="456" spans="1:14" x14ac:dyDescent="0.3">
      <c r="A456" s="82" t="s">
        <v>371</v>
      </c>
      <c r="B456" s="82"/>
      <c r="C456" s="82"/>
      <c r="D456" s="82"/>
      <c r="E456" s="82"/>
      <c r="F456" s="82" t="s">
        <v>398</v>
      </c>
      <c r="G456" s="82"/>
      <c r="H456" s="82"/>
      <c r="I456" s="82"/>
      <c r="J456" s="82"/>
      <c r="K456" s="82"/>
      <c r="L456" s="82"/>
      <c r="M456" s="82"/>
      <c r="N456" s="82"/>
    </row>
    <row r="457" spans="1:14" x14ac:dyDescent="0.3">
      <c r="A457" s="105" t="s">
        <v>0</v>
      </c>
      <c r="B457" s="115"/>
      <c r="C457" s="115"/>
      <c r="D457" s="115"/>
      <c r="E457" s="115"/>
      <c r="F457" s="115"/>
      <c r="G457" s="115"/>
      <c r="H457" s="115"/>
      <c r="I457" s="115"/>
      <c r="J457" s="115"/>
      <c r="K457" s="115"/>
      <c r="L457" s="115"/>
      <c r="M457" s="115"/>
      <c r="N457" s="115"/>
    </row>
    <row r="458" spans="1:14" x14ac:dyDescent="0.3">
      <c r="A458" s="6" t="s">
        <v>2</v>
      </c>
      <c r="B458" s="77" t="s">
        <v>622</v>
      </c>
      <c r="C458" s="77"/>
      <c r="D458" s="105" t="s">
        <v>3</v>
      </c>
      <c r="E458" s="105"/>
      <c r="F458" s="82" t="s">
        <v>401</v>
      </c>
      <c r="G458" s="82"/>
      <c r="H458" s="82"/>
      <c r="I458" s="82"/>
      <c r="J458" s="105" t="s">
        <v>4</v>
      </c>
      <c r="K458" s="105"/>
      <c r="L458" s="82" t="s">
        <v>367</v>
      </c>
      <c r="M458" s="82"/>
      <c r="N458" s="82"/>
    </row>
    <row r="459" spans="1:14" ht="15.6" x14ac:dyDescent="0.3">
      <c r="A459" s="9" t="s">
        <v>372</v>
      </c>
      <c r="B459" s="105" t="s">
        <v>70</v>
      </c>
      <c r="C459" s="105"/>
      <c r="D459" s="116">
        <v>43361</v>
      </c>
      <c r="E459" s="99"/>
      <c r="F459" s="95"/>
      <c r="G459" s="105" t="s">
        <v>403</v>
      </c>
      <c r="H459" s="105"/>
      <c r="I459" s="105"/>
      <c r="J459" s="82" t="s">
        <v>404</v>
      </c>
      <c r="K459" s="82"/>
      <c r="L459" s="7" t="s">
        <v>369</v>
      </c>
      <c r="M459" s="82">
        <v>21147</v>
      </c>
      <c r="N459" s="82"/>
    </row>
    <row r="460" spans="1:14" x14ac:dyDescent="0.3">
      <c r="A460" s="8" t="s">
        <v>1</v>
      </c>
      <c r="B460" s="83" t="s">
        <v>467</v>
      </c>
      <c r="C460" s="83"/>
      <c r="D460" s="83"/>
      <c r="E460" s="83"/>
      <c r="F460" s="105" t="s">
        <v>466</v>
      </c>
      <c r="G460" s="105"/>
      <c r="H460" s="105"/>
      <c r="I460" s="105" t="s">
        <v>6</v>
      </c>
      <c r="J460" s="105"/>
      <c r="K460" s="105" t="s">
        <v>7</v>
      </c>
      <c r="L460" s="105"/>
      <c r="M460" s="105" t="s">
        <v>8</v>
      </c>
      <c r="N460" s="105"/>
    </row>
    <row r="461" spans="1:14" ht="38.4" customHeight="1" x14ac:dyDescent="0.3">
      <c r="A461" s="3">
        <v>1</v>
      </c>
      <c r="B461" s="79" t="s">
        <v>505</v>
      </c>
      <c r="C461" s="79"/>
      <c r="D461" s="79"/>
      <c r="E461" s="79"/>
      <c r="F461" s="78" t="s">
        <v>506</v>
      </c>
      <c r="G461" s="78"/>
      <c r="H461" s="78"/>
      <c r="I461" s="81">
        <f>10500+460+6000+90+527+3420</f>
        <v>20997</v>
      </c>
      <c r="J461" s="81"/>
      <c r="K461" s="78" t="s">
        <v>507</v>
      </c>
      <c r="L461" s="78"/>
      <c r="M461" s="94" t="s">
        <v>11</v>
      </c>
      <c r="N461" s="95"/>
    </row>
    <row r="462" spans="1:14" x14ac:dyDescent="0.3">
      <c r="A462" s="3">
        <v>2</v>
      </c>
      <c r="B462" s="79" t="s">
        <v>633</v>
      </c>
      <c r="C462" s="79"/>
      <c r="D462" s="79"/>
      <c r="E462" s="79"/>
      <c r="F462" s="78" t="s">
        <v>494</v>
      </c>
      <c r="G462" s="78"/>
      <c r="H462" s="78"/>
      <c r="I462" s="81">
        <v>150</v>
      </c>
      <c r="J462" s="81"/>
      <c r="K462" s="78" t="s">
        <v>612</v>
      </c>
      <c r="L462" s="78"/>
      <c r="M462" s="94" t="s">
        <v>11</v>
      </c>
      <c r="N462" s="95"/>
    </row>
    <row r="463" spans="1:14" x14ac:dyDescent="0.3">
      <c r="A463" s="3"/>
      <c r="B463" s="96"/>
      <c r="C463" s="97"/>
      <c r="D463" s="97"/>
      <c r="E463" s="98"/>
      <c r="F463" s="94"/>
      <c r="G463" s="99"/>
      <c r="H463" s="95"/>
      <c r="I463" s="92"/>
      <c r="J463" s="93"/>
      <c r="K463" s="94"/>
      <c r="L463" s="95"/>
      <c r="M463" s="94"/>
      <c r="N463" s="95"/>
    </row>
    <row r="464" spans="1:14" x14ac:dyDescent="0.3">
      <c r="A464" s="3"/>
      <c r="B464" s="79"/>
      <c r="C464" s="79"/>
      <c r="D464" s="79"/>
      <c r="E464" s="79"/>
      <c r="F464" s="78"/>
      <c r="G464" s="78"/>
      <c r="H464" s="78"/>
      <c r="I464" s="81"/>
      <c r="J464" s="81"/>
      <c r="K464" s="78"/>
      <c r="L464" s="78"/>
      <c r="M464" s="78"/>
      <c r="N464" s="78"/>
    </row>
    <row r="465" spans="1:14" x14ac:dyDescent="0.3">
      <c r="A465" s="3"/>
      <c r="B465" s="79"/>
      <c r="C465" s="79"/>
      <c r="D465" s="79"/>
      <c r="E465" s="79"/>
      <c r="F465" s="78"/>
      <c r="G465" s="78"/>
      <c r="H465" s="78"/>
      <c r="I465" s="81"/>
      <c r="J465" s="81"/>
      <c r="K465" s="78"/>
      <c r="L465" s="78"/>
      <c r="M465" s="78"/>
      <c r="N465" s="78"/>
    </row>
    <row r="466" spans="1:14" x14ac:dyDescent="0.3">
      <c r="A466" s="3"/>
      <c r="B466" s="79"/>
      <c r="C466" s="79"/>
      <c r="D466" s="79"/>
      <c r="E466" s="79"/>
      <c r="F466" s="78"/>
      <c r="G466" s="78"/>
      <c r="H466" s="78"/>
      <c r="I466" s="81"/>
      <c r="J466" s="81"/>
      <c r="K466" s="78"/>
      <c r="L466" s="78"/>
      <c r="M466" s="78"/>
      <c r="N466" s="78"/>
    </row>
    <row r="467" spans="1:14" x14ac:dyDescent="0.3">
      <c r="A467" s="3"/>
      <c r="B467" s="79"/>
      <c r="C467" s="79"/>
      <c r="D467" s="79"/>
      <c r="E467" s="79"/>
      <c r="F467" s="78"/>
      <c r="G467" s="78"/>
      <c r="H467" s="78"/>
      <c r="I467" s="81"/>
      <c r="J467" s="81"/>
      <c r="K467" s="78"/>
      <c r="L467" s="78"/>
      <c r="M467" s="78"/>
      <c r="N467" s="78"/>
    </row>
    <row r="468" spans="1:14" x14ac:dyDescent="0.3">
      <c r="A468" s="3"/>
      <c r="B468" s="96"/>
      <c r="C468" s="97"/>
      <c r="D468" s="97"/>
      <c r="E468" s="98"/>
      <c r="F468" s="94"/>
      <c r="G468" s="99"/>
      <c r="H468" s="95"/>
      <c r="I468" s="92"/>
      <c r="J468" s="93"/>
      <c r="K468" s="94"/>
      <c r="L468" s="95"/>
      <c r="M468" s="94"/>
      <c r="N468" s="95"/>
    </row>
    <row r="469" spans="1:14" x14ac:dyDescent="0.3">
      <c r="A469" s="3"/>
      <c r="B469" s="96"/>
      <c r="C469" s="97"/>
      <c r="D469" s="97"/>
      <c r="E469" s="98"/>
      <c r="F469" s="94"/>
      <c r="G469" s="99"/>
      <c r="H469" s="95"/>
      <c r="I469" s="92"/>
      <c r="J469" s="93"/>
      <c r="K469" s="94"/>
      <c r="L469" s="95"/>
      <c r="M469" s="94"/>
      <c r="N469" s="95"/>
    </row>
    <row r="470" spans="1:14" x14ac:dyDescent="0.3">
      <c r="A470" s="3"/>
      <c r="B470" s="96"/>
      <c r="C470" s="97"/>
      <c r="D470" s="97"/>
      <c r="E470" s="98"/>
      <c r="F470" s="94"/>
      <c r="G470" s="99"/>
      <c r="H470" s="95"/>
      <c r="I470" s="92"/>
      <c r="J470" s="93"/>
      <c r="K470" s="94"/>
      <c r="L470" s="95"/>
      <c r="M470" s="94"/>
      <c r="N470" s="95"/>
    </row>
    <row r="471" spans="1:14" x14ac:dyDescent="0.3">
      <c r="A471" s="3"/>
      <c r="B471" s="96"/>
      <c r="C471" s="97"/>
      <c r="D471" s="97"/>
      <c r="E471" s="98"/>
      <c r="F471" s="94"/>
      <c r="G471" s="99"/>
      <c r="H471" s="95"/>
      <c r="I471" s="92"/>
      <c r="J471" s="93"/>
      <c r="K471" s="94"/>
      <c r="L471" s="95"/>
      <c r="M471" s="94"/>
      <c r="N471" s="95"/>
    </row>
    <row r="472" spans="1:14" x14ac:dyDescent="0.3">
      <c r="A472" s="3"/>
      <c r="B472" s="96"/>
      <c r="C472" s="97"/>
      <c r="D472" s="97"/>
      <c r="E472" s="98"/>
      <c r="F472" s="94"/>
      <c r="G472" s="99"/>
      <c r="H472" s="95"/>
      <c r="I472" s="92"/>
      <c r="J472" s="93"/>
      <c r="K472" s="94"/>
      <c r="L472" s="95"/>
      <c r="M472" s="94"/>
      <c r="N472" s="95"/>
    </row>
    <row r="473" spans="1:14" x14ac:dyDescent="0.3">
      <c r="A473" s="3"/>
      <c r="B473" s="96"/>
      <c r="C473" s="97"/>
      <c r="D473" s="97"/>
      <c r="E473" s="98"/>
      <c r="F473" s="94"/>
      <c r="G473" s="99"/>
      <c r="H473" s="95"/>
      <c r="I473" s="92"/>
      <c r="J473" s="93"/>
      <c r="K473" s="94"/>
      <c r="L473" s="95"/>
      <c r="M473" s="94"/>
      <c r="N473" s="95"/>
    </row>
    <row r="474" spans="1:14" x14ac:dyDescent="0.3">
      <c r="A474" s="3"/>
      <c r="B474" s="96"/>
      <c r="C474" s="97"/>
      <c r="D474" s="97"/>
      <c r="E474" s="98"/>
      <c r="F474" s="94"/>
      <c r="G474" s="99"/>
      <c r="H474" s="95"/>
      <c r="I474" s="92"/>
      <c r="J474" s="93"/>
      <c r="K474" s="94"/>
      <c r="L474" s="95"/>
      <c r="M474" s="94"/>
      <c r="N474" s="95"/>
    </row>
    <row r="475" spans="1:14" ht="15.6" x14ac:dyDescent="0.3">
      <c r="A475" s="10"/>
      <c r="B475" s="86"/>
      <c r="C475" s="87"/>
      <c r="D475" s="87"/>
      <c r="E475" s="88"/>
      <c r="F475" s="86"/>
      <c r="G475" s="87"/>
      <c r="H475" s="88"/>
      <c r="I475" s="89"/>
      <c r="J475" s="90"/>
      <c r="K475" s="89"/>
      <c r="L475" s="90"/>
      <c r="M475" s="91"/>
      <c r="N475" s="91"/>
    </row>
    <row r="476" spans="1:14" x14ac:dyDescent="0.3">
      <c r="A476" s="3"/>
      <c r="B476" s="100"/>
      <c r="C476" s="101"/>
      <c r="D476" s="101"/>
      <c r="E476" s="102"/>
      <c r="F476" s="100"/>
      <c r="G476" s="101"/>
      <c r="H476" s="102"/>
      <c r="I476" s="103"/>
      <c r="J476" s="104"/>
      <c r="K476" s="103"/>
      <c r="L476" s="104"/>
      <c r="M476" s="78"/>
      <c r="N476" s="78"/>
    </row>
    <row r="477" spans="1:14" x14ac:dyDescent="0.3">
      <c r="A477" s="3"/>
      <c r="B477" s="100"/>
      <c r="C477" s="101"/>
      <c r="D477" s="101"/>
      <c r="E477" s="102"/>
      <c r="F477" s="100"/>
      <c r="G477" s="101"/>
      <c r="H477" s="102"/>
      <c r="I477" s="103"/>
      <c r="J477" s="104"/>
      <c r="K477" s="103"/>
      <c r="L477" s="104"/>
      <c r="M477" s="78"/>
      <c r="N477" s="78"/>
    </row>
    <row r="478" spans="1:14" x14ac:dyDescent="0.3">
      <c r="A478" s="3"/>
      <c r="B478" s="100"/>
      <c r="C478" s="101"/>
      <c r="D478" s="101"/>
      <c r="E478" s="102"/>
      <c r="F478" s="100"/>
      <c r="G478" s="101"/>
      <c r="H478" s="102"/>
      <c r="I478" s="103"/>
      <c r="J478" s="104"/>
      <c r="K478" s="103"/>
      <c r="L478" s="104"/>
      <c r="M478" s="78"/>
      <c r="N478" s="78"/>
    </row>
    <row r="479" spans="1:14" x14ac:dyDescent="0.3">
      <c r="A479" s="3"/>
      <c r="B479" s="100"/>
      <c r="C479" s="101"/>
      <c r="D479" s="101"/>
      <c r="E479" s="102"/>
      <c r="F479" s="100"/>
      <c r="G479" s="101"/>
      <c r="H479" s="102"/>
      <c r="I479" s="103"/>
      <c r="J479" s="104"/>
      <c r="K479" s="103"/>
      <c r="L479" s="104"/>
      <c r="M479" s="78"/>
      <c r="N479" s="78"/>
    </row>
    <row r="480" spans="1:14" x14ac:dyDescent="0.3">
      <c r="A480" s="3"/>
      <c r="B480" s="100"/>
      <c r="C480" s="101"/>
      <c r="D480" s="101"/>
      <c r="E480" s="102"/>
      <c r="F480" s="100"/>
      <c r="G480" s="101"/>
      <c r="H480" s="102"/>
      <c r="I480" s="103"/>
      <c r="J480" s="104"/>
      <c r="K480" s="103"/>
      <c r="L480" s="104"/>
      <c r="M480" s="78"/>
      <c r="N480" s="78"/>
    </row>
    <row r="481" spans="1:14" x14ac:dyDescent="0.3">
      <c r="A481" s="3"/>
      <c r="B481" s="100"/>
      <c r="C481" s="101"/>
      <c r="D481" s="101"/>
      <c r="E481" s="102"/>
      <c r="F481" s="100"/>
      <c r="G481" s="101"/>
      <c r="H481" s="102"/>
      <c r="I481" s="103"/>
      <c r="J481" s="104"/>
      <c r="K481" s="103"/>
      <c r="L481" s="104"/>
      <c r="M481" s="78"/>
      <c r="N481" s="78"/>
    </row>
    <row r="482" spans="1:14" x14ac:dyDescent="0.3">
      <c r="A482" s="3"/>
      <c r="B482" s="79"/>
      <c r="C482" s="79"/>
      <c r="D482" s="79"/>
      <c r="E482" s="79"/>
      <c r="F482" s="80"/>
      <c r="G482" s="80"/>
      <c r="H482" s="80"/>
      <c r="I482" s="81"/>
      <c r="J482" s="81"/>
      <c r="K482" s="77"/>
      <c r="L482" s="77"/>
      <c r="M482" s="78"/>
      <c r="N482" s="78"/>
    </row>
    <row r="483" spans="1:14" x14ac:dyDescent="0.3">
      <c r="A483" s="3"/>
      <c r="B483" s="79"/>
      <c r="C483" s="79"/>
      <c r="D483" s="79"/>
      <c r="E483" s="79"/>
      <c r="F483" s="80"/>
      <c r="G483" s="80"/>
      <c r="H483" s="80"/>
      <c r="I483" s="81"/>
      <c r="J483" s="81"/>
      <c r="K483" s="77"/>
      <c r="L483" s="77"/>
      <c r="M483" s="78"/>
      <c r="N483" s="78"/>
    </row>
    <row r="484" spans="1:14" x14ac:dyDescent="0.3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</row>
    <row r="485" spans="1:14" x14ac:dyDescent="0.3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</row>
    <row r="486" spans="1:14" x14ac:dyDescent="0.3">
      <c r="A486" s="83" t="s">
        <v>17</v>
      </c>
      <c r="B486" s="83"/>
      <c r="C486" s="83"/>
      <c r="D486" s="83"/>
      <c r="E486" s="83"/>
      <c r="F486" s="84" t="s">
        <v>18</v>
      </c>
      <c r="G486" s="84"/>
      <c r="H486" s="84"/>
      <c r="I486" s="84"/>
      <c r="J486" s="84"/>
      <c r="K486" s="85" t="s">
        <v>19</v>
      </c>
      <c r="L486" s="85"/>
      <c r="M486" s="85"/>
      <c r="N486" s="85"/>
    </row>
    <row r="487" spans="1:14" ht="15" customHeight="1" x14ac:dyDescent="0.3">
      <c r="A487" s="82" t="s">
        <v>371</v>
      </c>
      <c r="B487" s="82"/>
      <c r="C487" s="82"/>
      <c r="D487" s="82"/>
      <c r="E487" s="82"/>
      <c r="F487" s="82" t="s">
        <v>398</v>
      </c>
      <c r="G487" s="82"/>
      <c r="H487" s="82"/>
      <c r="I487" s="82"/>
      <c r="J487" s="82"/>
      <c r="K487" s="82"/>
      <c r="L487" s="82"/>
      <c r="M487" s="82"/>
      <c r="N487" s="82"/>
    </row>
    <row r="488" spans="1:14" ht="15" customHeight="1" x14ac:dyDescent="0.3">
      <c r="A488" s="105" t="s">
        <v>0</v>
      </c>
      <c r="B488" s="115"/>
      <c r="C488" s="115"/>
      <c r="D488" s="115"/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</row>
    <row r="489" spans="1:14" ht="15" customHeight="1" x14ac:dyDescent="0.3">
      <c r="A489" s="6" t="s">
        <v>2</v>
      </c>
      <c r="B489" s="77" t="s">
        <v>652</v>
      </c>
      <c r="C489" s="77"/>
      <c r="D489" s="105" t="s">
        <v>3</v>
      </c>
      <c r="E489" s="105"/>
      <c r="F489" s="82" t="s">
        <v>401</v>
      </c>
      <c r="G489" s="82"/>
      <c r="H489" s="82"/>
      <c r="I489" s="82"/>
      <c r="J489" s="105" t="s">
        <v>4</v>
      </c>
      <c r="K489" s="105"/>
      <c r="L489" s="82" t="s">
        <v>367</v>
      </c>
      <c r="M489" s="82"/>
      <c r="N489" s="82"/>
    </row>
    <row r="490" spans="1:14" ht="15" customHeight="1" x14ac:dyDescent="0.3">
      <c r="A490" s="9" t="s">
        <v>372</v>
      </c>
      <c r="B490" s="105" t="s">
        <v>70</v>
      </c>
      <c r="C490" s="105"/>
      <c r="D490" s="116">
        <v>43391</v>
      </c>
      <c r="E490" s="99"/>
      <c r="F490" s="95"/>
      <c r="G490" s="105" t="s">
        <v>403</v>
      </c>
      <c r="H490" s="105"/>
      <c r="I490" s="105"/>
      <c r="J490" s="82" t="s">
        <v>404</v>
      </c>
      <c r="K490" s="82"/>
      <c r="L490" s="7" t="s">
        <v>369</v>
      </c>
      <c r="M490" s="82">
        <v>12300</v>
      </c>
      <c r="N490" s="82"/>
    </row>
    <row r="491" spans="1:14" ht="15" customHeight="1" x14ac:dyDescent="0.3">
      <c r="A491" s="8" t="s">
        <v>1</v>
      </c>
      <c r="B491" s="83" t="s">
        <v>467</v>
      </c>
      <c r="C491" s="83"/>
      <c r="D491" s="83"/>
      <c r="E491" s="83"/>
      <c r="F491" s="105" t="s">
        <v>466</v>
      </c>
      <c r="G491" s="105"/>
      <c r="H491" s="105"/>
      <c r="I491" s="105" t="s">
        <v>6</v>
      </c>
      <c r="J491" s="105"/>
      <c r="K491" s="105" t="s">
        <v>7</v>
      </c>
      <c r="L491" s="105"/>
      <c r="M491" s="105" t="s">
        <v>8</v>
      </c>
      <c r="N491" s="105"/>
    </row>
    <row r="492" spans="1:14" ht="30" customHeight="1" x14ac:dyDescent="0.3">
      <c r="A492" s="3">
        <v>1</v>
      </c>
      <c r="B492" s="79" t="s">
        <v>508</v>
      </c>
      <c r="C492" s="79"/>
      <c r="D492" s="79"/>
      <c r="E492" s="79"/>
      <c r="F492" s="78" t="s">
        <v>494</v>
      </c>
      <c r="G492" s="78"/>
      <c r="H492" s="78"/>
      <c r="I492" s="81">
        <f>7404</f>
        <v>7404</v>
      </c>
      <c r="J492" s="81"/>
      <c r="K492" s="78" t="s">
        <v>650</v>
      </c>
      <c r="L492" s="78"/>
      <c r="M492" s="78" t="s">
        <v>11</v>
      </c>
      <c r="N492" s="78"/>
    </row>
    <row r="493" spans="1:14" ht="54" customHeight="1" x14ac:dyDescent="0.3">
      <c r="A493" s="3">
        <v>2</v>
      </c>
      <c r="B493" s="79" t="s">
        <v>613</v>
      </c>
      <c r="C493" s="79"/>
      <c r="D493" s="79"/>
      <c r="E493" s="79"/>
      <c r="F493" s="78" t="s">
        <v>614</v>
      </c>
      <c r="G493" s="78"/>
      <c r="H493" s="78"/>
      <c r="I493" s="81">
        <f>484+2146+48+2218</f>
        <v>4896</v>
      </c>
      <c r="J493" s="81"/>
      <c r="K493" s="78" t="s">
        <v>607</v>
      </c>
      <c r="L493" s="78"/>
      <c r="M493" s="78" t="s">
        <v>11</v>
      </c>
      <c r="N493" s="78"/>
    </row>
    <row r="494" spans="1:14" ht="15.9" customHeight="1" x14ac:dyDescent="0.3">
      <c r="A494" s="3"/>
      <c r="B494" s="79"/>
      <c r="C494" s="79"/>
      <c r="D494" s="79"/>
      <c r="E494" s="79"/>
      <c r="F494" s="78"/>
      <c r="G494" s="78"/>
      <c r="H494" s="78"/>
      <c r="I494" s="81"/>
      <c r="J494" s="81"/>
      <c r="K494" s="78"/>
      <c r="L494" s="78"/>
      <c r="M494" s="78"/>
      <c r="N494" s="78"/>
    </row>
    <row r="495" spans="1:14" ht="15" customHeight="1" x14ac:dyDescent="0.3">
      <c r="A495" s="3"/>
      <c r="B495" s="79"/>
      <c r="C495" s="79"/>
      <c r="D495" s="79"/>
      <c r="E495" s="79"/>
      <c r="F495" s="78"/>
      <c r="G495" s="78"/>
      <c r="H495" s="78"/>
      <c r="I495" s="81"/>
      <c r="J495" s="81"/>
      <c r="K495" s="78"/>
      <c r="L495" s="78"/>
      <c r="M495" s="78"/>
      <c r="N495" s="78"/>
    </row>
    <row r="496" spans="1:14" ht="15" customHeight="1" x14ac:dyDescent="0.3">
      <c r="A496" s="3"/>
      <c r="B496" s="79"/>
      <c r="C496" s="79"/>
      <c r="D496" s="79"/>
      <c r="E496" s="79"/>
      <c r="F496" s="78"/>
      <c r="G496" s="78"/>
      <c r="H496" s="78"/>
      <c r="I496" s="81"/>
      <c r="J496" s="81"/>
      <c r="K496" s="78"/>
      <c r="L496" s="78"/>
      <c r="M496" s="78"/>
      <c r="N496" s="78"/>
    </row>
    <row r="497" spans="1:14" ht="15" customHeight="1" x14ac:dyDescent="0.3">
      <c r="A497" s="3"/>
      <c r="B497" s="79"/>
      <c r="C497" s="79"/>
      <c r="D497" s="79"/>
      <c r="E497" s="79"/>
      <c r="F497" s="78"/>
      <c r="G497" s="78"/>
      <c r="H497" s="78"/>
      <c r="I497" s="81"/>
      <c r="J497" s="81"/>
      <c r="K497" s="78"/>
      <c r="L497" s="78"/>
      <c r="M497" s="78"/>
      <c r="N497" s="78"/>
    </row>
    <row r="498" spans="1:14" ht="15" customHeight="1" x14ac:dyDescent="0.3">
      <c r="A498" s="3"/>
      <c r="B498" s="79"/>
      <c r="C498" s="79"/>
      <c r="D498" s="79"/>
      <c r="E498" s="79"/>
      <c r="F498" s="78"/>
      <c r="G498" s="78"/>
      <c r="H498" s="78"/>
      <c r="I498" s="81"/>
      <c r="J498" s="81"/>
      <c r="K498" s="78"/>
      <c r="L498" s="78"/>
      <c r="M498" s="78"/>
      <c r="N498" s="78"/>
    </row>
    <row r="499" spans="1:14" ht="15" customHeight="1" x14ac:dyDescent="0.3">
      <c r="A499" s="3"/>
      <c r="B499" s="96"/>
      <c r="C499" s="97"/>
      <c r="D499" s="97"/>
      <c r="E499" s="98"/>
      <c r="F499" s="94"/>
      <c r="G499" s="99"/>
      <c r="H499" s="95"/>
      <c r="I499" s="92"/>
      <c r="J499" s="93"/>
      <c r="K499" s="94"/>
      <c r="L499" s="95"/>
      <c r="M499" s="94"/>
      <c r="N499" s="95"/>
    </row>
    <row r="500" spans="1:14" ht="15" customHeight="1" x14ac:dyDescent="0.3">
      <c r="A500" s="3"/>
      <c r="B500" s="96"/>
      <c r="C500" s="97"/>
      <c r="D500" s="97"/>
      <c r="E500" s="98"/>
      <c r="F500" s="94"/>
      <c r="G500" s="99"/>
      <c r="H500" s="95"/>
      <c r="I500" s="92"/>
      <c r="J500" s="93"/>
      <c r="K500" s="94"/>
      <c r="L500" s="95"/>
      <c r="M500" s="94"/>
      <c r="N500" s="95"/>
    </row>
    <row r="501" spans="1:14" ht="15" customHeight="1" x14ac:dyDescent="0.3">
      <c r="A501" s="3"/>
      <c r="B501" s="96"/>
      <c r="C501" s="97"/>
      <c r="D501" s="97"/>
      <c r="E501" s="98"/>
      <c r="F501" s="94"/>
      <c r="G501" s="99"/>
      <c r="H501" s="95"/>
      <c r="I501" s="92"/>
      <c r="J501" s="93"/>
      <c r="K501" s="94"/>
      <c r="L501" s="95"/>
      <c r="M501" s="94"/>
      <c r="N501" s="95"/>
    </row>
    <row r="502" spans="1:14" ht="15" customHeight="1" x14ac:dyDescent="0.3">
      <c r="A502" s="3"/>
      <c r="B502" s="96"/>
      <c r="C502" s="97"/>
      <c r="D502" s="97"/>
      <c r="E502" s="98"/>
      <c r="F502" s="94"/>
      <c r="G502" s="99"/>
      <c r="H502" s="95"/>
      <c r="I502" s="92"/>
      <c r="J502" s="93"/>
      <c r="K502" s="94"/>
      <c r="L502" s="95"/>
      <c r="M502" s="94"/>
      <c r="N502" s="95"/>
    </row>
    <row r="503" spans="1:14" ht="15" customHeight="1" x14ac:dyDescent="0.3">
      <c r="A503" s="3"/>
      <c r="B503" s="96"/>
      <c r="C503" s="97"/>
      <c r="D503" s="97"/>
      <c r="E503" s="98"/>
      <c r="F503" s="94"/>
      <c r="G503" s="99"/>
      <c r="H503" s="95"/>
      <c r="I503" s="92"/>
      <c r="J503" s="93"/>
      <c r="K503" s="94"/>
      <c r="L503" s="95"/>
      <c r="M503" s="94"/>
      <c r="N503" s="95"/>
    </row>
    <row r="504" spans="1:14" ht="15" customHeight="1" x14ac:dyDescent="0.3">
      <c r="A504" s="10"/>
      <c r="B504" s="86"/>
      <c r="C504" s="87"/>
      <c r="D504" s="87"/>
      <c r="E504" s="88"/>
      <c r="F504" s="86"/>
      <c r="G504" s="87"/>
      <c r="H504" s="88"/>
      <c r="I504" s="89"/>
      <c r="J504" s="90"/>
      <c r="K504" s="89"/>
      <c r="L504" s="90"/>
      <c r="M504" s="91"/>
      <c r="N504" s="91"/>
    </row>
    <row r="505" spans="1:14" ht="15" customHeight="1" x14ac:dyDescent="0.3">
      <c r="A505" s="3"/>
      <c r="B505" s="100"/>
      <c r="C505" s="101"/>
      <c r="D505" s="101"/>
      <c r="E505" s="102"/>
      <c r="F505" s="100"/>
      <c r="G505" s="101"/>
      <c r="H505" s="102"/>
      <c r="I505" s="103"/>
      <c r="J505" s="104"/>
      <c r="K505" s="103"/>
      <c r="L505" s="104"/>
      <c r="M505" s="78"/>
      <c r="N505" s="78"/>
    </row>
    <row r="506" spans="1:14" ht="15" customHeight="1" x14ac:dyDescent="0.3">
      <c r="A506" s="3"/>
      <c r="B506" s="100"/>
      <c r="C506" s="101"/>
      <c r="D506" s="101"/>
      <c r="E506" s="102"/>
      <c r="F506" s="100"/>
      <c r="G506" s="101"/>
      <c r="H506" s="102"/>
      <c r="I506" s="103"/>
      <c r="J506" s="104"/>
      <c r="K506" s="103"/>
      <c r="L506" s="104"/>
      <c r="M506" s="78"/>
      <c r="N506" s="78"/>
    </row>
    <row r="507" spans="1:14" ht="15" customHeight="1" x14ac:dyDescent="0.3">
      <c r="A507" s="3"/>
      <c r="B507" s="100"/>
      <c r="C507" s="101"/>
      <c r="D507" s="101"/>
      <c r="E507" s="102"/>
      <c r="F507" s="100"/>
      <c r="G507" s="101"/>
      <c r="H507" s="102"/>
      <c r="I507" s="103"/>
      <c r="J507" s="104"/>
      <c r="K507" s="103"/>
      <c r="L507" s="104"/>
      <c r="M507" s="78"/>
      <c r="N507" s="78"/>
    </row>
    <row r="508" spans="1:14" ht="15" customHeight="1" x14ac:dyDescent="0.3">
      <c r="A508" s="3"/>
      <c r="B508" s="100"/>
      <c r="C508" s="101"/>
      <c r="D508" s="101"/>
      <c r="E508" s="102"/>
      <c r="F508" s="100"/>
      <c r="G508" s="101"/>
      <c r="H508" s="102"/>
      <c r="I508" s="103"/>
      <c r="J508" s="104"/>
      <c r="K508" s="103"/>
      <c r="L508" s="104"/>
      <c r="M508" s="78"/>
      <c r="N508" s="78"/>
    </row>
    <row r="509" spans="1:14" ht="15" customHeight="1" x14ac:dyDescent="0.3">
      <c r="A509" s="3"/>
      <c r="B509" s="79"/>
      <c r="C509" s="79"/>
      <c r="D509" s="79"/>
      <c r="E509" s="79"/>
      <c r="F509" s="80"/>
      <c r="G509" s="80"/>
      <c r="H509" s="80"/>
      <c r="I509" s="81"/>
      <c r="J509" s="81"/>
      <c r="K509" s="77"/>
      <c r="L509" s="77"/>
      <c r="M509" s="78"/>
      <c r="N509" s="78"/>
    </row>
    <row r="510" spans="1:14" ht="15" customHeight="1" x14ac:dyDescent="0.3">
      <c r="A510" s="3"/>
      <c r="B510" s="79"/>
      <c r="C510" s="79"/>
      <c r="D510" s="79"/>
      <c r="E510" s="79"/>
      <c r="F510" s="80"/>
      <c r="G510" s="80"/>
      <c r="H510" s="80"/>
      <c r="I510" s="81"/>
      <c r="J510" s="81"/>
      <c r="K510" s="77"/>
      <c r="L510" s="77"/>
      <c r="M510" s="78"/>
      <c r="N510" s="78"/>
    </row>
    <row r="511" spans="1:14" ht="15" customHeight="1" x14ac:dyDescent="0.3">
      <c r="A511" s="3"/>
      <c r="B511" s="79"/>
      <c r="C511" s="79"/>
      <c r="D511" s="79"/>
      <c r="E511" s="79"/>
      <c r="F511" s="80"/>
      <c r="G511" s="80"/>
      <c r="H511" s="80"/>
      <c r="I511" s="81"/>
      <c r="J511" s="81"/>
      <c r="K511" s="77"/>
      <c r="L511" s="77"/>
      <c r="M511" s="78"/>
      <c r="N511" s="78"/>
    </row>
    <row r="512" spans="1:14" ht="15" customHeight="1" x14ac:dyDescent="0.3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</row>
    <row r="513" spans="1:14" ht="15" customHeight="1" x14ac:dyDescent="0.3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</row>
    <row r="514" spans="1:14" ht="15" customHeight="1" x14ac:dyDescent="0.3">
      <c r="A514" s="83" t="s">
        <v>17</v>
      </c>
      <c r="B514" s="83"/>
      <c r="C514" s="83"/>
      <c r="D514" s="83"/>
      <c r="E514" s="83"/>
      <c r="F514" s="84" t="s">
        <v>18</v>
      </c>
      <c r="G514" s="84"/>
      <c r="H514" s="84"/>
      <c r="I514" s="84"/>
      <c r="J514" s="84"/>
      <c r="K514" s="85" t="s">
        <v>19</v>
      </c>
      <c r="L514" s="85"/>
      <c r="M514" s="85"/>
      <c r="N514" s="85"/>
    </row>
    <row r="515" spans="1:14" ht="15" customHeight="1" x14ac:dyDescent="0.3">
      <c r="A515" s="82" t="s">
        <v>371</v>
      </c>
      <c r="B515" s="82"/>
      <c r="C515" s="82"/>
      <c r="D515" s="82"/>
      <c r="E515" s="82"/>
      <c r="F515" s="82" t="s">
        <v>398</v>
      </c>
      <c r="G515" s="82"/>
      <c r="H515" s="82"/>
      <c r="I515" s="82"/>
      <c r="J515" s="82"/>
      <c r="K515" s="82"/>
      <c r="L515" s="82"/>
      <c r="M515" s="82"/>
      <c r="N515" s="82"/>
    </row>
    <row r="516" spans="1:14" ht="15" customHeight="1" x14ac:dyDescent="0.3">
      <c r="A516" s="105" t="s">
        <v>0</v>
      </c>
      <c r="B516" s="115"/>
      <c r="C516" s="115"/>
      <c r="D516" s="115"/>
      <c r="E516" s="115"/>
      <c r="F516" s="115"/>
      <c r="G516" s="115"/>
      <c r="H516" s="115"/>
      <c r="I516" s="115"/>
      <c r="J516" s="115"/>
      <c r="K516" s="115"/>
      <c r="L516" s="115"/>
      <c r="M516" s="115"/>
      <c r="N516" s="115"/>
    </row>
    <row r="517" spans="1:14" ht="15" customHeight="1" x14ac:dyDescent="0.3">
      <c r="A517" s="6" t="s">
        <v>2</v>
      </c>
      <c r="B517" s="77" t="s">
        <v>653</v>
      </c>
      <c r="C517" s="77"/>
      <c r="D517" s="105" t="s">
        <v>3</v>
      </c>
      <c r="E517" s="105"/>
      <c r="F517" s="82" t="s">
        <v>401</v>
      </c>
      <c r="G517" s="82"/>
      <c r="H517" s="82"/>
      <c r="I517" s="82"/>
      <c r="J517" s="105" t="s">
        <v>4</v>
      </c>
      <c r="K517" s="105"/>
      <c r="L517" s="82" t="s">
        <v>367</v>
      </c>
      <c r="M517" s="82"/>
      <c r="N517" s="82"/>
    </row>
    <row r="518" spans="1:14" ht="15" customHeight="1" x14ac:dyDescent="0.3">
      <c r="A518" s="9" t="s">
        <v>372</v>
      </c>
      <c r="B518" s="105" t="s">
        <v>70</v>
      </c>
      <c r="C518" s="105"/>
      <c r="D518" s="116">
        <v>43452</v>
      </c>
      <c r="E518" s="99"/>
      <c r="F518" s="95"/>
      <c r="G518" s="105" t="s">
        <v>403</v>
      </c>
      <c r="H518" s="105"/>
      <c r="I518" s="105"/>
      <c r="J518" s="82" t="s">
        <v>404</v>
      </c>
      <c r="K518" s="82"/>
      <c r="L518" s="7" t="s">
        <v>369</v>
      </c>
      <c r="M518" s="82"/>
      <c r="N518" s="82"/>
    </row>
    <row r="519" spans="1:14" ht="15" customHeight="1" x14ac:dyDescent="0.3">
      <c r="A519" s="8" t="s">
        <v>1</v>
      </c>
      <c r="B519" s="83" t="s">
        <v>467</v>
      </c>
      <c r="C519" s="83"/>
      <c r="D519" s="83"/>
      <c r="E519" s="83"/>
      <c r="F519" s="105" t="s">
        <v>466</v>
      </c>
      <c r="G519" s="105"/>
      <c r="H519" s="105"/>
      <c r="I519" s="105" t="s">
        <v>6</v>
      </c>
      <c r="J519" s="105"/>
      <c r="K519" s="105" t="s">
        <v>7</v>
      </c>
      <c r="L519" s="105"/>
      <c r="M519" s="105" t="s">
        <v>8</v>
      </c>
      <c r="N519" s="105"/>
    </row>
    <row r="520" spans="1:14" ht="45" customHeight="1" x14ac:dyDescent="0.3">
      <c r="A520" s="3">
        <v>1</v>
      </c>
      <c r="B520" s="79" t="s">
        <v>615</v>
      </c>
      <c r="C520" s="79"/>
      <c r="D520" s="79"/>
      <c r="E520" s="79"/>
      <c r="F520" s="78" t="s">
        <v>634</v>
      </c>
      <c r="G520" s="78"/>
      <c r="H520" s="78"/>
      <c r="I520" s="81"/>
      <c r="J520" s="81"/>
      <c r="K520" s="78" t="s">
        <v>651</v>
      </c>
      <c r="L520" s="78"/>
      <c r="M520" s="78" t="s">
        <v>11</v>
      </c>
      <c r="N520" s="78"/>
    </row>
    <row r="521" spans="1:14" ht="30.6" customHeight="1" x14ac:dyDescent="0.3">
      <c r="A521" s="3">
        <v>2</v>
      </c>
      <c r="B521" s="79" t="s">
        <v>645</v>
      </c>
      <c r="C521" s="79"/>
      <c r="D521" s="79"/>
      <c r="E521" s="79"/>
      <c r="F521" s="78" t="s">
        <v>646</v>
      </c>
      <c r="G521" s="78"/>
      <c r="H521" s="78"/>
      <c r="I521" s="81">
        <v>150</v>
      </c>
      <c r="J521" s="81"/>
      <c r="K521" s="77" t="s">
        <v>647</v>
      </c>
      <c r="L521" s="77"/>
      <c r="M521" s="78" t="s">
        <v>11</v>
      </c>
      <c r="N521" s="78"/>
    </row>
    <row r="522" spans="1:14" ht="18" customHeight="1" x14ac:dyDescent="0.3">
      <c r="A522" s="3"/>
      <c r="B522" s="79"/>
      <c r="C522" s="79"/>
      <c r="D522" s="79"/>
      <c r="E522" s="79"/>
      <c r="F522" s="78"/>
      <c r="G522" s="78"/>
      <c r="H522" s="78"/>
      <c r="I522" s="81"/>
      <c r="J522" s="81"/>
      <c r="K522" s="78"/>
      <c r="L522" s="78"/>
      <c r="M522" s="78"/>
      <c r="N522" s="78"/>
    </row>
    <row r="523" spans="1:14" ht="15" customHeight="1" x14ac:dyDescent="0.3">
      <c r="A523" s="3"/>
      <c r="B523" s="79"/>
      <c r="C523" s="79"/>
      <c r="D523" s="79"/>
      <c r="E523" s="79"/>
      <c r="F523" s="78"/>
      <c r="G523" s="78"/>
      <c r="H523" s="78"/>
      <c r="I523" s="81"/>
      <c r="J523" s="81"/>
      <c r="K523" s="78"/>
      <c r="L523" s="78"/>
      <c r="M523" s="78"/>
      <c r="N523" s="78"/>
    </row>
    <row r="524" spans="1:14" ht="15" customHeight="1" x14ac:dyDescent="0.3">
      <c r="A524" s="3"/>
      <c r="B524" s="79"/>
      <c r="C524" s="79"/>
      <c r="D524" s="79"/>
      <c r="E524" s="79"/>
      <c r="F524" s="78"/>
      <c r="G524" s="78"/>
      <c r="H524" s="78"/>
      <c r="I524" s="81"/>
      <c r="J524" s="81"/>
      <c r="K524" s="78"/>
      <c r="L524" s="78"/>
      <c r="M524" s="78"/>
      <c r="N524" s="78"/>
    </row>
    <row r="525" spans="1:14" ht="15" customHeight="1" x14ac:dyDescent="0.3">
      <c r="A525" s="3"/>
      <c r="B525" s="79"/>
      <c r="C525" s="79"/>
      <c r="D525" s="79"/>
      <c r="E525" s="79"/>
      <c r="F525" s="78"/>
      <c r="G525" s="78"/>
      <c r="H525" s="78"/>
      <c r="I525" s="81"/>
      <c r="J525" s="81"/>
      <c r="K525" s="78"/>
      <c r="L525" s="78"/>
      <c r="M525" s="78"/>
      <c r="N525" s="78"/>
    </row>
    <row r="526" spans="1:14" ht="15" customHeight="1" x14ac:dyDescent="0.3">
      <c r="A526" s="3"/>
      <c r="B526" s="79"/>
      <c r="C526" s="79"/>
      <c r="D526" s="79"/>
      <c r="E526" s="79"/>
      <c r="F526" s="78"/>
      <c r="G526" s="78"/>
      <c r="H526" s="78"/>
      <c r="I526" s="81"/>
      <c r="J526" s="81"/>
      <c r="K526" s="78"/>
      <c r="L526" s="78"/>
      <c r="M526" s="78"/>
      <c r="N526" s="78"/>
    </row>
    <row r="527" spans="1:14" ht="15" customHeight="1" x14ac:dyDescent="0.3">
      <c r="A527" s="3"/>
      <c r="B527" s="96"/>
      <c r="C527" s="97"/>
      <c r="D527" s="97"/>
      <c r="E527" s="98"/>
      <c r="F527" s="94"/>
      <c r="G527" s="99"/>
      <c r="H527" s="95"/>
      <c r="I527" s="92"/>
      <c r="J527" s="93"/>
      <c r="K527" s="94"/>
      <c r="L527" s="95"/>
      <c r="M527" s="94"/>
      <c r="N527" s="95"/>
    </row>
    <row r="528" spans="1:14" ht="15" customHeight="1" x14ac:dyDescent="0.3">
      <c r="A528" s="3"/>
      <c r="B528" s="96"/>
      <c r="C528" s="97"/>
      <c r="D528" s="97"/>
      <c r="E528" s="98"/>
      <c r="F528" s="94"/>
      <c r="G528" s="99"/>
      <c r="H528" s="95"/>
      <c r="I528" s="92"/>
      <c r="J528" s="93"/>
      <c r="K528" s="94"/>
      <c r="L528" s="95"/>
      <c r="M528" s="94"/>
      <c r="N528" s="95"/>
    </row>
    <row r="529" spans="1:14" ht="15" customHeight="1" x14ac:dyDescent="0.3">
      <c r="A529" s="3"/>
      <c r="B529" s="96"/>
      <c r="C529" s="97"/>
      <c r="D529" s="97"/>
      <c r="E529" s="98"/>
      <c r="F529" s="94"/>
      <c r="G529" s="99"/>
      <c r="H529" s="95"/>
      <c r="I529" s="92"/>
      <c r="J529" s="93"/>
      <c r="K529" s="94"/>
      <c r="L529" s="95"/>
      <c r="M529" s="94"/>
      <c r="N529" s="95"/>
    </row>
    <row r="530" spans="1:14" ht="15" customHeight="1" x14ac:dyDescent="0.3">
      <c r="A530" s="3"/>
      <c r="B530" s="96"/>
      <c r="C530" s="97"/>
      <c r="D530" s="97"/>
      <c r="E530" s="98"/>
      <c r="F530" s="94"/>
      <c r="G530" s="99"/>
      <c r="H530" s="95"/>
      <c r="I530" s="92"/>
      <c r="J530" s="93"/>
      <c r="K530" s="94"/>
      <c r="L530" s="95"/>
      <c r="M530" s="94"/>
      <c r="N530" s="95"/>
    </row>
    <row r="531" spans="1:14" ht="15" customHeight="1" x14ac:dyDescent="0.3">
      <c r="A531" s="3"/>
      <c r="B531" s="96"/>
      <c r="C531" s="97"/>
      <c r="D531" s="97"/>
      <c r="E531" s="98"/>
      <c r="F531" s="94"/>
      <c r="G531" s="99"/>
      <c r="H531" s="95"/>
      <c r="I531" s="92"/>
      <c r="J531" s="93"/>
      <c r="K531" s="94"/>
      <c r="L531" s="95"/>
      <c r="M531" s="94"/>
      <c r="N531" s="95"/>
    </row>
    <row r="532" spans="1:14" ht="15" customHeight="1" x14ac:dyDescent="0.3">
      <c r="A532" s="3"/>
      <c r="B532" s="96"/>
      <c r="C532" s="97"/>
      <c r="D532" s="97"/>
      <c r="E532" s="98"/>
      <c r="F532" s="94"/>
      <c r="G532" s="99"/>
      <c r="H532" s="95"/>
      <c r="I532" s="92"/>
      <c r="J532" s="93"/>
      <c r="K532" s="94"/>
      <c r="L532" s="95"/>
      <c r="M532" s="94"/>
      <c r="N532" s="95"/>
    </row>
    <row r="533" spans="1:14" ht="15" customHeight="1" x14ac:dyDescent="0.3">
      <c r="A533" s="3"/>
      <c r="B533" s="96"/>
      <c r="C533" s="97"/>
      <c r="D533" s="97"/>
      <c r="E533" s="98"/>
      <c r="F533" s="94"/>
      <c r="G533" s="99"/>
      <c r="H533" s="95"/>
      <c r="I533" s="92"/>
      <c r="J533" s="93"/>
      <c r="K533" s="94"/>
      <c r="L533" s="95"/>
      <c r="M533" s="94"/>
      <c r="N533" s="95"/>
    </row>
    <row r="534" spans="1:14" ht="15" customHeight="1" x14ac:dyDescent="0.3">
      <c r="A534" s="10"/>
      <c r="B534" s="86"/>
      <c r="C534" s="87"/>
      <c r="D534" s="87"/>
      <c r="E534" s="88"/>
      <c r="F534" s="86"/>
      <c r="G534" s="87"/>
      <c r="H534" s="88"/>
      <c r="I534" s="89"/>
      <c r="J534" s="90"/>
      <c r="K534" s="89"/>
      <c r="L534" s="90"/>
      <c r="M534" s="91"/>
      <c r="N534" s="91"/>
    </row>
    <row r="535" spans="1:14" ht="15" customHeight="1" x14ac:dyDescent="0.3">
      <c r="A535" s="3"/>
      <c r="B535" s="100"/>
      <c r="C535" s="101"/>
      <c r="D535" s="101"/>
      <c r="E535" s="102"/>
      <c r="F535" s="100"/>
      <c r="G535" s="101"/>
      <c r="H535" s="102"/>
      <c r="I535" s="103"/>
      <c r="J535" s="104"/>
      <c r="K535" s="103"/>
      <c r="L535" s="104"/>
      <c r="M535" s="78"/>
      <c r="N535" s="78"/>
    </row>
    <row r="536" spans="1:14" ht="15" customHeight="1" x14ac:dyDescent="0.3">
      <c r="A536" s="3"/>
      <c r="B536" s="100"/>
      <c r="C536" s="101"/>
      <c r="D536" s="101"/>
      <c r="E536" s="102"/>
      <c r="F536" s="100"/>
      <c r="G536" s="101"/>
      <c r="H536" s="102"/>
      <c r="I536" s="103"/>
      <c r="J536" s="104"/>
      <c r="K536" s="103"/>
      <c r="L536" s="104"/>
      <c r="M536" s="78"/>
      <c r="N536" s="78"/>
    </row>
    <row r="537" spans="1:14" ht="15" customHeight="1" x14ac:dyDescent="0.3">
      <c r="A537" s="3"/>
      <c r="B537" s="100"/>
      <c r="C537" s="101"/>
      <c r="D537" s="101"/>
      <c r="E537" s="102"/>
      <c r="F537" s="100"/>
      <c r="G537" s="101"/>
      <c r="H537" s="102"/>
      <c r="I537" s="103"/>
      <c r="J537" s="104"/>
      <c r="K537" s="103"/>
      <c r="L537" s="104"/>
      <c r="M537" s="78"/>
      <c r="N537" s="78"/>
    </row>
    <row r="538" spans="1:14" ht="15" customHeight="1" x14ac:dyDescent="0.3">
      <c r="A538" s="3"/>
      <c r="B538" s="79"/>
      <c r="C538" s="79"/>
      <c r="D538" s="79"/>
      <c r="E538" s="79"/>
      <c r="F538" s="80"/>
      <c r="G538" s="80"/>
      <c r="H538" s="80"/>
      <c r="I538" s="81"/>
      <c r="J538" s="81"/>
      <c r="K538" s="77"/>
      <c r="L538" s="77"/>
      <c r="M538" s="78"/>
      <c r="N538" s="78"/>
    </row>
    <row r="539" spans="1:14" ht="15" customHeight="1" x14ac:dyDescent="0.3">
      <c r="A539" s="3"/>
      <c r="B539" s="79"/>
      <c r="C539" s="79"/>
      <c r="D539" s="79"/>
      <c r="E539" s="79"/>
      <c r="F539" s="80"/>
      <c r="G539" s="80"/>
      <c r="H539" s="80"/>
      <c r="I539" s="81"/>
      <c r="J539" s="81"/>
      <c r="K539" s="77"/>
      <c r="L539" s="77"/>
      <c r="M539" s="78"/>
      <c r="N539" s="78"/>
    </row>
    <row r="540" spans="1:14" ht="15" customHeight="1" x14ac:dyDescent="0.3">
      <c r="A540" s="3"/>
      <c r="B540" s="79"/>
      <c r="C540" s="79"/>
      <c r="D540" s="79"/>
      <c r="E540" s="79"/>
      <c r="F540" s="80"/>
      <c r="G540" s="80"/>
      <c r="H540" s="80"/>
      <c r="I540" s="81"/>
      <c r="J540" s="81"/>
      <c r="K540" s="77"/>
      <c r="L540" s="77"/>
      <c r="M540" s="78"/>
      <c r="N540" s="78"/>
    </row>
    <row r="541" spans="1:14" ht="15" customHeight="1" x14ac:dyDescent="0.3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</row>
    <row r="542" spans="1:14" ht="15" customHeight="1" x14ac:dyDescent="0.3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</row>
    <row r="543" spans="1:14" ht="15" customHeight="1" x14ac:dyDescent="0.3">
      <c r="A543" s="83" t="s">
        <v>17</v>
      </c>
      <c r="B543" s="83"/>
      <c r="C543" s="83"/>
      <c r="D543" s="83"/>
      <c r="E543" s="83"/>
      <c r="F543" s="84" t="s">
        <v>18</v>
      </c>
      <c r="G543" s="84"/>
      <c r="H543" s="84"/>
      <c r="I543" s="84"/>
      <c r="J543" s="84"/>
      <c r="K543" s="85" t="s">
        <v>19</v>
      </c>
      <c r="L543" s="85"/>
      <c r="M543" s="85"/>
      <c r="N543" s="85"/>
    </row>
    <row r="544" spans="1:14" ht="15" customHeight="1" x14ac:dyDescent="0.3">
      <c r="A544" s="82" t="s">
        <v>371</v>
      </c>
      <c r="B544" s="82"/>
      <c r="C544" s="82"/>
      <c r="D544" s="82"/>
      <c r="E544" s="82"/>
      <c r="F544" s="82" t="s">
        <v>398</v>
      </c>
      <c r="G544" s="82"/>
      <c r="H544" s="82"/>
      <c r="I544" s="82"/>
      <c r="J544" s="82"/>
      <c r="K544" s="82"/>
      <c r="L544" s="82"/>
      <c r="M544" s="82"/>
      <c r="N544" s="82"/>
    </row>
    <row r="545" spans="1:14" ht="15" customHeight="1" x14ac:dyDescent="0.3">
      <c r="A545" s="105" t="s">
        <v>0</v>
      </c>
      <c r="B545" s="115"/>
      <c r="C545" s="115"/>
      <c r="D545" s="115"/>
      <c r="E545" s="115"/>
      <c r="F545" s="115"/>
      <c r="G545" s="115"/>
      <c r="H545" s="115"/>
      <c r="I545" s="115"/>
      <c r="J545" s="115"/>
      <c r="K545" s="115"/>
      <c r="L545" s="115"/>
      <c r="M545" s="115"/>
      <c r="N545" s="115"/>
    </row>
    <row r="546" spans="1:14" ht="15" customHeight="1" x14ac:dyDescent="0.3">
      <c r="A546" s="6" t="s">
        <v>2</v>
      </c>
      <c r="B546" s="77" t="s">
        <v>500</v>
      </c>
      <c r="C546" s="77"/>
      <c r="D546" s="105" t="s">
        <v>3</v>
      </c>
      <c r="E546" s="105"/>
      <c r="F546" s="82" t="s">
        <v>401</v>
      </c>
      <c r="G546" s="82"/>
      <c r="H546" s="82"/>
      <c r="I546" s="82"/>
      <c r="J546" s="105" t="s">
        <v>4</v>
      </c>
      <c r="K546" s="105"/>
      <c r="L546" s="82" t="s">
        <v>367</v>
      </c>
      <c r="M546" s="82"/>
      <c r="N546" s="82"/>
    </row>
    <row r="547" spans="1:14" ht="15" customHeight="1" x14ac:dyDescent="0.3">
      <c r="A547" s="9" t="s">
        <v>372</v>
      </c>
      <c r="B547" s="105" t="s">
        <v>70</v>
      </c>
      <c r="C547" s="105"/>
      <c r="D547" s="116">
        <v>43132</v>
      </c>
      <c r="E547" s="99"/>
      <c r="F547" s="95"/>
      <c r="G547" s="105" t="s">
        <v>403</v>
      </c>
      <c r="H547" s="105"/>
      <c r="I547" s="105"/>
      <c r="J547" s="82" t="s">
        <v>404</v>
      </c>
      <c r="K547" s="82"/>
      <c r="L547" s="7" t="s">
        <v>369</v>
      </c>
      <c r="M547" s="82">
        <v>22151</v>
      </c>
      <c r="N547" s="82"/>
    </row>
    <row r="548" spans="1:14" ht="15" customHeight="1" x14ac:dyDescent="0.3">
      <c r="A548" s="8" t="s">
        <v>1</v>
      </c>
      <c r="B548" s="83" t="s">
        <v>467</v>
      </c>
      <c r="C548" s="83"/>
      <c r="D548" s="83"/>
      <c r="E548" s="83"/>
      <c r="F548" s="105" t="s">
        <v>466</v>
      </c>
      <c r="G548" s="105"/>
      <c r="H548" s="105"/>
      <c r="I548" s="105" t="s">
        <v>6</v>
      </c>
      <c r="J548" s="105"/>
      <c r="K548" s="105" t="s">
        <v>7</v>
      </c>
      <c r="L548" s="105"/>
      <c r="M548" s="105" t="s">
        <v>8</v>
      </c>
      <c r="N548" s="105"/>
    </row>
    <row r="549" spans="1:14" ht="15" customHeight="1" x14ac:dyDescent="0.3">
      <c r="A549" s="141">
        <v>1</v>
      </c>
      <c r="B549" s="131" t="s">
        <v>482</v>
      </c>
      <c r="C549" s="132"/>
      <c r="D549" s="132"/>
      <c r="E549" s="133"/>
      <c r="F549" s="106" t="s">
        <v>483</v>
      </c>
      <c r="G549" s="107"/>
      <c r="H549" s="108"/>
      <c r="I549" s="137">
        <v>22151</v>
      </c>
      <c r="J549" s="138"/>
      <c r="K549" s="106" t="s">
        <v>484</v>
      </c>
      <c r="L549" s="108"/>
      <c r="M549" s="106" t="s">
        <v>11</v>
      </c>
      <c r="N549" s="108"/>
    </row>
    <row r="550" spans="1:14" ht="15" customHeight="1" x14ac:dyDescent="0.3">
      <c r="A550" s="148"/>
      <c r="B550" s="145"/>
      <c r="C550" s="146"/>
      <c r="D550" s="146"/>
      <c r="E550" s="147"/>
      <c r="F550" s="109"/>
      <c r="G550" s="110"/>
      <c r="H550" s="111"/>
      <c r="I550" s="143"/>
      <c r="J550" s="144"/>
      <c r="K550" s="109"/>
      <c r="L550" s="111"/>
      <c r="M550" s="109"/>
      <c r="N550" s="111"/>
    </row>
    <row r="551" spans="1:14" ht="15" customHeight="1" x14ac:dyDescent="0.3">
      <c r="A551" s="148"/>
      <c r="B551" s="145"/>
      <c r="C551" s="146"/>
      <c r="D551" s="146"/>
      <c r="E551" s="147"/>
      <c r="F551" s="109"/>
      <c r="G551" s="110"/>
      <c r="H551" s="111"/>
      <c r="I551" s="143"/>
      <c r="J551" s="144"/>
      <c r="K551" s="109"/>
      <c r="L551" s="111"/>
      <c r="M551" s="109"/>
      <c r="N551" s="111"/>
    </row>
    <row r="552" spans="1:14" ht="15" customHeight="1" x14ac:dyDescent="0.3">
      <c r="A552" s="142"/>
      <c r="B552" s="134"/>
      <c r="C552" s="135"/>
      <c r="D552" s="135"/>
      <c r="E552" s="136"/>
      <c r="F552" s="112"/>
      <c r="G552" s="113"/>
      <c r="H552" s="114"/>
      <c r="I552" s="139"/>
      <c r="J552" s="140"/>
      <c r="K552" s="112"/>
      <c r="L552" s="114"/>
      <c r="M552" s="112"/>
      <c r="N552" s="114"/>
    </row>
    <row r="553" spans="1:14" ht="15" customHeight="1" x14ac:dyDescent="0.3">
      <c r="A553" s="3"/>
      <c r="B553" s="79"/>
      <c r="C553" s="79"/>
      <c r="D553" s="79"/>
      <c r="E553" s="79"/>
      <c r="F553" s="78"/>
      <c r="G553" s="78"/>
      <c r="H553" s="78"/>
      <c r="I553" s="81"/>
      <c r="J553" s="81"/>
      <c r="K553" s="78"/>
      <c r="L553" s="78"/>
      <c r="M553" s="78"/>
      <c r="N553" s="78"/>
    </row>
    <row r="554" spans="1:14" ht="15" customHeight="1" x14ac:dyDescent="0.3">
      <c r="A554" s="3"/>
      <c r="B554" s="79"/>
      <c r="C554" s="79"/>
      <c r="D554" s="79"/>
      <c r="E554" s="79"/>
      <c r="F554" s="78"/>
      <c r="G554" s="78"/>
      <c r="H554" s="78"/>
      <c r="I554" s="81"/>
      <c r="J554" s="81"/>
      <c r="K554" s="78"/>
      <c r="L554" s="78"/>
      <c r="M554" s="78"/>
      <c r="N554" s="78"/>
    </row>
    <row r="555" spans="1:14" ht="15" customHeight="1" x14ac:dyDescent="0.3">
      <c r="A555" s="3"/>
      <c r="B555" s="79"/>
      <c r="C555" s="79"/>
      <c r="D555" s="79"/>
      <c r="E555" s="79"/>
      <c r="F555" s="78"/>
      <c r="G555" s="78"/>
      <c r="H555" s="78"/>
      <c r="I555" s="81"/>
      <c r="J555" s="81"/>
      <c r="K555" s="78"/>
      <c r="L555" s="78"/>
      <c r="M555" s="78"/>
      <c r="N555" s="78"/>
    </row>
    <row r="556" spans="1:14" ht="15" customHeight="1" x14ac:dyDescent="0.3">
      <c r="A556" s="3"/>
      <c r="B556" s="96"/>
      <c r="C556" s="97"/>
      <c r="D556" s="97"/>
      <c r="E556" s="98"/>
      <c r="F556" s="94"/>
      <c r="G556" s="99"/>
      <c r="H556" s="95"/>
      <c r="I556" s="92"/>
      <c r="J556" s="93"/>
      <c r="K556" s="94"/>
      <c r="L556" s="95"/>
      <c r="M556" s="94"/>
      <c r="N556" s="95"/>
    </row>
    <row r="557" spans="1:14" ht="15" customHeight="1" x14ac:dyDescent="0.3">
      <c r="A557" s="3"/>
      <c r="B557" s="96"/>
      <c r="C557" s="97"/>
      <c r="D557" s="97"/>
      <c r="E557" s="98"/>
      <c r="F557" s="94"/>
      <c r="G557" s="99"/>
      <c r="H557" s="95"/>
      <c r="I557" s="92"/>
      <c r="J557" s="93"/>
      <c r="K557" s="94"/>
      <c r="L557" s="95"/>
      <c r="M557" s="94"/>
      <c r="N557" s="95"/>
    </row>
    <row r="558" spans="1:14" ht="15" customHeight="1" x14ac:dyDescent="0.3">
      <c r="A558" s="3"/>
      <c r="B558" s="96"/>
      <c r="C558" s="97"/>
      <c r="D558" s="97"/>
      <c r="E558" s="98"/>
      <c r="F558" s="94"/>
      <c r="G558" s="99"/>
      <c r="H558" s="95"/>
      <c r="I558" s="92"/>
      <c r="J558" s="93"/>
      <c r="K558" s="94"/>
      <c r="L558" s="95"/>
      <c r="M558" s="94"/>
      <c r="N558" s="95"/>
    </row>
    <row r="559" spans="1:14" ht="15" customHeight="1" x14ac:dyDescent="0.3">
      <c r="A559" s="3"/>
      <c r="B559" s="96"/>
      <c r="C559" s="97"/>
      <c r="D559" s="97"/>
      <c r="E559" s="98"/>
      <c r="F559" s="94"/>
      <c r="G559" s="99"/>
      <c r="H559" s="95"/>
      <c r="I559" s="92"/>
      <c r="J559" s="93"/>
      <c r="K559" s="94"/>
      <c r="L559" s="95"/>
      <c r="M559" s="94"/>
      <c r="N559" s="95"/>
    </row>
    <row r="560" spans="1:14" ht="15" customHeight="1" x14ac:dyDescent="0.3">
      <c r="A560" s="3"/>
      <c r="B560" s="96"/>
      <c r="C560" s="97"/>
      <c r="D560" s="97"/>
      <c r="E560" s="98"/>
      <c r="F560" s="94"/>
      <c r="G560" s="99"/>
      <c r="H560" s="95"/>
      <c r="I560" s="92"/>
      <c r="J560" s="93"/>
      <c r="K560" s="94"/>
      <c r="L560" s="95"/>
      <c r="M560" s="94"/>
      <c r="N560" s="95"/>
    </row>
    <row r="561" spans="1:14" ht="15" customHeight="1" x14ac:dyDescent="0.3">
      <c r="A561" s="3"/>
      <c r="B561" s="96"/>
      <c r="C561" s="97"/>
      <c r="D561" s="97"/>
      <c r="E561" s="98"/>
      <c r="F561" s="94"/>
      <c r="G561" s="99"/>
      <c r="H561" s="95"/>
      <c r="I561" s="92"/>
      <c r="J561" s="93"/>
      <c r="K561" s="94"/>
      <c r="L561" s="95"/>
      <c r="M561" s="94"/>
      <c r="N561" s="95"/>
    </row>
    <row r="562" spans="1:14" ht="15" customHeight="1" x14ac:dyDescent="0.3">
      <c r="A562" s="3"/>
      <c r="B562" s="96"/>
      <c r="C562" s="97"/>
      <c r="D562" s="97"/>
      <c r="E562" s="98"/>
      <c r="F562" s="94"/>
      <c r="G562" s="99"/>
      <c r="H562" s="95"/>
      <c r="I562" s="92"/>
      <c r="J562" s="93"/>
      <c r="K562" s="94"/>
      <c r="L562" s="95"/>
      <c r="M562" s="94"/>
      <c r="N562" s="95"/>
    </row>
    <row r="563" spans="1:14" ht="15" customHeight="1" x14ac:dyDescent="0.3">
      <c r="A563" s="10"/>
      <c r="B563" s="86"/>
      <c r="C563" s="87"/>
      <c r="D563" s="87"/>
      <c r="E563" s="88"/>
      <c r="F563" s="86"/>
      <c r="G563" s="87"/>
      <c r="H563" s="88"/>
      <c r="I563" s="89"/>
      <c r="J563" s="90"/>
      <c r="K563" s="89"/>
      <c r="L563" s="90"/>
      <c r="M563" s="91"/>
      <c r="N563" s="91"/>
    </row>
    <row r="564" spans="1:14" ht="15" customHeight="1" x14ac:dyDescent="0.3">
      <c r="A564" s="3"/>
      <c r="B564" s="100"/>
      <c r="C564" s="101"/>
      <c r="D564" s="101"/>
      <c r="E564" s="102"/>
      <c r="F564" s="100"/>
      <c r="G564" s="101"/>
      <c r="H564" s="102"/>
      <c r="I564" s="103"/>
      <c r="J564" s="104"/>
      <c r="K564" s="103"/>
      <c r="L564" s="104"/>
      <c r="M564" s="78"/>
      <c r="N564" s="78"/>
    </row>
    <row r="565" spans="1:14" ht="15" customHeight="1" x14ac:dyDescent="0.3">
      <c r="A565" s="3"/>
      <c r="B565" s="100"/>
      <c r="C565" s="101"/>
      <c r="D565" s="101"/>
      <c r="E565" s="102"/>
      <c r="F565" s="100"/>
      <c r="G565" s="101"/>
      <c r="H565" s="102"/>
      <c r="I565" s="103"/>
      <c r="J565" s="104"/>
      <c r="K565" s="103"/>
      <c r="L565" s="104"/>
      <c r="M565" s="78"/>
      <c r="N565" s="78"/>
    </row>
    <row r="566" spans="1:14" ht="15" customHeight="1" x14ac:dyDescent="0.3">
      <c r="A566" s="3"/>
      <c r="B566" s="100"/>
      <c r="C566" s="101"/>
      <c r="D566" s="101"/>
      <c r="E566" s="102"/>
      <c r="F566" s="100"/>
      <c r="G566" s="101"/>
      <c r="H566" s="102"/>
      <c r="I566" s="103"/>
      <c r="J566" s="104"/>
      <c r="K566" s="103"/>
      <c r="L566" s="104"/>
      <c r="M566" s="78"/>
      <c r="N566" s="78"/>
    </row>
    <row r="567" spans="1:14" ht="15" customHeight="1" x14ac:dyDescent="0.3">
      <c r="A567" s="3"/>
      <c r="B567" s="100"/>
      <c r="C567" s="101"/>
      <c r="D567" s="101"/>
      <c r="E567" s="102"/>
      <c r="F567" s="100"/>
      <c r="G567" s="101"/>
      <c r="H567" s="102"/>
      <c r="I567" s="103"/>
      <c r="J567" s="104"/>
      <c r="K567" s="103"/>
      <c r="L567" s="104"/>
      <c r="M567" s="78"/>
      <c r="N567" s="78"/>
    </row>
    <row r="568" spans="1:14" ht="15" customHeight="1" x14ac:dyDescent="0.3">
      <c r="A568" s="3"/>
      <c r="B568" s="100"/>
      <c r="C568" s="101"/>
      <c r="D568" s="101"/>
      <c r="E568" s="102"/>
      <c r="F568" s="100"/>
      <c r="G568" s="101"/>
      <c r="H568" s="102"/>
      <c r="I568" s="103"/>
      <c r="J568" s="104"/>
      <c r="K568" s="103"/>
      <c r="L568" s="104"/>
      <c r="M568" s="78"/>
      <c r="N568" s="78"/>
    </row>
    <row r="569" spans="1:14" ht="15" customHeight="1" x14ac:dyDescent="0.3">
      <c r="A569" s="3"/>
      <c r="B569" s="100"/>
      <c r="C569" s="101"/>
      <c r="D569" s="101"/>
      <c r="E569" s="102"/>
      <c r="F569" s="100"/>
      <c r="G569" s="101"/>
      <c r="H569" s="102"/>
      <c r="I569" s="103"/>
      <c r="J569" s="104"/>
      <c r="K569" s="103"/>
      <c r="L569" s="104"/>
      <c r="M569" s="78"/>
      <c r="N569" s="78"/>
    </row>
    <row r="570" spans="1:14" ht="15" customHeight="1" x14ac:dyDescent="0.3">
      <c r="A570" s="3"/>
      <c r="B570" s="79"/>
      <c r="C570" s="79"/>
      <c r="D570" s="79"/>
      <c r="E570" s="79"/>
      <c r="F570" s="80"/>
      <c r="G570" s="80"/>
      <c r="H570" s="80"/>
      <c r="I570" s="81"/>
      <c r="J570" s="81"/>
      <c r="K570" s="77"/>
      <c r="L570" s="77"/>
      <c r="M570" s="78"/>
      <c r="N570" s="78"/>
    </row>
    <row r="571" spans="1:14" ht="15" customHeight="1" x14ac:dyDescent="0.3">
      <c r="A571" s="3"/>
      <c r="B571" s="79"/>
      <c r="C571" s="79"/>
      <c r="D571" s="79"/>
      <c r="E571" s="79"/>
      <c r="F571" s="80"/>
      <c r="G571" s="80"/>
      <c r="H571" s="80"/>
      <c r="I571" s="81"/>
      <c r="J571" s="81"/>
      <c r="K571" s="77"/>
      <c r="L571" s="77"/>
      <c r="M571" s="78"/>
      <c r="N571" s="78"/>
    </row>
    <row r="572" spans="1:14" ht="15" customHeight="1" x14ac:dyDescent="0.3">
      <c r="A572" s="3"/>
      <c r="B572" s="79"/>
      <c r="C572" s="79"/>
      <c r="D572" s="79"/>
      <c r="E572" s="79"/>
      <c r="F572" s="80"/>
      <c r="G572" s="80"/>
      <c r="H572" s="80"/>
      <c r="I572" s="81"/>
      <c r="J572" s="81"/>
      <c r="K572" s="77"/>
      <c r="L572" s="77"/>
      <c r="M572" s="78"/>
      <c r="N572" s="78"/>
    </row>
    <row r="573" spans="1:14" ht="15" customHeight="1" x14ac:dyDescent="0.3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</row>
    <row r="574" spans="1:14" ht="15" customHeight="1" x14ac:dyDescent="0.3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</row>
    <row r="575" spans="1:14" ht="15" customHeight="1" x14ac:dyDescent="0.3">
      <c r="A575" s="83" t="s">
        <v>17</v>
      </c>
      <c r="B575" s="83"/>
      <c r="C575" s="83"/>
      <c r="D575" s="83"/>
      <c r="E575" s="83"/>
      <c r="F575" s="84" t="s">
        <v>18</v>
      </c>
      <c r="G575" s="84"/>
      <c r="H575" s="84"/>
      <c r="I575" s="84"/>
      <c r="J575" s="84"/>
      <c r="K575" s="85" t="s">
        <v>19</v>
      </c>
      <c r="L575" s="85"/>
      <c r="M575" s="85"/>
      <c r="N575" s="85"/>
    </row>
    <row r="576" spans="1:14" ht="15" customHeight="1" x14ac:dyDescent="0.3">
      <c r="A576" s="82" t="s">
        <v>371</v>
      </c>
      <c r="B576" s="82"/>
      <c r="C576" s="82"/>
      <c r="D576" s="82"/>
      <c r="E576" s="82"/>
      <c r="F576" s="82" t="s">
        <v>398</v>
      </c>
      <c r="G576" s="82"/>
      <c r="H576" s="82"/>
      <c r="I576" s="82"/>
      <c r="J576" s="82"/>
      <c r="K576" s="82"/>
      <c r="L576" s="82"/>
      <c r="M576" s="82"/>
      <c r="N576" s="82"/>
    </row>
    <row r="577" spans="1:14" ht="15" customHeight="1" x14ac:dyDescent="0.3">
      <c r="A577" s="105" t="s">
        <v>0</v>
      </c>
      <c r="B577" s="115"/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</row>
    <row r="578" spans="1:14" ht="15" customHeight="1" x14ac:dyDescent="0.3">
      <c r="A578" s="6" t="s">
        <v>2</v>
      </c>
      <c r="B578" s="77" t="s">
        <v>662</v>
      </c>
      <c r="C578" s="77"/>
      <c r="D578" s="105" t="s">
        <v>3</v>
      </c>
      <c r="E578" s="105"/>
      <c r="F578" s="103" t="s">
        <v>401</v>
      </c>
      <c r="G578" s="124"/>
      <c r="H578" s="124"/>
      <c r="I578" s="104"/>
      <c r="J578" s="105" t="s">
        <v>4</v>
      </c>
      <c r="K578" s="105"/>
      <c r="L578" s="82" t="s">
        <v>664</v>
      </c>
      <c r="M578" s="82"/>
      <c r="N578" s="82"/>
    </row>
    <row r="579" spans="1:14" ht="15" customHeight="1" x14ac:dyDescent="0.3">
      <c r="A579" s="9" t="s">
        <v>381</v>
      </c>
      <c r="B579" s="105" t="s">
        <v>382</v>
      </c>
      <c r="C579" s="105"/>
      <c r="D579" s="94" t="s">
        <v>663</v>
      </c>
      <c r="E579" s="99"/>
      <c r="F579" s="95"/>
      <c r="G579" s="105" t="s">
        <v>71</v>
      </c>
      <c r="H579" s="105"/>
      <c r="I579" s="105"/>
      <c r="J579" s="82" t="s">
        <v>368</v>
      </c>
      <c r="K579" s="82"/>
      <c r="L579" s="7" t="s">
        <v>369</v>
      </c>
      <c r="M579" s="82"/>
      <c r="N579" s="82"/>
    </row>
    <row r="580" spans="1:14" ht="15" customHeight="1" x14ac:dyDescent="0.3">
      <c r="A580" s="8" t="s">
        <v>1</v>
      </c>
      <c r="B580" s="83" t="s">
        <v>70</v>
      </c>
      <c r="C580" s="83"/>
      <c r="D580" s="83"/>
      <c r="E580" s="83"/>
      <c r="F580" s="105" t="s">
        <v>382</v>
      </c>
      <c r="G580" s="105"/>
      <c r="H580" s="105"/>
      <c r="I580" s="105" t="s">
        <v>6</v>
      </c>
      <c r="J580" s="105"/>
      <c r="K580" s="105" t="s">
        <v>2</v>
      </c>
      <c r="L580" s="105"/>
      <c r="M580" s="105" t="s">
        <v>66</v>
      </c>
      <c r="N580" s="105"/>
    </row>
    <row r="581" spans="1:14" ht="15" customHeight="1" x14ac:dyDescent="0.3">
      <c r="A581" s="3">
        <v>1</v>
      </c>
      <c r="B581" s="79" t="s">
        <v>383</v>
      </c>
      <c r="C581" s="79"/>
      <c r="D581" s="79"/>
      <c r="E581" s="79"/>
      <c r="F581" s="80">
        <v>2018</v>
      </c>
      <c r="G581" s="80"/>
      <c r="H581" s="80"/>
      <c r="I581" s="82">
        <v>22151</v>
      </c>
      <c r="J581" s="82"/>
      <c r="K581" s="77" t="s">
        <v>500</v>
      </c>
      <c r="L581" s="77"/>
      <c r="M581" s="78"/>
      <c r="N581" s="78"/>
    </row>
    <row r="582" spans="1:14" ht="15" customHeight="1" x14ac:dyDescent="0.3">
      <c r="A582" s="3">
        <v>2</v>
      </c>
      <c r="B582" s="96" t="s">
        <v>384</v>
      </c>
      <c r="C582" s="97"/>
      <c r="D582" s="97"/>
      <c r="E582" s="98"/>
      <c r="F582" s="80">
        <v>2018</v>
      </c>
      <c r="G582" s="80"/>
      <c r="H582" s="80"/>
      <c r="I582" s="92">
        <v>1486</v>
      </c>
      <c r="J582" s="93"/>
      <c r="K582" s="117" t="s">
        <v>644</v>
      </c>
      <c r="L582" s="118"/>
      <c r="M582" s="78"/>
      <c r="N582" s="78"/>
    </row>
    <row r="583" spans="1:14" ht="15" customHeight="1" x14ac:dyDescent="0.3">
      <c r="A583" s="3">
        <v>3</v>
      </c>
      <c r="B583" s="96" t="s">
        <v>385</v>
      </c>
      <c r="C583" s="97"/>
      <c r="D583" s="97"/>
      <c r="E583" s="98"/>
      <c r="F583" s="80">
        <v>2018</v>
      </c>
      <c r="G583" s="80"/>
      <c r="H583" s="80"/>
      <c r="I583" s="92">
        <v>0</v>
      </c>
      <c r="J583" s="93"/>
      <c r="K583" s="77" t="s">
        <v>617</v>
      </c>
      <c r="L583" s="77"/>
      <c r="M583" s="78"/>
      <c r="N583" s="78"/>
    </row>
    <row r="584" spans="1:14" ht="15" customHeight="1" x14ac:dyDescent="0.3">
      <c r="A584" s="3">
        <v>4</v>
      </c>
      <c r="B584" s="96" t="s">
        <v>386</v>
      </c>
      <c r="C584" s="97"/>
      <c r="D584" s="97"/>
      <c r="E584" s="98"/>
      <c r="F584" s="80">
        <v>2018</v>
      </c>
      <c r="G584" s="80"/>
      <c r="H584" s="80"/>
      <c r="I584" s="92">
        <v>300</v>
      </c>
      <c r="J584" s="93"/>
      <c r="K584" s="77" t="s">
        <v>439</v>
      </c>
      <c r="L584" s="77"/>
      <c r="M584" s="78"/>
      <c r="N584" s="78"/>
    </row>
    <row r="585" spans="1:14" ht="15" customHeight="1" x14ac:dyDescent="0.3">
      <c r="A585" s="3">
        <v>5</v>
      </c>
      <c r="B585" s="96" t="s">
        <v>387</v>
      </c>
      <c r="C585" s="97"/>
      <c r="D585" s="97"/>
      <c r="E585" s="98"/>
      <c r="F585" s="80">
        <v>2018</v>
      </c>
      <c r="G585" s="80"/>
      <c r="H585" s="80"/>
      <c r="I585" s="92">
        <v>62162</v>
      </c>
      <c r="J585" s="93"/>
      <c r="K585" s="77" t="s">
        <v>641</v>
      </c>
      <c r="L585" s="77"/>
      <c r="M585" s="78"/>
      <c r="N585" s="78"/>
    </row>
    <row r="586" spans="1:14" ht="15" customHeight="1" x14ac:dyDescent="0.3">
      <c r="A586" s="3">
        <v>6</v>
      </c>
      <c r="B586" s="96" t="s">
        <v>388</v>
      </c>
      <c r="C586" s="97"/>
      <c r="D586" s="97"/>
      <c r="E586" s="98"/>
      <c r="F586" s="80">
        <v>2018</v>
      </c>
      <c r="G586" s="80"/>
      <c r="H586" s="80"/>
      <c r="I586" s="92">
        <v>7791</v>
      </c>
      <c r="J586" s="93"/>
      <c r="K586" s="77" t="s">
        <v>618</v>
      </c>
      <c r="L586" s="77"/>
      <c r="M586" s="78"/>
      <c r="N586" s="78"/>
    </row>
    <row r="587" spans="1:14" ht="15" customHeight="1" x14ac:dyDescent="0.3">
      <c r="A587" s="3">
        <v>7</v>
      </c>
      <c r="B587" s="96" t="s">
        <v>389</v>
      </c>
      <c r="C587" s="97"/>
      <c r="D587" s="97"/>
      <c r="E587" s="98"/>
      <c r="F587" s="80">
        <v>2018</v>
      </c>
      <c r="G587" s="80"/>
      <c r="H587" s="80"/>
      <c r="I587" s="82">
        <v>1474</v>
      </c>
      <c r="J587" s="82"/>
      <c r="K587" s="77" t="s">
        <v>621</v>
      </c>
      <c r="L587" s="77"/>
      <c r="M587" s="78"/>
      <c r="N587" s="78"/>
    </row>
    <row r="588" spans="1:14" ht="15" customHeight="1" x14ac:dyDescent="0.3">
      <c r="A588" s="3">
        <v>8</v>
      </c>
      <c r="B588" s="100" t="s">
        <v>390</v>
      </c>
      <c r="C588" s="101"/>
      <c r="D588" s="101"/>
      <c r="E588" s="102"/>
      <c r="F588" s="80">
        <v>2018</v>
      </c>
      <c r="G588" s="80"/>
      <c r="H588" s="80"/>
      <c r="I588" s="82">
        <v>21147</v>
      </c>
      <c r="J588" s="82"/>
      <c r="K588" s="77" t="s">
        <v>622</v>
      </c>
      <c r="L588" s="77"/>
      <c r="M588" s="78"/>
      <c r="N588" s="78"/>
    </row>
    <row r="589" spans="1:14" ht="15" customHeight="1" x14ac:dyDescent="0.3">
      <c r="A589" s="3">
        <v>9</v>
      </c>
      <c r="B589" s="100" t="s">
        <v>394</v>
      </c>
      <c r="C589" s="101"/>
      <c r="D589" s="101"/>
      <c r="E589" s="102"/>
      <c r="F589" s="80">
        <v>2018</v>
      </c>
      <c r="G589" s="80"/>
      <c r="H589" s="80"/>
      <c r="I589" s="82">
        <v>12300</v>
      </c>
      <c r="J589" s="82"/>
      <c r="K589" s="77" t="s">
        <v>623</v>
      </c>
      <c r="L589" s="77"/>
      <c r="M589" s="78"/>
      <c r="N589" s="78"/>
    </row>
    <row r="590" spans="1:14" ht="15" customHeight="1" x14ac:dyDescent="0.3">
      <c r="A590" s="3">
        <v>10</v>
      </c>
      <c r="B590" s="100" t="s">
        <v>391</v>
      </c>
      <c r="C590" s="101"/>
      <c r="D590" s="101"/>
      <c r="E590" s="102"/>
      <c r="F590" s="80">
        <v>2018</v>
      </c>
      <c r="G590" s="80"/>
      <c r="H590" s="80"/>
      <c r="I590" s="82"/>
      <c r="J590" s="82"/>
      <c r="K590" s="77" t="s">
        <v>642</v>
      </c>
      <c r="L590" s="77"/>
      <c r="M590" s="78"/>
      <c r="N590" s="78"/>
    </row>
    <row r="591" spans="1:14" ht="15" customHeight="1" x14ac:dyDescent="0.3">
      <c r="A591" s="3">
        <v>11</v>
      </c>
      <c r="B591" s="100" t="s">
        <v>392</v>
      </c>
      <c r="C591" s="101"/>
      <c r="D591" s="101"/>
      <c r="E591" s="102"/>
      <c r="F591" s="80">
        <v>2018</v>
      </c>
      <c r="G591" s="80"/>
      <c r="H591" s="80"/>
      <c r="I591" s="103"/>
      <c r="J591" s="104"/>
      <c r="K591" s="77" t="s">
        <v>653</v>
      </c>
      <c r="L591" s="77"/>
      <c r="M591" s="78"/>
      <c r="N591" s="78"/>
    </row>
    <row r="592" spans="1:14" ht="15" customHeight="1" x14ac:dyDescent="0.3">
      <c r="A592" s="3">
        <v>12</v>
      </c>
      <c r="B592" s="100" t="s">
        <v>393</v>
      </c>
      <c r="C592" s="101"/>
      <c r="D592" s="101"/>
      <c r="E592" s="102"/>
      <c r="F592" s="80">
        <v>2019</v>
      </c>
      <c r="G592" s="80"/>
      <c r="H592" s="80"/>
      <c r="I592" s="103"/>
      <c r="J592" s="104"/>
      <c r="K592" s="77" t="s">
        <v>624</v>
      </c>
      <c r="L592" s="77"/>
      <c r="M592" s="78"/>
      <c r="N592" s="78"/>
    </row>
    <row r="593" spans="1:14" ht="15" customHeight="1" x14ac:dyDescent="0.3">
      <c r="A593" s="3"/>
      <c r="B593" s="100"/>
      <c r="C593" s="101"/>
      <c r="D593" s="101"/>
      <c r="E593" s="102"/>
      <c r="F593" s="100"/>
      <c r="G593" s="101"/>
      <c r="H593" s="102"/>
      <c r="I593" s="103"/>
      <c r="J593" s="104"/>
      <c r="K593" s="103"/>
      <c r="L593" s="104"/>
      <c r="M593" s="78"/>
      <c r="N593" s="78"/>
    </row>
    <row r="594" spans="1:14" ht="15" customHeight="1" x14ac:dyDescent="0.3">
      <c r="A594" s="3"/>
      <c r="B594" s="100"/>
      <c r="C594" s="101"/>
      <c r="D594" s="101"/>
      <c r="E594" s="102"/>
      <c r="F594" s="100"/>
      <c r="G594" s="101"/>
      <c r="H594" s="102"/>
      <c r="I594" s="103"/>
      <c r="J594" s="104"/>
      <c r="K594" s="103"/>
      <c r="L594" s="104"/>
      <c r="M594" s="78"/>
      <c r="N594" s="78"/>
    </row>
    <row r="595" spans="1:14" ht="15" customHeight="1" x14ac:dyDescent="0.3">
      <c r="A595" s="10" t="s">
        <v>396</v>
      </c>
      <c r="B595" s="86" t="s">
        <v>397</v>
      </c>
      <c r="C595" s="87"/>
      <c r="D595" s="87"/>
      <c r="E595" s="88"/>
      <c r="F595" s="86" t="s">
        <v>665</v>
      </c>
      <c r="G595" s="87"/>
      <c r="H595" s="88"/>
      <c r="I595" s="89">
        <f>SUM(I581:J592)</f>
        <v>128811</v>
      </c>
      <c r="J595" s="90"/>
      <c r="K595" s="89"/>
      <c r="L595" s="90"/>
      <c r="M595" s="91"/>
      <c r="N595" s="91"/>
    </row>
    <row r="596" spans="1:14" ht="15" customHeight="1" x14ac:dyDescent="0.3">
      <c r="A596" s="3"/>
      <c r="B596" s="100"/>
      <c r="C596" s="101"/>
      <c r="D596" s="101"/>
      <c r="E596" s="102"/>
      <c r="F596" s="100"/>
      <c r="G596" s="101"/>
      <c r="H596" s="102"/>
      <c r="I596" s="103"/>
      <c r="J596" s="104"/>
      <c r="K596" s="103"/>
      <c r="L596" s="104"/>
      <c r="M596" s="78"/>
      <c r="N596" s="78"/>
    </row>
    <row r="597" spans="1:14" ht="15" customHeight="1" x14ac:dyDescent="0.3">
      <c r="A597" s="3"/>
      <c r="B597" s="100"/>
      <c r="C597" s="101"/>
      <c r="D597" s="101"/>
      <c r="E597" s="102"/>
      <c r="F597" s="100"/>
      <c r="G597" s="101"/>
      <c r="H597" s="102"/>
      <c r="I597" s="103"/>
      <c r="J597" s="104"/>
      <c r="K597" s="103"/>
      <c r="L597" s="104"/>
      <c r="M597" s="78"/>
      <c r="N597" s="78"/>
    </row>
    <row r="598" spans="1:14" ht="15" customHeight="1" x14ac:dyDescent="0.3">
      <c r="A598" s="3"/>
      <c r="B598" s="100" t="s">
        <v>659</v>
      </c>
      <c r="C598" s="101"/>
      <c r="D598" s="101"/>
      <c r="E598" s="102"/>
      <c r="F598" s="86">
        <v>2018</v>
      </c>
      <c r="G598" s="87"/>
      <c r="H598" s="88"/>
      <c r="I598" s="103">
        <f>I283</f>
        <v>85611</v>
      </c>
      <c r="J598" s="104"/>
      <c r="K598" s="103"/>
      <c r="L598" s="104"/>
      <c r="M598" s="78"/>
      <c r="N598" s="78"/>
    </row>
    <row r="599" spans="1:14" ht="15" customHeight="1" x14ac:dyDescent="0.3">
      <c r="A599" s="3"/>
      <c r="B599" s="79" t="s">
        <v>658</v>
      </c>
      <c r="C599" s="79"/>
      <c r="D599" s="79"/>
      <c r="E599" s="79"/>
      <c r="F599" s="86">
        <v>2018</v>
      </c>
      <c r="G599" s="87"/>
      <c r="H599" s="88"/>
      <c r="I599" s="81">
        <f>I595</f>
        <v>128811</v>
      </c>
      <c r="J599" s="81"/>
      <c r="K599" s="77"/>
      <c r="L599" s="77"/>
      <c r="M599" s="78"/>
      <c r="N599" s="78"/>
    </row>
    <row r="600" spans="1:14" ht="15" customHeight="1" x14ac:dyDescent="0.3">
      <c r="A600" s="3"/>
      <c r="B600" s="79" t="s">
        <v>660</v>
      </c>
      <c r="C600" s="79"/>
      <c r="D600" s="79"/>
      <c r="E600" s="79"/>
      <c r="F600" s="80"/>
      <c r="G600" s="80"/>
      <c r="H600" s="80"/>
      <c r="I600" s="83">
        <f>I599-I598</f>
        <v>43200</v>
      </c>
      <c r="J600" s="83"/>
      <c r="K600" s="77"/>
      <c r="L600" s="77"/>
      <c r="M600" s="78"/>
      <c r="N600" s="78"/>
    </row>
    <row r="601" spans="1:14" ht="15" customHeight="1" x14ac:dyDescent="0.3">
      <c r="A601" s="3"/>
      <c r="B601" s="79"/>
      <c r="C601" s="79"/>
      <c r="D601" s="79"/>
      <c r="E601" s="79"/>
      <c r="F601" s="80"/>
      <c r="G601" s="80"/>
      <c r="H601" s="80"/>
      <c r="I601" s="81"/>
      <c r="J601" s="81"/>
      <c r="K601" s="77"/>
      <c r="L601" s="77"/>
      <c r="M601" s="78"/>
      <c r="N601" s="78"/>
    </row>
    <row r="602" spans="1:14" ht="15" customHeight="1" x14ac:dyDescent="0.3">
      <c r="A602" s="3"/>
      <c r="B602" s="79"/>
      <c r="C602" s="79"/>
      <c r="D602" s="79"/>
      <c r="E602" s="79"/>
      <c r="F602" s="80"/>
      <c r="G602" s="80"/>
      <c r="H602" s="80"/>
      <c r="I602" s="81"/>
      <c r="J602" s="81"/>
      <c r="K602" s="77"/>
      <c r="L602" s="77"/>
      <c r="M602" s="78"/>
      <c r="N602" s="78"/>
    </row>
    <row r="603" spans="1:14" ht="15" customHeight="1" x14ac:dyDescent="0.3">
      <c r="A603" s="3"/>
      <c r="B603" s="79"/>
      <c r="C603" s="79"/>
      <c r="D603" s="79"/>
      <c r="E603" s="79"/>
      <c r="F603" s="80"/>
      <c r="G603" s="80"/>
      <c r="H603" s="80"/>
      <c r="I603" s="81"/>
      <c r="J603" s="81"/>
      <c r="K603" s="77"/>
      <c r="L603" s="77"/>
      <c r="M603" s="78"/>
      <c r="N603" s="78"/>
    </row>
    <row r="604" spans="1:14" ht="15" customHeight="1" x14ac:dyDescent="0.3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</row>
    <row r="605" spans="1:14" ht="15" customHeight="1" x14ac:dyDescent="0.3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</row>
    <row r="606" spans="1:14" ht="15" customHeight="1" x14ac:dyDescent="0.3">
      <c r="A606" s="83" t="s">
        <v>17</v>
      </c>
      <c r="B606" s="83"/>
      <c r="C606" s="83"/>
      <c r="D606" s="83"/>
      <c r="E606" s="83"/>
      <c r="F606" s="84" t="s">
        <v>18</v>
      </c>
      <c r="G606" s="84"/>
      <c r="H606" s="84"/>
      <c r="I606" s="84"/>
      <c r="J606" s="84"/>
      <c r="K606" s="85" t="s">
        <v>19</v>
      </c>
      <c r="L606" s="85"/>
      <c r="M606" s="85"/>
      <c r="N606" s="85"/>
    </row>
    <row r="607" spans="1:14" ht="15" customHeight="1" x14ac:dyDescent="0.3">
      <c r="A607" s="82" t="s">
        <v>371</v>
      </c>
      <c r="B607" s="82"/>
      <c r="C607" s="82"/>
      <c r="D607" s="82"/>
      <c r="E607" s="82"/>
      <c r="F607" s="82" t="s">
        <v>398</v>
      </c>
      <c r="G607" s="82"/>
      <c r="H607" s="82"/>
      <c r="I607" s="82"/>
      <c r="J607" s="82"/>
      <c r="K607" s="82"/>
      <c r="L607" s="82"/>
      <c r="M607" s="82"/>
      <c r="N607" s="82"/>
    </row>
    <row r="608" spans="1:14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71" ht="15" customHeight="1" x14ac:dyDescent="0.3"/>
    <row r="704" ht="15" customHeight="1" x14ac:dyDescent="0.3"/>
    <row r="707" ht="15" customHeight="1" x14ac:dyDescent="0.3"/>
    <row r="737" ht="15" customHeight="1" x14ac:dyDescent="0.3"/>
    <row r="770" ht="15" customHeight="1" x14ac:dyDescent="0.3"/>
    <row r="803" ht="15" customHeight="1" x14ac:dyDescent="0.3"/>
    <row r="830" ht="15" customHeight="1" x14ac:dyDescent="0.3"/>
  </sheetData>
  <mergeCells count="2703">
    <mergeCell ref="A1:N1"/>
    <mergeCell ref="B2:C2"/>
    <mergeCell ref="D2:E2"/>
    <mergeCell ref="F2:I2"/>
    <mergeCell ref="J2:K2"/>
    <mergeCell ref="L2:N2"/>
    <mergeCell ref="B5:E5"/>
    <mergeCell ref="F5:H5"/>
    <mergeCell ref="I5:J5"/>
    <mergeCell ref="K5:L5"/>
    <mergeCell ref="M5:N5"/>
    <mergeCell ref="B6:E6"/>
    <mergeCell ref="F6:H6"/>
    <mergeCell ref="I6:J6"/>
    <mergeCell ref="K6:L6"/>
    <mergeCell ref="M6:N6"/>
    <mergeCell ref="B3:C3"/>
    <mergeCell ref="D3:F3"/>
    <mergeCell ref="G3:I3"/>
    <mergeCell ref="J3:K3"/>
    <mergeCell ref="M3:N3"/>
    <mergeCell ref="B4:E4"/>
    <mergeCell ref="F4:H4"/>
    <mergeCell ref="I4:J4"/>
    <mergeCell ref="K4:L4"/>
    <mergeCell ref="M4:N4"/>
    <mergeCell ref="B9:E9"/>
    <mergeCell ref="F9:H9"/>
    <mergeCell ref="I9:J9"/>
    <mergeCell ref="K9:L9"/>
    <mergeCell ref="M9:N9"/>
    <mergeCell ref="B10:E10"/>
    <mergeCell ref="F10:H10"/>
    <mergeCell ref="I10:J10"/>
    <mergeCell ref="K10:L10"/>
    <mergeCell ref="M10:N10"/>
    <mergeCell ref="B7:E7"/>
    <mergeCell ref="F7:H7"/>
    <mergeCell ref="I7:J7"/>
    <mergeCell ref="K7:L7"/>
    <mergeCell ref="M7:N7"/>
    <mergeCell ref="B8:E8"/>
    <mergeCell ref="F8:H8"/>
    <mergeCell ref="I8:J8"/>
    <mergeCell ref="K8:L8"/>
    <mergeCell ref="M8:N8"/>
    <mergeCell ref="B13:E13"/>
    <mergeCell ref="F13:H13"/>
    <mergeCell ref="I13:J13"/>
    <mergeCell ref="K13:L13"/>
    <mergeCell ref="M13:N13"/>
    <mergeCell ref="B14:E14"/>
    <mergeCell ref="F14:H14"/>
    <mergeCell ref="I14:J14"/>
    <mergeCell ref="K14:L14"/>
    <mergeCell ref="M14:N14"/>
    <mergeCell ref="B11:E11"/>
    <mergeCell ref="F11:H11"/>
    <mergeCell ref="I11:J11"/>
    <mergeCell ref="K11:L11"/>
    <mergeCell ref="M11:N11"/>
    <mergeCell ref="B12:E12"/>
    <mergeCell ref="F12:H12"/>
    <mergeCell ref="I12:J12"/>
    <mergeCell ref="K12:L12"/>
    <mergeCell ref="M12:N12"/>
    <mergeCell ref="B17:E17"/>
    <mergeCell ref="F17:H17"/>
    <mergeCell ref="I17:J17"/>
    <mergeCell ref="K17:L17"/>
    <mergeCell ref="M17:N17"/>
    <mergeCell ref="B18:E18"/>
    <mergeCell ref="F18:H18"/>
    <mergeCell ref="I18:J18"/>
    <mergeCell ref="K18:L18"/>
    <mergeCell ref="M18:N18"/>
    <mergeCell ref="B15:E15"/>
    <mergeCell ref="F15:H15"/>
    <mergeCell ref="I15:J15"/>
    <mergeCell ref="K15:L15"/>
    <mergeCell ref="M15:N15"/>
    <mergeCell ref="B16:E16"/>
    <mergeCell ref="F16:H16"/>
    <mergeCell ref="I16:J16"/>
    <mergeCell ref="K16:L16"/>
    <mergeCell ref="M16:N16"/>
    <mergeCell ref="B21:E21"/>
    <mergeCell ref="F21:H21"/>
    <mergeCell ref="I21:J21"/>
    <mergeCell ref="K21:L21"/>
    <mergeCell ref="M21:N21"/>
    <mergeCell ref="B22:E22"/>
    <mergeCell ref="F22:H22"/>
    <mergeCell ref="I22:J22"/>
    <mergeCell ref="K22:L22"/>
    <mergeCell ref="M22:N22"/>
    <mergeCell ref="B19:E19"/>
    <mergeCell ref="F19:H19"/>
    <mergeCell ref="I19:J19"/>
    <mergeCell ref="K19:L19"/>
    <mergeCell ref="M19:N19"/>
    <mergeCell ref="B20:E20"/>
    <mergeCell ref="F20:H20"/>
    <mergeCell ref="I20:J20"/>
    <mergeCell ref="K20:L20"/>
    <mergeCell ref="M20:N20"/>
    <mergeCell ref="B25:E25"/>
    <mergeCell ref="F25:H25"/>
    <mergeCell ref="I25:J25"/>
    <mergeCell ref="K25:L25"/>
    <mergeCell ref="M25:N25"/>
    <mergeCell ref="B26:E26"/>
    <mergeCell ref="F26:H26"/>
    <mergeCell ref="I26:J26"/>
    <mergeCell ref="K26:L26"/>
    <mergeCell ref="M26:N26"/>
    <mergeCell ref="B23:E23"/>
    <mergeCell ref="F23:H23"/>
    <mergeCell ref="I23:J23"/>
    <mergeCell ref="K23:L23"/>
    <mergeCell ref="M23:N23"/>
    <mergeCell ref="B24:E24"/>
    <mergeCell ref="F24:H24"/>
    <mergeCell ref="I24:J24"/>
    <mergeCell ref="K24:L24"/>
    <mergeCell ref="M24:N24"/>
    <mergeCell ref="A32:E32"/>
    <mergeCell ref="F32:J32"/>
    <mergeCell ref="K32:N32"/>
    <mergeCell ref="A33:N33"/>
    <mergeCell ref="A34:N34"/>
    <mergeCell ref="B35:C35"/>
    <mergeCell ref="D35:E35"/>
    <mergeCell ref="F35:I35"/>
    <mergeCell ref="J35:K35"/>
    <mergeCell ref="L35:N35"/>
    <mergeCell ref="A29:E30"/>
    <mergeCell ref="F29:J30"/>
    <mergeCell ref="K29:N30"/>
    <mergeCell ref="A31:E31"/>
    <mergeCell ref="F31:J31"/>
    <mergeCell ref="K31:N31"/>
    <mergeCell ref="B27:E27"/>
    <mergeCell ref="F27:H27"/>
    <mergeCell ref="I27:J27"/>
    <mergeCell ref="K27:L27"/>
    <mergeCell ref="M27:N27"/>
    <mergeCell ref="B28:E28"/>
    <mergeCell ref="F28:H28"/>
    <mergeCell ref="I28:J28"/>
    <mergeCell ref="K28:L28"/>
    <mergeCell ref="M28:N28"/>
    <mergeCell ref="B38:E38"/>
    <mergeCell ref="F38:H38"/>
    <mergeCell ref="I38:J38"/>
    <mergeCell ref="K38:L38"/>
    <mergeCell ref="M38:N38"/>
    <mergeCell ref="B39:E39"/>
    <mergeCell ref="F39:H39"/>
    <mergeCell ref="I39:J39"/>
    <mergeCell ref="K39:L39"/>
    <mergeCell ref="M39:N39"/>
    <mergeCell ref="B36:C36"/>
    <mergeCell ref="D36:F36"/>
    <mergeCell ref="G36:I36"/>
    <mergeCell ref="J36:K36"/>
    <mergeCell ref="M36:N36"/>
    <mergeCell ref="B37:E37"/>
    <mergeCell ref="F37:H37"/>
    <mergeCell ref="I37:J37"/>
    <mergeCell ref="K37:L37"/>
    <mergeCell ref="M37:N37"/>
    <mergeCell ref="B42:E42"/>
    <mergeCell ref="F42:H42"/>
    <mergeCell ref="I42:J42"/>
    <mergeCell ref="K42:L42"/>
    <mergeCell ref="M42:N42"/>
    <mergeCell ref="B43:E43"/>
    <mergeCell ref="F43:H43"/>
    <mergeCell ref="I43:J43"/>
    <mergeCell ref="K43:L43"/>
    <mergeCell ref="M43:N43"/>
    <mergeCell ref="B40:E40"/>
    <mergeCell ref="F40:H40"/>
    <mergeCell ref="I40:J40"/>
    <mergeCell ref="K40:L40"/>
    <mergeCell ref="M40:N40"/>
    <mergeCell ref="B41:E41"/>
    <mergeCell ref="F41:H41"/>
    <mergeCell ref="I41:J41"/>
    <mergeCell ref="K41:L41"/>
    <mergeCell ref="M41:N41"/>
    <mergeCell ref="B46:E46"/>
    <mergeCell ref="F46:H46"/>
    <mergeCell ref="I46:J46"/>
    <mergeCell ref="K46:L46"/>
    <mergeCell ref="M46:N46"/>
    <mergeCell ref="B47:E47"/>
    <mergeCell ref="F47:H47"/>
    <mergeCell ref="I47:J47"/>
    <mergeCell ref="K47:L47"/>
    <mergeCell ref="M47:N47"/>
    <mergeCell ref="B44:E44"/>
    <mergeCell ref="F44:H44"/>
    <mergeCell ref="I44:J44"/>
    <mergeCell ref="K44:L44"/>
    <mergeCell ref="M44:N44"/>
    <mergeCell ref="B45:E45"/>
    <mergeCell ref="F45:H45"/>
    <mergeCell ref="I45:J45"/>
    <mergeCell ref="K45:L45"/>
    <mergeCell ref="M45:N45"/>
    <mergeCell ref="B50:E50"/>
    <mergeCell ref="F50:H50"/>
    <mergeCell ref="I50:J50"/>
    <mergeCell ref="K50:L50"/>
    <mergeCell ref="M50:N50"/>
    <mergeCell ref="B51:E51"/>
    <mergeCell ref="F51:H51"/>
    <mergeCell ref="I51:J51"/>
    <mergeCell ref="K51:L51"/>
    <mergeCell ref="M51:N51"/>
    <mergeCell ref="B48:E48"/>
    <mergeCell ref="F48:H48"/>
    <mergeCell ref="I48:J48"/>
    <mergeCell ref="K48:L48"/>
    <mergeCell ref="M48:N48"/>
    <mergeCell ref="B49:E49"/>
    <mergeCell ref="F49:H49"/>
    <mergeCell ref="I49:J49"/>
    <mergeCell ref="K49:L49"/>
    <mergeCell ref="M49:N49"/>
    <mergeCell ref="B54:E54"/>
    <mergeCell ref="F54:H54"/>
    <mergeCell ref="I54:J54"/>
    <mergeCell ref="K54:L54"/>
    <mergeCell ref="M54:N54"/>
    <mergeCell ref="B55:E55"/>
    <mergeCell ref="F55:H55"/>
    <mergeCell ref="I55:J55"/>
    <mergeCell ref="K55:L55"/>
    <mergeCell ref="M55:N55"/>
    <mergeCell ref="B52:E52"/>
    <mergeCell ref="F52:H52"/>
    <mergeCell ref="I52:J52"/>
    <mergeCell ref="K52:L52"/>
    <mergeCell ref="M52:N52"/>
    <mergeCell ref="B53:E53"/>
    <mergeCell ref="F53:H53"/>
    <mergeCell ref="I53:J53"/>
    <mergeCell ref="K53:L53"/>
    <mergeCell ref="M53:N53"/>
    <mergeCell ref="B58:E58"/>
    <mergeCell ref="F58:H58"/>
    <mergeCell ref="I58:J58"/>
    <mergeCell ref="K58:L58"/>
    <mergeCell ref="M58:N58"/>
    <mergeCell ref="B59:E59"/>
    <mergeCell ref="F59:H59"/>
    <mergeCell ref="I59:J59"/>
    <mergeCell ref="K59:L59"/>
    <mergeCell ref="M59:N59"/>
    <mergeCell ref="B56:E56"/>
    <mergeCell ref="F56:H56"/>
    <mergeCell ref="I56:J56"/>
    <mergeCell ref="K56:L56"/>
    <mergeCell ref="M56:N56"/>
    <mergeCell ref="B57:E57"/>
    <mergeCell ref="F57:H57"/>
    <mergeCell ref="I57:J57"/>
    <mergeCell ref="K57:L57"/>
    <mergeCell ref="M57:N57"/>
    <mergeCell ref="A65:E65"/>
    <mergeCell ref="F65:J65"/>
    <mergeCell ref="K65:N65"/>
    <mergeCell ref="A66:N66"/>
    <mergeCell ref="A67:N67"/>
    <mergeCell ref="B68:C68"/>
    <mergeCell ref="D68:E68"/>
    <mergeCell ref="F68:I68"/>
    <mergeCell ref="J68:K68"/>
    <mergeCell ref="L68:N68"/>
    <mergeCell ref="A62:E63"/>
    <mergeCell ref="F62:J63"/>
    <mergeCell ref="K62:N63"/>
    <mergeCell ref="A64:E64"/>
    <mergeCell ref="F64:J64"/>
    <mergeCell ref="K64:N64"/>
    <mergeCell ref="B60:E60"/>
    <mergeCell ref="F60:H60"/>
    <mergeCell ref="I60:J60"/>
    <mergeCell ref="K60:L60"/>
    <mergeCell ref="M60:N60"/>
    <mergeCell ref="B61:E61"/>
    <mergeCell ref="F61:H61"/>
    <mergeCell ref="I61:J61"/>
    <mergeCell ref="K61:L61"/>
    <mergeCell ref="M61:N61"/>
    <mergeCell ref="B71:E71"/>
    <mergeCell ref="F71:H71"/>
    <mergeCell ref="I71:J71"/>
    <mergeCell ref="K71:L71"/>
    <mergeCell ref="M71:N71"/>
    <mergeCell ref="B72:E72"/>
    <mergeCell ref="F72:H72"/>
    <mergeCell ref="I72:J72"/>
    <mergeCell ref="K72:L72"/>
    <mergeCell ref="M72:N72"/>
    <mergeCell ref="B69:C69"/>
    <mergeCell ref="D69:F69"/>
    <mergeCell ref="G69:I69"/>
    <mergeCell ref="J69:K69"/>
    <mergeCell ref="M69:N69"/>
    <mergeCell ref="B70:E70"/>
    <mergeCell ref="F70:H70"/>
    <mergeCell ref="I70:J70"/>
    <mergeCell ref="K70:L70"/>
    <mergeCell ref="M70:N70"/>
    <mergeCell ref="B75:E75"/>
    <mergeCell ref="F75:H75"/>
    <mergeCell ref="I75:J75"/>
    <mergeCell ref="K75:L75"/>
    <mergeCell ref="M75:N75"/>
    <mergeCell ref="B76:E76"/>
    <mergeCell ref="F76:H76"/>
    <mergeCell ref="I76:J76"/>
    <mergeCell ref="K76:L76"/>
    <mergeCell ref="M76:N76"/>
    <mergeCell ref="B73:E73"/>
    <mergeCell ref="F73:H73"/>
    <mergeCell ref="I73:J73"/>
    <mergeCell ref="K73:L73"/>
    <mergeCell ref="M73:N73"/>
    <mergeCell ref="B74:E74"/>
    <mergeCell ref="F74:H74"/>
    <mergeCell ref="I74:J74"/>
    <mergeCell ref="K74:L74"/>
    <mergeCell ref="M74:N74"/>
    <mergeCell ref="B79:E79"/>
    <mergeCell ref="F79:H79"/>
    <mergeCell ref="I79:J79"/>
    <mergeCell ref="K79:L79"/>
    <mergeCell ref="M79:N79"/>
    <mergeCell ref="B80:E80"/>
    <mergeCell ref="F80:H80"/>
    <mergeCell ref="I80:J80"/>
    <mergeCell ref="K80:L80"/>
    <mergeCell ref="M80:N80"/>
    <mergeCell ref="B77:E77"/>
    <mergeCell ref="F77:H77"/>
    <mergeCell ref="I77:J77"/>
    <mergeCell ref="K77:L77"/>
    <mergeCell ref="M77:N77"/>
    <mergeCell ref="B78:E78"/>
    <mergeCell ref="F78:H78"/>
    <mergeCell ref="I78:J78"/>
    <mergeCell ref="K78:L78"/>
    <mergeCell ref="M78:N78"/>
    <mergeCell ref="B83:E83"/>
    <mergeCell ref="F83:H83"/>
    <mergeCell ref="I83:J83"/>
    <mergeCell ref="K83:L83"/>
    <mergeCell ref="M83:N83"/>
    <mergeCell ref="B84:E84"/>
    <mergeCell ref="F84:H84"/>
    <mergeCell ref="I84:J84"/>
    <mergeCell ref="K84:L84"/>
    <mergeCell ref="M84:N84"/>
    <mergeCell ref="B81:E81"/>
    <mergeCell ref="F81:H81"/>
    <mergeCell ref="I81:J81"/>
    <mergeCell ref="K81:L81"/>
    <mergeCell ref="M81:N81"/>
    <mergeCell ref="B82:E82"/>
    <mergeCell ref="F82:H82"/>
    <mergeCell ref="I82:J82"/>
    <mergeCell ref="K82:L82"/>
    <mergeCell ref="M82:N82"/>
    <mergeCell ref="B87:E87"/>
    <mergeCell ref="F87:H87"/>
    <mergeCell ref="I87:J87"/>
    <mergeCell ref="K87:L87"/>
    <mergeCell ref="M87:N87"/>
    <mergeCell ref="B88:E88"/>
    <mergeCell ref="F88:H88"/>
    <mergeCell ref="I88:J88"/>
    <mergeCell ref="K88:L88"/>
    <mergeCell ref="M88:N88"/>
    <mergeCell ref="B85:E85"/>
    <mergeCell ref="F85:H85"/>
    <mergeCell ref="I85:J85"/>
    <mergeCell ref="K85:L85"/>
    <mergeCell ref="M85:N85"/>
    <mergeCell ref="B86:E86"/>
    <mergeCell ref="F86:H86"/>
    <mergeCell ref="I86:J86"/>
    <mergeCell ref="K86:L86"/>
    <mergeCell ref="M86:N86"/>
    <mergeCell ref="B91:E91"/>
    <mergeCell ref="F91:H91"/>
    <mergeCell ref="I91:J91"/>
    <mergeCell ref="K91:L91"/>
    <mergeCell ref="M91:N91"/>
    <mergeCell ref="B92:E92"/>
    <mergeCell ref="F92:H92"/>
    <mergeCell ref="I92:J92"/>
    <mergeCell ref="K92:L92"/>
    <mergeCell ref="M92:N92"/>
    <mergeCell ref="B89:E89"/>
    <mergeCell ref="F89:H89"/>
    <mergeCell ref="I89:J89"/>
    <mergeCell ref="K89:L89"/>
    <mergeCell ref="M89:N89"/>
    <mergeCell ref="B90:E90"/>
    <mergeCell ref="F90:H90"/>
    <mergeCell ref="I90:J90"/>
    <mergeCell ref="K90:L90"/>
    <mergeCell ref="M90:N90"/>
    <mergeCell ref="A98:E98"/>
    <mergeCell ref="F98:J98"/>
    <mergeCell ref="K98:N98"/>
    <mergeCell ref="A99:E99"/>
    <mergeCell ref="F99:J99"/>
    <mergeCell ref="K99:N99"/>
    <mergeCell ref="B95:E95"/>
    <mergeCell ref="F95:H95"/>
    <mergeCell ref="I95:J95"/>
    <mergeCell ref="K95:L95"/>
    <mergeCell ref="M95:N95"/>
    <mergeCell ref="A96:E97"/>
    <mergeCell ref="F96:J97"/>
    <mergeCell ref="K96:N97"/>
    <mergeCell ref="B93:E93"/>
    <mergeCell ref="F93:H93"/>
    <mergeCell ref="I93:J93"/>
    <mergeCell ref="K93:L93"/>
    <mergeCell ref="M93:N93"/>
    <mergeCell ref="B94:E94"/>
    <mergeCell ref="F94:H94"/>
    <mergeCell ref="I94:J94"/>
    <mergeCell ref="K94:L94"/>
    <mergeCell ref="M94:N94"/>
    <mergeCell ref="B103:C103"/>
    <mergeCell ref="D103:F103"/>
    <mergeCell ref="G103:I103"/>
    <mergeCell ref="J103:K103"/>
    <mergeCell ref="M103:N103"/>
    <mergeCell ref="B104:E104"/>
    <mergeCell ref="F104:H104"/>
    <mergeCell ref="I104:J104"/>
    <mergeCell ref="K104:L104"/>
    <mergeCell ref="M104:N104"/>
    <mergeCell ref="A100:N100"/>
    <mergeCell ref="A101:N101"/>
    <mergeCell ref="B102:C102"/>
    <mergeCell ref="D102:E102"/>
    <mergeCell ref="F102:I102"/>
    <mergeCell ref="J102:K102"/>
    <mergeCell ref="L102:N102"/>
    <mergeCell ref="B107:E107"/>
    <mergeCell ref="F107:H107"/>
    <mergeCell ref="I107:J107"/>
    <mergeCell ref="K107:L107"/>
    <mergeCell ref="M107:N107"/>
    <mergeCell ref="B108:E108"/>
    <mergeCell ref="F108:H108"/>
    <mergeCell ref="I108:J108"/>
    <mergeCell ref="K108:L108"/>
    <mergeCell ref="M108:N108"/>
    <mergeCell ref="B105:E105"/>
    <mergeCell ref="F105:H105"/>
    <mergeCell ref="I105:J105"/>
    <mergeCell ref="K105:L105"/>
    <mergeCell ref="M105:N105"/>
    <mergeCell ref="B106:E106"/>
    <mergeCell ref="F106:H106"/>
    <mergeCell ref="I106:J106"/>
    <mergeCell ref="K106:L106"/>
    <mergeCell ref="M106:N106"/>
    <mergeCell ref="B111:E111"/>
    <mergeCell ref="F111:H111"/>
    <mergeCell ref="I111:J111"/>
    <mergeCell ref="K111:L111"/>
    <mergeCell ref="M111:N111"/>
    <mergeCell ref="B112:E112"/>
    <mergeCell ref="F112:H112"/>
    <mergeCell ref="I112:J112"/>
    <mergeCell ref="K112:L112"/>
    <mergeCell ref="M112:N112"/>
    <mergeCell ref="B109:E109"/>
    <mergeCell ref="F109:H109"/>
    <mergeCell ref="I109:J109"/>
    <mergeCell ref="K109:L109"/>
    <mergeCell ref="M109:N109"/>
    <mergeCell ref="B110:E110"/>
    <mergeCell ref="F110:H110"/>
    <mergeCell ref="I110:J110"/>
    <mergeCell ref="K110:L110"/>
    <mergeCell ref="M110:N110"/>
    <mergeCell ref="B115:E115"/>
    <mergeCell ref="F115:H115"/>
    <mergeCell ref="I115:J115"/>
    <mergeCell ref="K115:L115"/>
    <mergeCell ref="M115:N115"/>
    <mergeCell ref="B116:E116"/>
    <mergeCell ref="F116:H116"/>
    <mergeCell ref="I116:J116"/>
    <mergeCell ref="K116:L116"/>
    <mergeCell ref="M116:N116"/>
    <mergeCell ref="B113:E113"/>
    <mergeCell ref="F113:H113"/>
    <mergeCell ref="I113:J113"/>
    <mergeCell ref="K113:L113"/>
    <mergeCell ref="M113:N113"/>
    <mergeCell ref="B114:E114"/>
    <mergeCell ref="F114:H114"/>
    <mergeCell ref="I114:J114"/>
    <mergeCell ref="K114:L114"/>
    <mergeCell ref="M114:N114"/>
    <mergeCell ref="B119:E119"/>
    <mergeCell ref="F119:H119"/>
    <mergeCell ref="I119:J119"/>
    <mergeCell ref="K119:L119"/>
    <mergeCell ref="M119:N119"/>
    <mergeCell ref="B120:E120"/>
    <mergeCell ref="F120:H120"/>
    <mergeCell ref="I120:J120"/>
    <mergeCell ref="K120:L120"/>
    <mergeCell ref="M120:N120"/>
    <mergeCell ref="B117:E117"/>
    <mergeCell ref="F117:H117"/>
    <mergeCell ref="I117:J117"/>
    <mergeCell ref="K117:L117"/>
    <mergeCell ref="M117:N117"/>
    <mergeCell ref="B118:E118"/>
    <mergeCell ref="F118:H118"/>
    <mergeCell ref="I118:J118"/>
    <mergeCell ref="K118:L118"/>
    <mergeCell ref="M118:N118"/>
    <mergeCell ref="B123:E123"/>
    <mergeCell ref="F123:H123"/>
    <mergeCell ref="I123:J123"/>
    <mergeCell ref="K123:L123"/>
    <mergeCell ref="M123:N123"/>
    <mergeCell ref="B124:E124"/>
    <mergeCell ref="F124:H124"/>
    <mergeCell ref="I124:J124"/>
    <mergeCell ref="K124:L124"/>
    <mergeCell ref="M124:N124"/>
    <mergeCell ref="B121:E121"/>
    <mergeCell ref="F121:H121"/>
    <mergeCell ref="I121:J121"/>
    <mergeCell ref="K121:L121"/>
    <mergeCell ref="M121:N121"/>
    <mergeCell ref="B122:E122"/>
    <mergeCell ref="F122:H122"/>
    <mergeCell ref="I122:J122"/>
    <mergeCell ref="K122:L122"/>
    <mergeCell ref="M122:N122"/>
    <mergeCell ref="A129:E130"/>
    <mergeCell ref="F129:J130"/>
    <mergeCell ref="K129:N130"/>
    <mergeCell ref="A131:E131"/>
    <mergeCell ref="F131:J131"/>
    <mergeCell ref="K131:N131"/>
    <mergeCell ref="B127:E127"/>
    <mergeCell ref="F127:H127"/>
    <mergeCell ref="I127:J127"/>
    <mergeCell ref="K127:L127"/>
    <mergeCell ref="M127:N127"/>
    <mergeCell ref="B128:E128"/>
    <mergeCell ref="F128:H128"/>
    <mergeCell ref="I128:J128"/>
    <mergeCell ref="K128:L128"/>
    <mergeCell ref="M128:N128"/>
    <mergeCell ref="B125:E125"/>
    <mergeCell ref="F125:H125"/>
    <mergeCell ref="I125:J125"/>
    <mergeCell ref="K125:L125"/>
    <mergeCell ref="M125:N125"/>
    <mergeCell ref="B126:E126"/>
    <mergeCell ref="F126:H126"/>
    <mergeCell ref="I126:J126"/>
    <mergeCell ref="K126:L126"/>
    <mergeCell ref="M126:N126"/>
    <mergeCell ref="B135:C135"/>
    <mergeCell ref="D135:F135"/>
    <mergeCell ref="G135:I135"/>
    <mergeCell ref="J135:K135"/>
    <mergeCell ref="M135:N135"/>
    <mergeCell ref="B136:E136"/>
    <mergeCell ref="F136:H136"/>
    <mergeCell ref="I136:J136"/>
    <mergeCell ref="K136:L136"/>
    <mergeCell ref="M136:N136"/>
    <mergeCell ref="A132:E132"/>
    <mergeCell ref="F132:J132"/>
    <mergeCell ref="K132:N132"/>
    <mergeCell ref="A133:N133"/>
    <mergeCell ref="B134:C134"/>
    <mergeCell ref="D134:E134"/>
    <mergeCell ref="F134:I134"/>
    <mergeCell ref="J134:K134"/>
    <mergeCell ref="L134:N134"/>
    <mergeCell ref="B139:E139"/>
    <mergeCell ref="F139:H139"/>
    <mergeCell ref="I139:J139"/>
    <mergeCell ref="K139:L139"/>
    <mergeCell ref="M139:N139"/>
    <mergeCell ref="B140:E140"/>
    <mergeCell ref="F140:H140"/>
    <mergeCell ref="I140:J140"/>
    <mergeCell ref="K140:L140"/>
    <mergeCell ref="M140:N140"/>
    <mergeCell ref="B137:E137"/>
    <mergeCell ref="F137:H137"/>
    <mergeCell ref="I137:J137"/>
    <mergeCell ref="K137:L137"/>
    <mergeCell ref="M137:N137"/>
    <mergeCell ref="B138:E138"/>
    <mergeCell ref="F138:H138"/>
    <mergeCell ref="I138:J138"/>
    <mergeCell ref="K138:L138"/>
    <mergeCell ref="M138:N138"/>
    <mergeCell ref="B143:E143"/>
    <mergeCell ref="F143:H143"/>
    <mergeCell ref="I143:J143"/>
    <mergeCell ref="K143:L143"/>
    <mergeCell ref="M143:N143"/>
    <mergeCell ref="B144:E144"/>
    <mergeCell ref="F144:H144"/>
    <mergeCell ref="I144:J144"/>
    <mergeCell ref="K144:L144"/>
    <mergeCell ref="M144:N144"/>
    <mergeCell ref="B141:E141"/>
    <mergeCell ref="F141:H141"/>
    <mergeCell ref="I141:J141"/>
    <mergeCell ref="K141:L141"/>
    <mergeCell ref="M141:N141"/>
    <mergeCell ref="B142:E142"/>
    <mergeCell ref="F142:H142"/>
    <mergeCell ref="I142:J142"/>
    <mergeCell ref="K142:L142"/>
    <mergeCell ref="M142:N142"/>
    <mergeCell ref="B147:E147"/>
    <mergeCell ref="F147:H147"/>
    <mergeCell ref="I147:J147"/>
    <mergeCell ref="K147:L147"/>
    <mergeCell ref="M147:N147"/>
    <mergeCell ref="B148:E148"/>
    <mergeCell ref="F148:H148"/>
    <mergeCell ref="I148:J148"/>
    <mergeCell ref="K148:L148"/>
    <mergeCell ref="M148:N148"/>
    <mergeCell ref="B145:E145"/>
    <mergeCell ref="F145:H145"/>
    <mergeCell ref="I145:J145"/>
    <mergeCell ref="K145:L145"/>
    <mergeCell ref="M145:N145"/>
    <mergeCell ref="B146:E146"/>
    <mergeCell ref="F146:H146"/>
    <mergeCell ref="I146:J146"/>
    <mergeCell ref="K146:L146"/>
    <mergeCell ref="M146:N146"/>
    <mergeCell ref="B151:E151"/>
    <mergeCell ref="F151:H151"/>
    <mergeCell ref="I151:J151"/>
    <mergeCell ref="K151:L151"/>
    <mergeCell ref="M151:N151"/>
    <mergeCell ref="B152:E152"/>
    <mergeCell ref="F152:H152"/>
    <mergeCell ref="I152:J152"/>
    <mergeCell ref="K152:L152"/>
    <mergeCell ref="M152:N152"/>
    <mergeCell ref="B149:E149"/>
    <mergeCell ref="F149:H149"/>
    <mergeCell ref="I149:J149"/>
    <mergeCell ref="K149:L149"/>
    <mergeCell ref="M149:N149"/>
    <mergeCell ref="B150:E150"/>
    <mergeCell ref="F150:H150"/>
    <mergeCell ref="I150:J150"/>
    <mergeCell ref="K150:L150"/>
    <mergeCell ref="M150:N150"/>
    <mergeCell ref="B155:E155"/>
    <mergeCell ref="F155:H155"/>
    <mergeCell ref="I155:J155"/>
    <mergeCell ref="K155:L155"/>
    <mergeCell ref="M155:N155"/>
    <mergeCell ref="B156:E156"/>
    <mergeCell ref="F156:H156"/>
    <mergeCell ref="I156:J156"/>
    <mergeCell ref="K156:L156"/>
    <mergeCell ref="M156:N156"/>
    <mergeCell ref="B153:E153"/>
    <mergeCell ref="F153:H153"/>
    <mergeCell ref="I153:J153"/>
    <mergeCell ref="K153:L153"/>
    <mergeCell ref="M153:N153"/>
    <mergeCell ref="B154:E154"/>
    <mergeCell ref="F154:H154"/>
    <mergeCell ref="I154:J154"/>
    <mergeCell ref="K154:L154"/>
    <mergeCell ref="M154:N154"/>
    <mergeCell ref="A161:E162"/>
    <mergeCell ref="F161:J162"/>
    <mergeCell ref="K161:N162"/>
    <mergeCell ref="A163:E163"/>
    <mergeCell ref="F163:J163"/>
    <mergeCell ref="K163:N163"/>
    <mergeCell ref="B159:E159"/>
    <mergeCell ref="F159:H159"/>
    <mergeCell ref="I159:J159"/>
    <mergeCell ref="K159:L159"/>
    <mergeCell ref="M159:N159"/>
    <mergeCell ref="B160:E160"/>
    <mergeCell ref="F160:H160"/>
    <mergeCell ref="I160:J160"/>
    <mergeCell ref="K160:L160"/>
    <mergeCell ref="M160:N160"/>
    <mergeCell ref="B157:E157"/>
    <mergeCell ref="F157:H157"/>
    <mergeCell ref="I157:J157"/>
    <mergeCell ref="K157:L157"/>
    <mergeCell ref="M157:N157"/>
    <mergeCell ref="B158:E158"/>
    <mergeCell ref="F158:H158"/>
    <mergeCell ref="I158:J158"/>
    <mergeCell ref="K158:L158"/>
    <mergeCell ref="M158:N158"/>
    <mergeCell ref="B168:C168"/>
    <mergeCell ref="D168:F168"/>
    <mergeCell ref="G168:I168"/>
    <mergeCell ref="J168:K168"/>
    <mergeCell ref="M168:N168"/>
    <mergeCell ref="B169:E169"/>
    <mergeCell ref="F169:H169"/>
    <mergeCell ref="I169:J169"/>
    <mergeCell ref="K169:L169"/>
    <mergeCell ref="M169:N169"/>
    <mergeCell ref="A164:E164"/>
    <mergeCell ref="F164:J164"/>
    <mergeCell ref="K164:N164"/>
    <mergeCell ref="A165:N165"/>
    <mergeCell ref="A166:N166"/>
    <mergeCell ref="B167:C167"/>
    <mergeCell ref="D167:E167"/>
    <mergeCell ref="F167:I167"/>
    <mergeCell ref="J167:K167"/>
    <mergeCell ref="L167:N167"/>
    <mergeCell ref="B172:E172"/>
    <mergeCell ref="F172:H172"/>
    <mergeCell ref="I172:J172"/>
    <mergeCell ref="K172:L172"/>
    <mergeCell ref="M172:N172"/>
    <mergeCell ref="B173:E173"/>
    <mergeCell ref="F173:H173"/>
    <mergeCell ref="I173:J173"/>
    <mergeCell ref="K173:L173"/>
    <mergeCell ref="M173:N173"/>
    <mergeCell ref="B170:E170"/>
    <mergeCell ref="F170:H170"/>
    <mergeCell ref="I170:J170"/>
    <mergeCell ref="K170:L170"/>
    <mergeCell ref="M170:N170"/>
    <mergeCell ref="B171:E171"/>
    <mergeCell ref="F171:H171"/>
    <mergeCell ref="I171:J171"/>
    <mergeCell ref="K171:L171"/>
    <mergeCell ref="M171:N171"/>
    <mergeCell ref="B176:E176"/>
    <mergeCell ref="F176:H176"/>
    <mergeCell ref="I176:J176"/>
    <mergeCell ref="K176:L176"/>
    <mergeCell ref="M176:N176"/>
    <mergeCell ref="B177:E177"/>
    <mergeCell ref="F177:H177"/>
    <mergeCell ref="I177:J177"/>
    <mergeCell ref="K177:L177"/>
    <mergeCell ref="M177:N177"/>
    <mergeCell ref="B174:E174"/>
    <mergeCell ref="F174:H174"/>
    <mergeCell ref="I174:J174"/>
    <mergeCell ref="K174:L174"/>
    <mergeCell ref="M174:N174"/>
    <mergeCell ref="B175:E175"/>
    <mergeCell ref="F175:H175"/>
    <mergeCell ref="I175:J175"/>
    <mergeCell ref="K175:L175"/>
    <mergeCell ref="M175:N175"/>
    <mergeCell ref="B180:E180"/>
    <mergeCell ref="F180:H180"/>
    <mergeCell ref="I180:J180"/>
    <mergeCell ref="K180:L180"/>
    <mergeCell ref="M180:N180"/>
    <mergeCell ref="B181:E181"/>
    <mergeCell ref="F181:H181"/>
    <mergeCell ref="I181:J181"/>
    <mergeCell ref="K181:L181"/>
    <mergeCell ref="M181:N181"/>
    <mergeCell ref="B178:E178"/>
    <mergeCell ref="F178:H178"/>
    <mergeCell ref="I178:J178"/>
    <mergeCell ref="K178:L178"/>
    <mergeCell ref="M178:N178"/>
    <mergeCell ref="B179:E179"/>
    <mergeCell ref="F179:H179"/>
    <mergeCell ref="I179:J179"/>
    <mergeCell ref="K179:L179"/>
    <mergeCell ref="M179:N179"/>
    <mergeCell ref="B184:E184"/>
    <mergeCell ref="F184:H184"/>
    <mergeCell ref="I184:J184"/>
    <mergeCell ref="K184:L184"/>
    <mergeCell ref="M184:N184"/>
    <mergeCell ref="B185:E185"/>
    <mergeCell ref="F185:H185"/>
    <mergeCell ref="I185:J185"/>
    <mergeCell ref="K185:L185"/>
    <mergeCell ref="M185:N185"/>
    <mergeCell ref="B182:E182"/>
    <mergeCell ref="F182:H182"/>
    <mergeCell ref="I182:J182"/>
    <mergeCell ref="K182:L182"/>
    <mergeCell ref="M182:N182"/>
    <mergeCell ref="B183:E183"/>
    <mergeCell ref="F183:H183"/>
    <mergeCell ref="I183:J183"/>
    <mergeCell ref="K183:L183"/>
    <mergeCell ref="M183:N183"/>
    <mergeCell ref="B188:E188"/>
    <mergeCell ref="F188:H188"/>
    <mergeCell ref="I188:J188"/>
    <mergeCell ref="K188:L188"/>
    <mergeCell ref="M188:N188"/>
    <mergeCell ref="B189:E189"/>
    <mergeCell ref="F189:H189"/>
    <mergeCell ref="I189:J189"/>
    <mergeCell ref="K189:L189"/>
    <mergeCell ref="M189:N189"/>
    <mergeCell ref="B186:E186"/>
    <mergeCell ref="F186:H186"/>
    <mergeCell ref="I186:J186"/>
    <mergeCell ref="K186:L186"/>
    <mergeCell ref="M186:N186"/>
    <mergeCell ref="B187:E187"/>
    <mergeCell ref="F187:H187"/>
    <mergeCell ref="I187:J187"/>
    <mergeCell ref="K187:L187"/>
    <mergeCell ref="M187:N187"/>
    <mergeCell ref="A194:E195"/>
    <mergeCell ref="F194:J195"/>
    <mergeCell ref="K194:N195"/>
    <mergeCell ref="A196:E196"/>
    <mergeCell ref="F196:J196"/>
    <mergeCell ref="K196:N196"/>
    <mergeCell ref="B192:E192"/>
    <mergeCell ref="F192:H192"/>
    <mergeCell ref="I192:J192"/>
    <mergeCell ref="K192:L192"/>
    <mergeCell ref="M192:N192"/>
    <mergeCell ref="B193:E193"/>
    <mergeCell ref="F193:H193"/>
    <mergeCell ref="I193:J193"/>
    <mergeCell ref="K193:L193"/>
    <mergeCell ref="M193:N193"/>
    <mergeCell ref="B190:E190"/>
    <mergeCell ref="F190:H190"/>
    <mergeCell ref="I190:J190"/>
    <mergeCell ref="K190:L190"/>
    <mergeCell ref="M190:N190"/>
    <mergeCell ref="B191:E191"/>
    <mergeCell ref="F191:H191"/>
    <mergeCell ref="I191:J191"/>
    <mergeCell ref="K191:L191"/>
    <mergeCell ref="M191:N191"/>
    <mergeCell ref="B201:C201"/>
    <mergeCell ref="D201:F201"/>
    <mergeCell ref="G201:I201"/>
    <mergeCell ref="J201:K201"/>
    <mergeCell ref="M201:N201"/>
    <mergeCell ref="B202:E202"/>
    <mergeCell ref="F202:H202"/>
    <mergeCell ref="I202:J202"/>
    <mergeCell ref="K202:L202"/>
    <mergeCell ref="M202:N202"/>
    <mergeCell ref="A197:E197"/>
    <mergeCell ref="F197:J197"/>
    <mergeCell ref="K197:N197"/>
    <mergeCell ref="A198:N198"/>
    <mergeCell ref="A199:N199"/>
    <mergeCell ref="B200:C200"/>
    <mergeCell ref="D200:E200"/>
    <mergeCell ref="F200:I200"/>
    <mergeCell ref="J200:K200"/>
    <mergeCell ref="L200:N200"/>
    <mergeCell ref="B205:E205"/>
    <mergeCell ref="F205:H205"/>
    <mergeCell ref="I205:J205"/>
    <mergeCell ref="K205:L205"/>
    <mergeCell ref="M205:N205"/>
    <mergeCell ref="B206:E206"/>
    <mergeCell ref="F206:H206"/>
    <mergeCell ref="I206:J206"/>
    <mergeCell ref="K206:L206"/>
    <mergeCell ref="M206:N206"/>
    <mergeCell ref="B203:E203"/>
    <mergeCell ref="F203:H203"/>
    <mergeCell ref="I203:J203"/>
    <mergeCell ref="K203:L203"/>
    <mergeCell ref="M203:N203"/>
    <mergeCell ref="B204:E204"/>
    <mergeCell ref="F204:H204"/>
    <mergeCell ref="I204:J204"/>
    <mergeCell ref="K204:L204"/>
    <mergeCell ref="M204:N204"/>
    <mergeCell ref="B209:E209"/>
    <mergeCell ref="F209:H209"/>
    <mergeCell ref="I209:J209"/>
    <mergeCell ref="K209:L209"/>
    <mergeCell ref="M209:N209"/>
    <mergeCell ref="B210:E210"/>
    <mergeCell ref="F210:H210"/>
    <mergeCell ref="I210:J210"/>
    <mergeCell ref="K210:L210"/>
    <mergeCell ref="M210:N210"/>
    <mergeCell ref="B207:E207"/>
    <mergeCell ref="F207:H207"/>
    <mergeCell ref="I207:J207"/>
    <mergeCell ref="K207:L207"/>
    <mergeCell ref="M207:N207"/>
    <mergeCell ref="B208:E208"/>
    <mergeCell ref="F208:H208"/>
    <mergeCell ref="I208:J208"/>
    <mergeCell ref="K208:L208"/>
    <mergeCell ref="M208:N208"/>
    <mergeCell ref="B213:E213"/>
    <mergeCell ref="F213:H213"/>
    <mergeCell ref="I213:J213"/>
    <mergeCell ref="K213:L213"/>
    <mergeCell ref="M213:N213"/>
    <mergeCell ref="B214:E214"/>
    <mergeCell ref="F214:H214"/>
    <mergeCell ref="I214:J214"/>
    <mergeCell ref="K214:L214"/>
    <mergeCell ref="M214:N214"/>
    <mergeCell ref="B211:E211"/>
    <mergeCell ref="F211:H211"/>
    <mergeCell ref="I211:J211"/>
    <mergeCell ref="K211:L211"/>
    <mergeCell ref="M211:N211"/>
    <mergeCell ref="B212:E212"/>
    <mergeCell ref="F212:H212"/>
    <mergeCell ref="I212:J212"/>
    <mergeCell ref="K212:L212"/>
    <mergeCell ref="M212:N212"/>
    <mergeCell ref="B217:E217"/>
    <mergeCell ref="F217:H217"/>
    <mergeCell ref="I217:J217"/>
    <mergeCell ref="K217:L217"/>
    <mergeCell ref="M217:N217"/>
    <mergeCell ref="B218:E218"/>
    <mergeCell ref="F218:H218"/>
    <mergeCell ref="I218:J218"/>
    <mergeCell ref="K218:L218"/>
    <mergeCell ref="M218:N218"/>
    <mergeCell ref="B215:E215"/>
    <mergeCell ref="F215:H215"/>
    <mergeCell ref="I215:J215"/>
    <mergeCell ref="K215:L215"/>
    <mergeCell ref="M215:N215"/>
    <mergeCell ref="B216:E216"/>
    <mergeCell ref="F216:H216"/>
    <mergeCell ref="I216:J216"/>
    <mergeCell ref="K216:L216"/>
    <mergeCell ref="M216:N216"/>
    <mergeCell ref="B221:E221"/>
    <mergeCell ref="F221:H221"/>
    <mergeCell ref="I221:J221"/>
    <mergeCell ref="K221:L221"/>
    <mergeCell ref="M221:N221"/>
    <mergeCell ref="B222:E222"/>
    <mergeCell ref="F222:H222"/>
    <mergeCell ref="I222:J222"/>
    <mergeCell ref="K222:L222"/>
    <mergeCell ref="M222:N222"/>
    <mergeCell ref="B219:E219"/>
    <mergeCell ref="F219:H219"/>
    <mergeCell ref="I219:J219"/>
    <mergeCell ref="K219:L219"/>
    <mergeCell ref="M219:N219"/>
    <mergeCell ref="B220:E220"/>
    <mergeCell ref="F220:H220"/>
    <mergeCell ref="I220:J220"/>
    <mergeCell ref="K220:L220"/>
    <mergeCell ref="M220:N220"/>
    <mergeCell ref="A227:E228"/>
    <mergeCell ref="F227:J228"/>
    <mergeCell ref="K227:N228"/>
    <mergeCell ref="A229:E229"/>
    <mergeCell ref="F229:J229"/>
    <mergeCell ref="K229:N229"/>
    <mergeCell ref="B225:E225"/>
    <mergeCell ref="F225:H225"/>
    <mergeCell ref="I225:J225"/>
    <mergeCell ref="K225:L225"/>
    <mergeCell ref="M225:N225"/>
    <mergeCell ref="B226:E226"/>
    <mergeCell ref="F226:H226"/>
    <mergeCell ref="I226:J226"/>
    <mergeCell ref="K226:L226"/>
    <mergeCell ref="M226:N226"/>
    <mergeCell ref="B223:E223"/>
    <mergeCell ref="F223:H223"/>
    <mergeCell ref="I223:J223"/>
    <mergeCell ref="K223:L223"/>
    <mergeCell ref="M223:N223"/>
    <mergeCell ref="B224:E224"/>
    <mergeCell ref="F224:H224"/>
    <mergeCell ref="I224:J224"/>
    <mergeCell ref="K224:L224"/>
    <mergeCell ref="M224:N224"/>
    <mergeCell ref="B234:C234"/>
    <mergeCell ref="D234:F234"/>
    <mergeCell ref="G234:I234"/>
    <mergeCell ref="J234:K234"/>
    <mergeCell ref="M234:N234"/>
    <mergeCell ref="B235:E235"/>
    <mergeCell ref="F235:H235"/>
    <mergeCell ref="I235:J235"/>
    <mergeCell ref="K235:L235"/>
    <mergeCell ref="M235:N235"/>
    <mergeCell ref="A230:E230"/>
    <mergeCell ref="F230:J230"/>
    <mergeCell ref="K230:N230"/>
    <mergeCell ref="A231:N231"/>
    <mergeCell ref="A232:N232"/>
    <mergeCell ref="B233:C233"/>
    <mergeCell ref="D233:E233"/>
    <mergeCell ref="F233:I233"/>
    <mergeCell ref="J233:K233"/>
    <mergeCell ref="L233:N233"/>
    <mergeCell ref="B238:E238"/>
    <mergeCell ref="F238:H238"/>
    <mergeCell ref="I238:J238"/>
    <mergeCell ref="K238:L238"/>
    <mergeCell ref="M238:N238"/>
    <mergeCell ref="B239:E239"/>
    <mergeCell ref="F239:H239"/>
    <mergeCell ref="I239:J239"/>
    <mergeCell ref="K239:L239"/>
    <mergeCell ref="M239:N239"/>
    <mergeCell ref="B236:E236"/>
    <mergeCell ref="F236:H236"/>
    <mergeCell ref="I236:J236"/>
    <mergeCell ref="K236:L236"/>
    <mergeCell ref="M236:N236"/>
    <mergeCell ref="B237:E237"/>
    <mergeCell ref="F237:H237"/>
    <mergeCell ref="I237:J237"/>
    <mergeCell ref="K237:L237"/>
    <mergeCell ref="M237:N237"/>
    <mergeCell ref="B242:E242"/>
    <mergeCell ref="F242:H242"/>
    <mergeCell ref="I242:J242"/>
    <mergeCell ref="K242:L242"/>
    <mergeCell ref="M242:N242"/>
    <mergeCell ref="B243:E243"/>
    <mergeCell ref="F243:H243"/>
    <mergeCell ref="I243:J243"/>
    <mergeCell ref="K243:L243"/>
    <mergeCell ref="M243:N243"/>
    <mergeCell ref="B240:E240"/>
    <mergeCell ref="F240:H240"/>
    <mergeCell ref="I240:J240"/>
    <mergeCell ref="K240:L240"/>
    <mergeCell ref="M240:N240"/>
    <mergeCell ref="B241:E241"/>
    <mergeCell ref="F241:H241"/>
    <mergeCell ref="I241:J241"/>
    <mergeCell ref="K241:L241"/>
    <mergeCell ref="M241:N241"/>
    <mergeCell ref="B246:E246"/>
    <mergeCell ref="F246:H246"/>
    <mergeCell ref="I246:J246"/>
    <mergeCell ref="K246:L246"/>
    <mergeCell ref="M246:N246"/>
    <mergeCell ref="B247:E247"/>
    <mergeCell ref="F247:H247"/>
    <mergeCell ref="I247:J247"/>
    <mergeCell ref="K247:L247"/>
    <mergeCell ref="M247:N247"/>
    <mergeCell ref="B244:E244"/>
    <mergeCell ref="F244:H244"/>
    <mergeCell ref="I244:J244"/>
    <mergeCell ref="K244:L244"/>
    <mergeCell ref="M244:N244"/>
    <mergeCell ref="B245:E245"/>
    <mergeCell ref="F245:H245"/>
    <mergeCell ref="I245:J245"/>
    <mergeCell ref="K245:L245"/>
    <mergeCell ref="M245:N245"/>
    <mergeCell ref="B250:E250"/>
    <mergeCell ref="F250:H250"/>
    <mergeCell ref="I250:J250"/>
    <mergeCell ref="K250:L250"/>
    <mergeCell ref="M250:N250"/>
    <mergeCell ref="B251:E251"/>
    <mergeCell ref="F251:H251"/>
    <mergeCell ref="I251:J251"/>
    <mergeCell ref="K251:L251"/>
    <mergeCell ref="M251:N251"/>
    <mergeCell ref="B248:E248"/>
    <mergeCell ref="F248:H248"/>
    <mergeCell ref="I248:J248"/>
    <mergeCell ref="K248:L248"/>
    <mergeCell ref="M248:N248"/>
    <mergeCell ref="B249:E249"/>
    <mergeCell ref="F249:H249"/>
    <mergeCell ref="I249:J249"/>
    <mergeCell ref="K249:L249"/>
    <mergeCell ref="M249:N249"/>
    <mergeCell ref="B254:E254"/>
    <mergeCell ref="F254:H254"/>
    <mergeCell ref="I254:J254"/>
    <mergeCell ref="K254:L254"/>
    <mergeCell ref="M254:N254"/>
    <mergeCell ref="B255:E255"/>
    <mergeCell ref="F255:H255"/>
    <mergeCell ref="I255:J255"/>
    <mergeCell ref="K255:L255"/>
    <mergeCell ref="M255:N255"/>
    <mergeCell ref="B252:E252"/>
    <mergeCell ref="F252:H252"/>
    <mergeCell ref="I252:J252"/>
    <mergeCell ref="K252:L252"/>
    <mergeCell ref="M252:N252"/>
    <mergeCell ref="B253:E253"/>
    <mergeCell ref="F253:H253"/>
    <mergeCell ref="I253:J253"/>
    <mergeCell ref="K253:L253"/>
    <mergeCell ref="M253:N253"/>
    <mergeCell ref="A260:E261"/>
    <mergeCell ref="F260:J261"/>
    <mergeCell ref="K260:N261"/>
    <mergeCell ref="A262:E262"/>
    <mergeCell ref="F262:J262"/>
    <mergeCell ref="K262:N262"/>
    <mergeCell ref="B258:E258"/>
    <mergeCell ref="F258:H258"/>
    <mergeCell ref="I258:J258"/>
    <mergeCell ref="K258:L258"/>
    <mergeCell ref="M258:N258"/>
    <mergeCell ref="B259:E259"/>
    <mergeCell ref="F259:H259"/>
    <mergeCell ref="I259:J259"/>
    <mergeCell ref="K259:L259"/>
    <mergeCell ref="M259:N259"/>
    <mergeCell ref="B256:E256"/>
    <mergeCell ref="F256:H256"/>
    <mergeCell ref="I256:J256"/>
    <mergeCell ref="K256:L256"/>
    <mergeCell ref="M256:N256"/>
    <mergeCell ref="B257:E257"/>
    <mergeCell ref="F257:H257"/>
    <mergeCell ref="I257:J257"/>
    <mergeCell ref="K257:L257"/>
    <mergeCell ref="M257:N257"/>
    <mergeCell ref="B267:C267"/>
    <mergeCell ref="D267:F267"/>
    <mergeCell ref="G267:I267"/>
    <mergeCell ref="J267:K267"/>
    <mergeCell ref="M267:N267"/>
    <mergeCell ref="B268:E268"/>
    <mergeCell ref="F268:H268"/>
    <mergeCell ref="I268:J268"/>
    <mergeCell ref="K268:L268"/>
    <mergeCell ref="M268:N268"/>
    <mergeCell ref="A263:E263"/>
    <mergeCell ref="F263:J263"/>
    <mergeCell ref="K263:N263"/>
    <mergeCell ref="A264:N264"/>
    <mergeCell ref="A265:N265"/>
    <mergeCell ref="B266:C266"/>
    <mergeCell ref="D266:E266"/>
    <mergeCell ref="F266:I266"/>
    <mergeCell ref="J266:K266"/>
    <mergeCell ref="L266:N266"/>
    <mergeCell ref="B271:E271"/>
    <mergeCell ref="F271:H271"/>
    <mergeCell ref="I271:J271"/>
    <mergeCell ref="K271:L271"/>
    <mergeCell ref="M271:N271"/>
    <mergeCell ref="B272:E272"/>
    <mergeCell ref="F272:H272"/>
    <mergeCell ref="I272:J272"/>
    <mergeCell ref="K272:L272"/>
    <mergeCell ref="M272:N272"/>
    <mergeCell ref="B269:E269"/>
    <mergeCell ref="F269:H269"/>
    <mergeCell ref="I269:J269"/>
    <mergeCell ref="K269:L269"/>
    <mergeCell ref="M269:N269"/>
    <mergeCell ref="B270:E270"/>
    <mergeCell ref="F270:H270"/>
    <mergeCell ref="I270:J270"/>
    <mergeCell ref="K270:L270"/>
    <mergeCell ref="M270:N270"/>
    <mergeCell ref="B275:E275"/>
    <mergeCell ref="F275:H275"/>
    <mergeCell ref="I275:J275"/>
    <mergeCell ref="K275:L275"/>
    <mergeCell ref="M275:N275"/>
    <mergeCell ref="B276:E276"/>
    <mergeCell ref="F276:H276"/>
    <mergeCell ref="I276:J276"/>
    <mergeCell ref="K276:L276"/>
    <mergeCell ref="M276:N276"/>
    <mergeCell ref="B273:E273"/>
    <mergeCell ref="F273:H273"/>
    <mergeCell ref="I273:J273"/>
    <mergeCell ref="K273:L273"/>
    <mergeCell ref="M273:N273"/>
    <mergeCell ref="B274:E274"/>
    <mergeCell ref="F274:H274"/>
    <mergeCell ref="I274:J274"/>
    <mergeCell ref="K274:L274"/>
    <mergeCell ref="M274:N274"/>
    <mergeCell ref="B279:E279"/>
    <mergeCell ref="F279:H279"/>
    <mergeCell ref="I279:J279"/>
    <mergeCell ref="K279:L279"/>
    <mergeCell ref="M279:N279"/>
    <mergeCell ref="B280:E280"/>
    <mergeCell ref="F280:H280"/>
    <mergeCell ref="I280:J280"/>
    <mergeCell ref="K280:L280"/>
    <mergeCell ref="M280:N280"/>
    <mergeCell ref="B277:E277"/>
    <mergeCell ref="F277:H277"/>
    <mergeCell ref="I277:J277"/>
    <mergeCell ref="K277:L277"/>
    <mergeCell ref="M277:N277"/>
    <mergeCell ref="B278:E278"/>
    <mergeCell ref="F278:H278"/>
    <mergeCell ref="I278:J278"/>
    <mergeCell ref="K278:L278"/>
    <mergeCell ref="M278:N278"/>
    <mergeCell ref="B283:E283"/>
    <mergeCell ref="F283:H283"/>
    <mergeCell ref="I283:J283"/>
    <mergeCell ref="K283:L283"/>
    <mergeCell ref="M283:N283"/>
    <mergeCell ref="B284:E284"/>
    <mergeCell ref="F284:H284"/>
    <mergeCell ref="I284:J284"/>
    <mergeCell ref="K284:L284"/>
    <mergeCell ref="M284:N284"/>
    <mergeCell ref="B281:E281"/>
    <mergeCell ref="F281:H281"/>
    <mergeCell ref="I281:J281"/>
    <mergeCell ref="K281:L281"/>
    <mergeCell ref="M281:N281"/>
    <mergeCell ref="B282:E282"/>
    <mergeCell ref="F282:H282"/>
    <mergeCell ref="I282:J282"/>
    <mergeCell ref="K282:L282"/>
    <mergeCell ref="M282:N282"/>
    <mergeCell ref="B287:E287"/>
    <mergeCell ref="F287:H287"/>
    <mergeCell ref="I287:J287"/>
    <mergeCell ref="K287:L287"/>
    <mergeCell ref="M287:N287"/>
    <mergeCell ref="B288:E288"/>
    <mergeCell ref="F288:H288"/>
    <mergeCell ref="I288:J288"/>
    <mergeCell ref="K288:L288"/>
    <mergeCell ref="M288:N288"/>
    <mergeCell ref="B285:E285"/>
    <mergeCell ref="F285:H285"/>
    <mergeCell ref="I285:J285"/>
    <mergeCell ref="K285:L285"/>
    <mergeCell ref="M285:N285"/>
    <mergeCell ref="B286:E286"/>
    <mergeCell ref="F286:H286"/>
    <mergeCell ref="I286:J286"/>
    <mergeCell ref="K286:L286"/>
    <mergeCell ref="M286:N286"/>
    <mergeCell ref="A294:E294"/>
    <mergeCell ref="F294:J294"/>
    <mergeCell ref="K294:N294"/>
    <mergeCell ref="A295:E295"/>
    <mergeCell ref="F295:J295"/>
    <mergeCell ref="K295:N295"/>
    <mergeCell ref="B291:E291"/>
    <mergeCell ref="F291:H291"/>
    <mergeCell ref="I291:J291"/>
    <mergeCell ref="K291:L291"/>
    <mergeCell ref="M291:N291"/>
    <mergeCell ref="A292:E293"/>
    <mergeCell ref="F292:J293"/>
    <mergeCell ref="K292:N293"/>
    <mergeCell ref="B289:E289"/>
    <mergeCell ref="F289:H289"/>
    <mergeCell ref="I289:J289"/>
    <mergeCell ref="K289:L289"/>
    <mergeCell ref="M289:N289"/>
    <mergeCell ref="B290:E290"/>
    <mergeCell ref="F290:H290"/>
    <mergeCell ref="I290:J290"/>
    <mergeCell ref="K290:L290"/>
    <mergeCell ref="M290:N290"/>
    <mergeCell ref="B299:C299"/>
    <mergeCell ref="D299:F299"/>
    <mergeCell ref="G299:I299"/>
    <mergeCell ref="J299:K299"/>
    <mergeCell ref="M299:N299"/>
    <mergeCell ref="B300:E300"/>
    <mergeCell ref="F300:H300"/>
    <mergeCell ref="I300:J300"/>
    <mergeCell ref="K300:L300"/>
    <mergeCell ref="M300:N300"/>
    <mergeCell ref="A296:N296"/>
    <mergeCell ref="A297:N297"/>
    <mergeCell ref="B298:C298"/>
    <mergeCell ref="D298:E298"/>
    <mergeCell ref="F298:I298"/>
    <mergeCell ref="J298:K298"/>
    <mergeCell ref="L298:N298"/>
    <mergeCell ref="B303:E303"/>
    <mergeCell ref="F303:H303"/>
    <mergeCell ref="I303:J303"/>
    <mergeCell ref="K303:L303"/>
    <mergeCell ref="M303:N303"/>
    <mergeCell ref="B304:E304"/>
    <mergeCell ref="F304:H304"/>
    <mergeCell ref="I304:J304"/>
    <mergeCell ref="K304:L304"/>
    <mergeCell ref="M304:N304"/>
    <mergeCell ref="B301:E301"/>
    <mergeCell ref="F301:H301"/>
    <mergeCell ref="I301:J301"/>
    <mergeCell ref="K301:L301"/>
    <mergeCell ref="M301:N301"/>
    <mergeCell ref="B302:E302"/>
    <mergeCell ref="F302:H302"/>
    <mergeCell ref="I302:J302"/>
    <mergeCell ref="K302:L302"/>
    <mergeCell ref="M302:N302"/>
    <mergeCell ref="B307:E307"/>
    <mergeCell ref="F307:H307"/>
    <mergeCell ref="I307:J307"/>
    <mergeCell ref="K307:L307"/>
    <mergeCell ref="M307:N307"/>
    <mergeCell ref="B308:E308"/>
    <mergeCell ref="F308:H308"/>
    <mergeCell ref="I308:J308"/>
    <mergeCell ref="K308:L308"/>
    <mergeCell ref="M308:N308"/>
    <mergeCell ref="B305:E305"/>
    <mergeCell ref="F305:H305"/>
    <mergeCell ref="I305:J305"/>
    <mergeCell ref="K305:L305"/>
    <mergeCell ref="M305:N305"/>
    <mergeCell ref="B306:E306"/>
    <mergeCell ref="F306:H306"/>
    <mergeCell ref="I306:J306"/>
    <mergeCell ref="K306:L306"/>
    <mergeCell ref="M306:N306"/>
    <mergeCell ref="B311:E311"/>
    <mergeCell ref="F311:H311"/>
    <mergeCell ref="I311:J311"/>
    <mergeCell ref="K311:L311"/>
    <mergeCell ref="M311:N311"/>
    <mergeCell ref="B312:E312"/>
    <mergeCell ref="F312:H312"/>
    <mergeCell ref="I312:J312"/>
    <mergeCell ref="K312:L312"/>
    <mergeCell ref="M312:N312"/>
    <mergeCell ref="B309:E309"/>
    <mergeCell ref="F309:H309"/>
    <mergeCell ref="I309:J309"/>
    <mergeCell ref="K309:L309"/>
    <mergeCell ref="M309:N309"/>
    <mergeCell ref="B310:E310"/>
    <mergeCell ref="F310:H310"/>
    <mergeCell ref="I310:J310"/>
    <mergeCell ref="K310:L310"/>
    <mergeCell ref="M310:N310"/>
    <mergeCell ref="B315:E315"/>
    <mergeCell ref="F315:H315"/>
    <mergeCell ref="I315:J315"/>
    <mergeCell ref="K315:L315"/>
    <mergeCell ref="M315:N315"/>
    <mergeCell ref="B316:E316"/>
    <mergeCell ref="F316:H316"/>
    <mergeCell ref="I316:J316"/>
    <mergeCell ref="K316:L316"/>
    <mergeCell ref="M316:N316"/>
    <mergeCell ref="B313:E313"/>
    <mergeCell ref="F313:H313"/>
    <mergeCell ref="I313:J313"/>
    <mergeCell ref="K313:L313"/>
    <mergeCell ref="M313:N313"/>
    <mergeCell ref="B314:E314"/>
    <mergeCell ref="F314:H314"/>
    <mergeCell ref="I314:J314"/>
    <mergeCell ref="K314:L314"/>
    <mergeCell ref="M314:N314"/>
    <mergeCell ref="B319:E319"/>
    <mergeCell ref="F319:H319"/>
    <mergeCell ref="I319:J319"/>
    <mergeCell ref="K319:L319"/>
    <mergeCell ref="M319:N319"/>
    <mergeCell ref="B320:E320"/>
    <mergeCell ref="F320:H320"/>
    <mergeCell ref="I320:J320"/>
    <mergeCell ref="K320:L320"/>
    <mergeCell ref="M320:N320"/>
    <mergeCell ref="B317:E317"/>
    <mergeCell ref="F317:H317"/>
    <mergeCell ref="I317:J317"/>
    <mergeCell ref="K317:L317"/>
    <mergeCell ref="M317:N317"/>
    <mergeCell ref="B318:E318"/>
    <mergeCell ref="F318:H318"/>
    <mergeCell ref="I318:J318"/>
    <mergeCell ref="K318:L318"/>
    <mergeCell ref="M318:N318"/>
    <mergeCell ref="A325:E326"/>
    <mergeCell ref="F325:J326"/>
    <mergeCell ref="K325:N326"/>
    <mergeCell ref="A327:E327"/>
    <mergeCell ref="F327:J327"/>
    <mergeCell ref="K327:N327"/>
    <mergeCell ref="B323:E323"/>
    <mergeCell ref="F323:H323"/>
    <mergeCell ref="I323:J323"/>
    <mergeCell ref="K323:L323"/>
    <mergeCell ref="M323:N323"/>
    <mergeCell ref="B324:E324"/>
    <mergeCell ref="F324:H324"/>
    <mergeCell ref="I324:J324"/>
    <mergeCell ref="K324:L324"/>
    <mergeCell ref="M324:N324"/>
    <mergeCell ref="B321:E321"/>
    <mergeCell ref="F321:H321"/>
    <mergeCell ref="I321:J321"/>
    <mergeCell ref="K321:L321"/>
    <mergeCell ref="M321:N321"/>
    <mergeCell ref="B322:E322"/>
    <mergeCell ref="F322:H322"/>
    <mergeCell ref="I322:J322"/>
    <mergeCell ref="K322:L322"/>
    <mergeCell ref="M322:N322"/>
    <mergeCell ref="B331:C331"/>
    <mergeCell ref="D331:F331"/>
    <mergeCell ref="G331:I331"/>
    <mergeCell ref="J331:K331"/>
    <mergeCell ref="M331:N331"/>
    <mergeCell ref="B332:E332"/>
    <mergeCell ref="F332:H332"/>
    <mergeCell ref="I332:J332"/>
    <mergeCell ref="K332:L332"/>
    <mergeCell ref="M332:N332"/>
    <mergeCell ref="A328:E328"/>
    <mergeCell ref="F328:J328"/>
    <mergeCell ref="K328:N328"/>
    <mergeCell ref="A329:N329"/>
    <mergeCell ref="B330:C330"/>
    <mergeCell ref="D330:E330"/>
    <mergeCell ref="F330:I330"/>
    <mergeCell ref="J330:K330"/>
    <mergeCell ref="L330:N330"/>
    <mergeCell ref="B335:E335"/>
    <mergeCell ref="F335:H335"/>
    <mergeCell ref="I335:J335"/>
    <mergeCell ref="K335:L335"/>
    <mergeCell ref="M335:N335"/>
    <mergeCell ref="B336:E336"/>
    <mergeCell ref="F336:H336"/>
    <mergeCell ref="I336:J336"/>
    <mergeCell ref="K336:L336"/>
    <mergeCell ref="M336:N336"/>
    <mergeCell ref="B333:E333"/>
    <mergeCell ref="F333:H333"/>
    <mergeCell ref="I333:J333"/>
    <mergeCell ref="K333:L333"/>
    <mergeCell ref="M333:N333"/>
    <mergeCell ref="B334:E334"/>
    <mergeCell ref="F334:H334"/>
    <mergeCell ref="I334:J334"/>
    <mergeCell ref="K334:L334"/>
    <mergeCell ref="M334:N334"/>
    <mergeCell ref="B339:E339"/>
    <mergeCell ref="F339:H339"/>
    <mergeCell ref="I339:J339"/>
    <mergeCell ref="K339:L339"/>
    <mergeCell ref="M339:N339"/>
    <mergeCell ref="B340:E340"/>
    <mergeCell ref="F340:H340"/>
    <mergeCell ref="I340:J340"/>
    <mergeCell ref="K340:L340"/>
    <mergeCell ref="M340:N340"/>
    <mergeCell ref="B337:E337"/>
    <mergeCell ref="F337:H337"/>
    <mergeCell ref="I337:J337"/>
    <mergeCell ref="K337:L337"/>
    <mergeCell ref="M337:N337"/>
    <mergeCell ref="B338:E338"/>
    <mergeCell ref="F338:H338"/>
    <mergeCell ref="I338:J338"/>
    <mergeCell ref="K338:L338"/>
    <mergeCell ref="M338:N338"/>
    <mergeCell ref="B343:E343"/>
    <mergeCell ref="F343:H343"/>
    <mergeCell ref="I343:J343"/>
    <mergeCell ref="K343:L343"/>
    <mergeCell ref="M343:N343"/>
    <mergeCell ref="B344:E344"/>
    <mergeCell ref="F344:H344"/>
    <mergeCell ref="I344:J344"/>
    <mergeCell ref="K344:L344"/>
    <mergeCell ref="M344:N344"/>
    <mergeCell ref="B341:E341"/>
    <mergeCell ref="F341:H341"/>
    <mergeCell ref="I341:J341"/>
    <mergeCell ref="K341:L341"/>
    <mergeCell ref="M341:N341"/>
    <mergeCell ref="B342:E342"/>
    <mergeCell ref="F342:H342"/>
    <mergeCell ref="I342:J342"/>
    <mergeCell ref="K342:L342"/>
    <mergeCell ref="M342:N342"/>
    <mergeCell ref="B347:E347"/>
    <mergeCell ref="F347:H347"/>
    <mergeCell ref="I347:J347"/>
    <mergeCell ref="K347:L347"/>
    <mergeCell ref="M347:N347"/>
    <mergeCell ref="B348:E348"/>
    <mergeCell ref="F348:H348"/>
    <mergeCell ref="I348:J348"/>
    <mergeCell ref="K348:L348"/>
    <mergeCell ref="M348:N348"/>
    <mergeCell ref="B345:E345"/>
    <mergeCell ref="F345:H345"/>
    <mergeCell ref="I345:J345"/>
    <mergeCell ref="K345:L345"/>
    <mergeCell ref="M345:N345"/>
    <mergeCell ref="B346:E346"/>
    <mergeCell ref="F346:H346"/>
    <mergeCell ref="I346:J346"/>
    <mergeCell ref="K346:L346"/>
    <mergeCell ref="M346:N346"/>
    <mergeCell ref="B351:E351"/>
    <mergeCell ref="F351:H351"/>
    <mergeCell ref="I351:J351"/>
    <mergeCell ref="K351:L351"/>
    <mergeCell ref="M351:N351"/>
    <mergeCell ref="B352:E352"/>
    <mergeCell ref="F352:H352"/>
    <mergeCell ref="I352:J352"/>
    <mergeCell ref="K352:L352"/>
    <mergeCell ref="M352:N352"/>
    <mergeCell ref="B349:E349"/>
    <mergeCell ref="F349:H349"/>
    <mergeCell ref="I349:J349"/>
    <mergeCell ref="K349:L349"/>
    <mergeCell ref="M349:N349"/>
    <mergeCell ref="B350:E350"/>
    <mergeCell ref="F350:H350"/>
    <mergeCell ref="I350:J350"/>
    <mergeCell ref="K350:L350"/>
    <mergeCell ref="M350:N350"/>
    <mergeCell ref="B355:E355"/>
    <mergeCell ref="F355:H355"/>
    <mergeCell ref="I355:J355"/>
    <mergeCell ref="K355:L355"/>
    <mergeCell ref="M355:N355"/>
    <mergeCell ref="B356:E356"/>
    <mergeCell ref="F356:H356"/>
    <mergeCell ref="I356:J356"/>
    <mergeCell ref="K356:L356"/>
    <mergeCell ref="M356:N356"/>
    <mergeCell ref="B353:E353"/>
    <mergeCell ref="F353:H353"/>
    <mergeCell ref="I353:J353"/>
    <mergeCell ref="K353:L353"/>
    <mergeCell ref="M353:N353"/>
    <mergeCell ref="B354:E354"/>
    <mergeCell ref="F354:H354"/>
    <mergeCell ref="I354:J354"/>
    <mergeCell ref="K354:L354"/>
    <mergeCell ref="M354:N354"/>
    <mergeCell ref="A362:N362"/>
    <mergeCell ref="C363:D363"/>
    <mergeCell ref="E363:H363"/>
    <mergeCell ref="I363:J363"/>
    <mergeCell ref="K363:N363"/>
    <mergeCell ref="C364:D364"/>
    <mergeCell ref="E364:H364"/>
    <mergeCell ref="I364:J364"/>
    <mergeCell ref="K364:L364"/>
    <mergeCell ref="M364:N364"/>
    <mergeCell ref="A360:E360"/>
    <mergeCell ref="F360:J360"/>
    <mergeCell ref="K360:N360"/>
    <mergeCell ref="A361:E361"/>
    <mergeCell ref="F361:J361"/>
    <mergeCell ref="K361:N361"/>
    <mergeCell ref="B357:E357"/>
    <mergeCell ref="F357:H357"/>
    <mergeCell ref="I357:J357"/>
    <mergeCell ref="K357:L357"/>
    <mergeCell ref="M357:N357"/>
    <mergeCell ref="A358:E359"/>
    <mergeCell ref="F358:J359"/>
    <mergeCell ref="K358:N359"/>
    <mergeCell ref="B367:E367"/>
    <mergeCell ref="F367:H367"/>
    <mergeCell ref="I367:J367"/>
    <mergeCell ref="K367:L367"/>
    <mergeCell ref="M367:N367"/>
    <mergeCell ref="B368:E368"/>
    <mergeCell ref="F368:H368"/>
    <mergeCell ref="I368:J368"/>
    <mergeCell ref="K368:L368"/>
    <mergeCell ref="M368:N368"/>
    <mergeCell ref="B365:E365"/>
    <mergeCell ref="F365:H365"/>
    <mergeCell ref="I365:J365"/>
    <mergeCell ref="K365:L365"/>
    <mergeCell ref="M365:N365"/>
    <mergeCell ref="B366:E366"/>
    <mergeCell ref="F366:H366"/>
    <mergeCell ref="I366:J366"/>
    <mergeCell ref="K366:L366"/>
    <mergeCell ref="M366:N366"/>
    <mergeCell ref="B371:E371"/>
    <mergeCell ref="F371:H371"/>
    <mergeCell ref="I371:J371"/>
    <mergeCell ref="K371:L371"/>
    <mergeCell ref="M371:N371"/>
    <mergeCell ref="B372:E372"/>
    <mergeCell ref="F372:H372"/>
    <mergeCell ref="I372:J372"/>
    <mergeCell ref="K372:L372"/>
    <mergeCell ref="M372:N372"/>
    <mergeCell ref="B369:E369"/>
    <mergeCell ref="F369:H369"/>
    <mergeCell ref="I369:J369"/>
    <mergeCell ref="K369:L369"/>
    <mergeCell ref="M369:N369"/>
    <mergeCell ref="B370:E370"/>
    <mergeCell ref="F370:H370"/>
    <mergeCell ref="I370:J370"/>
    <mergeCell ref="K370:L370"/>
    <mergeCell ref="M370:N370"/>
    <mergeCell ref="B375:E375"/>
    <mergeCell ref="F375:H375"/>
    <mergeCell ref="I375:J375"/>
    <mergeCell ref="K375:L375"/>
    <mergeCell ref="M375:N375"/>
    <mergeCell ref="B376:E376"/>
    <mergeCell ref="F376:H376"/>
    <mergeCell ref="I376:J376"/>
    <mergeCell ref="K376:L376"/>
    <mergeCell ref="M376:N376"/>
    <mergeCell ref="B373:E373"/>
    <mergeCell ref="F373:H373"/>
    <mergeCell ref="I373:J373"/>
    <mergeCell ref="K373:L373"/>
    <mergeCell ref="M373:N373"/>
    <mergeCell ref="B374:E374"/>
    <mergeCell ref="F374:H374"/>
    <mergeCell ref="I374:J374"/>
    <mergeCell ref="K374:L374"/>
    <mergeCell ref="M374:N374"/>
    <mergeCell ref="B379:E379"/>
    <mergeCell ref="F379:H379"/>
    <mergeCell ref="I379:J379"/>
    <mergeCell ref="K379:L379"/>
    <mergeCell ref="M379:N379"/>
    <mergeCell ref="B380:E380"/>
    <mergeCell ref="F380:H380"/>
    <mergeCell ref="I380:J380"/>
    <mergeCell ref="K380:L380"/>
    <mergeCell ref="M380:N380"/>
    <mergeCell ref="B377:E377"/>
    <mergeCell ref="F377:H377"/>
    <mergeCell ref="I377:J377"/>
    <mergeCell ref="K377:L377"/>
    <mergeCell ref="M377:N377"/>
    <mergeCell ref="B378:E378"/>
    <mergeCell ref="F378:H378"/>
    <mergeCell ref="I378:J378"/>
    <mergeCell ref="K378:L378"/>
    <mergeCell ref="M378:N378"/>
    <mergeCell ref="B383:E383"/>
    <mergeCell ref="F383:H383"/>
    <mergeCell ref="I383:J383"/>
    <mergeCell ref="K383:L383"/>
    <mergeCell ref="M383:N383"/>
    <mergeCell ref="B384:E384"/>
    <mergeCell ref="F384:H384"/>
    <mergeCell ref="I384:J384"/>
    <mergeCell ref="K384:L384"/>
    <mergeCell ref="M384:N384"/>
    <mergeCell ref="B381:E381"/>
    <mergeCell ref="F381:H381"/>
    <mergeCell ref="I381:J381"/>
    <mergeCell ref="K381:L381"/>
    <mergeCell ref="M381:N381"/>
    <mergeCell ref="B382:E382"/>
    <mergeCell ref="F382:H382"/>
    <mergeCell ref="I382:J382"/>
    <mergeCell ref="K382:L382"/>
    <mergeCell ref="M382:N382"/>
    <mergeCell ref="A389:E390"/>
    <mergeCell ref="F389:J390"/>
    <mergeCell ref="K389:N390"/>
    <mergeCell ref="A391:E391"/>
    <mergeCell ref="F391:J391"/>
    <mergeCell ref="K391:N391"/>
    <mergeCell ref="B387:E387"/>
    <mergeCell ref="F387:H387"/>
    <mergeCell ref="I387:J387"/>
    <mergeCell ref="K387:L387"/>
    <mergeCell ref="M387:N387"/>
    <mergeCell ref="B388:E388"/>
    <mergeCell ref="F388:H388"/>
    <mergeCell ref="I388:J388"/>
    <mergeCell ref="K388:L388"/>
    <mergeCell ref="M388:N388"/>
    <mergeCell ref="B385:E385"/>
    <mergeCell ref="F385:H385"/>
    <mergeCell ref="I385:J385"/>
    <mergeCell ref="K385:L385"/>
    <mergeCell ref="M385:N385"/>
    <mergeCell ref="B386:E386"/>
    <mergeCell ref="F386:H386"/>
    <mergeCell ref="I386:J386"/>
    <mergeCell ref="K386:L386"/>
    <mergeCell ref="M386:N386"/>
    <mergeCell ref="B395:C395"/>
    <mergeCell ref="D395:F395"/>
    <mergeCell ref="G395:I395"/>
    <mergeCell ref="J395:K395"/>
    <mergeCell ref="M395:N395"/>
    <mergeCell ref="B396:E396"/>
    <mergeCell ref="F396:H396"/>
    <mergeCell ref="I396:J396"/>
    <mergeCell ref="K396:L396"/>
    <mergeCell ref="M396:N396"/>
    <mergeCell ref="A392:E392"/>
    <mergeCell ref="F392:J392"/>
    <mergeCell ref="K392:N392"/>
    <mergeCell ref="A393:N393"/>
    <mergeCell ref="B394:C394"/>
    <mergeCell ref="D394:E394"/>
    <mergeCell ref="F394:I394"/>
    <mergeCell ref="J394:K394"/>
    <mergeCell ref="L394:N394"/>
    <mergeCell ref="B399:E399"/>
    <mergeCell ref="F399:H399"/>
    <mergeCell ref="I399:J399"/>
    <mergeCell ref="K399:L399"/>
    <mergeCell ref="M399:N399"/>
    <mergeCell ref="B400:E400"/>
    <mergeCell ref="F400:H400"/>
    <mergeCell ref="I400:J400"/>
    <mergeCell ref="K400:L400"/>
    <mergeCell ref="M400:N400"/>
    <mergeCell ref="B397:E397"/>
    <mergeCell ref="F397:H397"/>
    <mergeCell ref="I397:J397"/>
    <mergeCell ref="K397:L397"/>
    <mergeCell ref="M397:N397"/>
    <mergeCell ref="B398:E398"/>
    <mergeCell ref="F398:H398"/>
    <mergeCell ref="I398:J398"/>
    <mergeCell ref="K398:L398"/>
    <mergeCell ref="M398:N398"/>
    <mergeCell ref="B403:E403"/>
    <mergeCell ref="F403:H403"/>
    <mergeCell ref="I403:J403"/>
    <mergeCell ref="K403:L403"/>
    <mergeCell ref="M403:N403"/>
    <mergeCell ref="B404:E404"/>
    <mergeCell ref="F404:H404"/>
    <mergeCell ref="I404:J404"/>
    <mergeCell ref="K404:L404"/>
    <mergeCell ref="M404:N404"/>
    <mergeCell ref="B401:E401"/>
    <mergeCell ref="F401:H401"/>
    <mergeCell ref="I401:J401"/>
    <mergeCell ref="K401:L401"/>
    <mergeCell ref="M401:N401"/>
    <mergeCell ref="B402:E402"/>
    <mergeCell ref="F402:H402"/>
    <mergeCell ref="I402:J402"/>
    <mergeCell ref="K402:L402"/>
    <mergeCell ref="M402:N402"/>
    <mergeCell ref="B407:E407"/>
    <mergeCell ref="F407:H407"/>
    <mergeCell ref="I407:J407"/>
    <mergeCell ref="K407:L407"/>
    <mergeCell ref="M407:N407"/>
    <mergeCell ref="B408:E408"/>
    <mergeCell ref="F408:H408"/>
    <mergeCell ref="I408:J408"/>
    <mergeCell ref="K408:L408"/>
    <mergeCell ref="M408:N408"/>
    <mergeCell ref="B405:E405"/>
    <mergeCell ref="F405:H405"/>
    <mergeCell ref="I405:J405"/>
    <mergeCell ref="K405:L405"/>
    <mergeCell ref="M405:N405"/>
    <mergeCell ref="B406:E406"/>
    <mergeCell ref="F406:H406"/>
    <mergeCell ref="I406:J406"/>
    <mergeCell ref="K406:L406"/>
    <mergeCell ref="M406:N406"/>
    <mergeCell ref="B411:E411"/>
    <mergeCell ref="F411:H411"/>
    <mergeCell ref="I411:J411"/>
    <mergeCell ref="K411:L411"/>
    <mergeCell ref="M411:N411"/>
    <mergeCell ref="B412:E412"/>
    <mergeCell ref="F412:H412"/>
    <mergeCell ref="I412:J412"/>
    <mergeCell ref="K412:L412"/>
    <mergeCell ref="M412:N412"/>
    <mergeCell ref="B409:E409"/>
    <mergeCell ref="F409:H409"/>
    <mergeCell ref="I409:J409"/>
    <mergeCell ref="K409:L409"/>
    <mergeCell ref="M409:N409"/>
    <mergeCell ref="B410:E410"/>
    <mergeCell ref="F410:H410"/>
    <mergeCell ref="I410:J410"/>
    <mergeCell ref="K410:L410"/>
    <mergeCell ref="M410:N410"/>
    <mergeCell ref="B415:E415"/>
    <mergeCell ref="F415:H415"/>
    <mergeCell ref="I415:J415"/>
    <mergeCell ref="K415:L415"/>
    <mergeCell ref="M415:N415"/>
    <mergeCell ref="B416:E416"/>
    <mergeCell ref="F416:H416"/>
    <mergeCell ref="I416:J416"/>
    <mergeCell ref="K416:L416"/>
    <mergeCell ref="M416:N416"/>
    <mergeCell ref="B413:E413"/>
    <mergeCell ref="F413:H413"/>
    <mergeCell ref="I413:J413"/>
    <mergeCell ref="K413:L413"/>
    <mergeCell ref="M413:N413"/>
    <mergeCell ref="B414:E414"/>
    <mergeCell ref="F414:H414"/>
    <mergeCell ref="I414:J414"/>
    <mergeCell ref="K414:L414"/>
    <mergeCell ref="M414:N414"/>
    <mergeCell ref="B419:E419"/>
    <mergeCell ref="F419:H419"/>
    <mergeCell ref="I419:J419"/>
    <mergeCell ref="K419:L419"/>
    <mergeCell ref="M419:N419"/>
    <mergeCell ref="A420:E421"/>
    <mergeCell ref="F420:J421"/>
    <mergeCell ref="K420:N421"/>
    <mergeCell ref="B417:E417"/>
    <mergeCell ref="F417:H417"/>
    <mergeCell ref="I417:J417"/>
    <mergeCell ref="K417:L417"/>
    <mergeCell ref="M417:N417"/>
    <mergeCell ref="B418:E418"/>
    <mergeCell ref="F418:H418"/>
    <mergeCell ref="I418:J418"/>
    <mergeCell ref="K418:L418"/>
    <mergeCell ref="M418:N418"/>
    <mergeCell ref="B426:C426"/>
    <mergeCell ref="D426:F426"/>
    <mergeCell ref="G426:I426"/>
    <mergeCell ref="J426:K426"/>
    <mergeCell ref="M426:N426"/>
    <mergeCell ref="B427:E427"/>
    <mergeCell ref="F427:H427"/>
    <mergeCell ref="I427:J427"/>
    <mergeCell ref="K427:L427"/>
    <mergeCell ref="M427:N427"/>
    <mergeCell ref="A424:N424"/>
    <mergeCell ref="B425:C425"/>
    <mergeCell ref="D425:E425"/>
    <mergeCell ref="F425:I425"/>
    <mergeCell ref="J425:K425"/>
    <mergeCell ref="L425:N425"/>
    <mergeCell ref="A422:E422"/>
    <mergeCell ref="F422:J422"/>
    <mergeCell ref="K422:N422"/>
    <mergeCell ref="A423:E423"/>
    <mergeCell ref="F423:J423"/>
    <mergeCell ref="K423:N423"/>
    <mergeCell ref="B430:E430"/>
    <mergeCell ref="F430:H430"/>
    <mergeCell ref="I430:J430"/>
    <mergeCell ref="K430:L430"/>
    <mergeCell ref="M430:N430"/>
    <mergeCell ref="B431:E431"/>
    <mergeCell ref="F431:H431"/>
    <mergeCell ref="I431:J431"/>
    <mergeCell ref="K431:L431"/>
    <mergeCell ref="M431:N431"/>
    <mergeCell ref="B428:E428"/>
    <mergeCell ref="F428:H428"/>
    <mergeCell ref="I428:J428"/>
    <mergeCell ref="K428:L428"/>
    <mergeCell ref="M428:N428"/>
    <mergeCell ref="B429:E429"/>
    <mergeCell ref="F429:H429"/>
    <mergeCell ref="I429:J429"/>
    <mergeCell ref="K429:L429"/>
    <mergeCell ref="M429:N429"/>
    <mergeCell ref="B434:E434"/>
    <mergeCell ref="F434:H434"/>
    <mergeCell ref="I434:J434"/>
    <mergeCell ref="K434:L434"/>
    <mergeCell ref="M434:N434"/>
    <mergeCell ref="B435:E435"/>
    <mergeCell ref="F435:H435"/>
    <mergeCell ref="I435:J435"/>
    <mergeCell ref="K435:L435"/>
    <mergeCell ref="M435:N435"/>
    <mergeCell ref="B432:E432"/>
    <mergeCell ref="F432:H432"/>
    <mergeCell ref="I432:J432"/>
    <mergeCell ref="K432:L432"/>
    <mergeCell ref="M432:N432"/>
    <mergeCell ref="B433:E433"/>
    <mergeCell ref="F433:H433"/>
    <mergeCell ref="I433:J433"/>
    <mergeCell ref="K433:L433"/>
    <mergeCell ref="M433:N433"/>
    <mergeCell ref="B438:E438"/>
    <mergeCell ref="F438:H438"/>
    <mergeCell ref="I438:J438"/>
    <mergeCell ref="K438:L438"/>
    <mergeCell ref="M438:N438"/>
    <mergeCell ref="B439:E439"/>
    <mergeCell ref="F439:H439"/>
    <mergeCell ref="I439:J439"/>
    <mergeCell ref="K439:L439"/>
    <mergeCell ref="M439:N439"/>
    <mergeCell ref="B436:E436"/>
    <mergeCell ref="F436:H436"/>
    <mergeCell ref="I436:J436"/>
    <mergeCell ref="K436:L436"/>
    <mergeCell ref="M436:N436"/>
    <mergeCell ref="B437:E437"/>
    <mergeCell ref="F437:H437"/>
    <mergeCell ref="I437:J437"/>
    <mergeCell ref="K437:L437"/>
    <mergeCell ref="M437:N437"/>
    <mergeCell ref="B442:E442"/>
    <mergeCell ref="F442:H442"/>
    <mergeCell ref="I442:J442"/>
    <mergeCell ref="K442:L442"/>
    <mergeCell ref="M442:N442"/>
    <mergeCell ref="B443:E443"/>
    <mergeCell ref="F443:H443"/>
    <mergeCell ref="I443:J443"/>
    <mergeCell ref="K443:L443"/>
    <mergeCell ref="M443:N443"/>
    <mergeCell ref="B440:E440"/>
    <mergeCell ref="F440:H440"/>
    <mergeCell ref="I440:J440"/>
    <mergeCell ref="K440:L440"/>
    <mergeCell ref="M440:N440"/>
    <mergeCell ref="B441:E441"/>
    <mergeCell ref="F441:H441"/>
    <mergeCell ref="I441:J441"/>
    <mergeCell ref="K441:L441"/>
    <mergeCell ref="M441:N441"/>
    <mergeCell ref="B446:E446"/>
    <mergeCell ref="F446:H446"/>
    <mergeCell ref="I446:J446"/>
    <mergeCell ref="K446:L446"/>
    <mergeCell ref="M446:N446"/>
    <mergeCell ref="B447:E447"/>
    <mergeCell ref="F447:H447"/>
    <mergeCell ref="I447:J447"/>
    <mergeCell ref="K447:L447"/>
    <mergeCell ref="M447:N447"/>
    <mergeCell ref="B444:E444"/>
    <mergeCell ref="F444:H444"/>
    <mergeCell ref="I444:J444"/>
    <mergeCell ref="K444:L444"/>
    <mergeCell ref="M444:N444"/>
    <mergeCell ref="B445:E445"/>
    <mergeCell ref="F445:H445"/>
    <mergeCell ref="I445:J445"/>
    <mergeCell ref="K445:L445"/>
    <mergeCell ref="M445:N445"/>
    <mergeCell ref="B450:E450"/>
    <mergeCell ref="F450:H450"/>
    <mergeCell ref="I450:J450"/>
    <mergeCell ref="K450:L450"/>
    <mergeCell ref="M450:N450"/>
    <mergeCell ref="B451:E451"/>
    <mergeCell ref="F451:H451"/>
    <mergeCell ref="I451:J451"/>
    <mergeCell ref="K451:L451"/>
    <mergeCell ref="M451:N451"/>
    <mergeCell ref="B448:E448"/>
    <mergeCell ref="F448:H448"/>
    <mergeCell ref="I448:J448"/>
    <mergeCell ref="K448:L448"/>
    <mergeCell ref="M448:N448"/>
    <mergeCell ref="B449:E449"/>
    <mergeCell ref="F449:H449"/>
    <mergeCell ref="I449:J449"/>
    <mergeCell ref="K449:L449"/>
    <mergeCell ref="M449:N449"/>
    <mergeCell ref="A457:N457"/>
    <mergeCell ref="B458:C458"/>
    <mergeCell ref="D458:E458"/>
    <mergeCell ref="F458:I458"/>
    <mergeCell ref="J458:K458"/>
    <mergeCell ref="L458:N458"/>
    <mergeCell ref="A455:E455"/>
    <mergeCell ref="F455:J455"/>
    <mergeCell ref="K455:N455"/>
    <mergeCell ref="A456:E456"/>
    <mergeCell ref="F456:J456"/>
    <mergeCell ref="K456:N456"/>
    <mergeCell ref="B452:E452"/>
    <mergeCell ref="F452:H452"/>
    <mergeCell ref="I452:J452"/>
    <mergeCell ref="K452:L452"/>
    <mergeCell ref="M452:N452"/>
    <mergeCell ref="A453:E454"/>
    <mergeCell ref="F453:J454"/>
    <mergeCell ref="K453:N454"/>
    <mergeCell ref="B461:E461"/>
    <mergeCell ref="F461:H461"/>
    <mergeCell ref="I461:J461"/>
    <mergeCell ref="K461:L461"/>
    <mergeCell ref="M461:N461"/>
    <mergeCell ref="B462:E462"/>
    <mergeCell ref="F462:H462"/>
    <mergeCell ref="I462:J462"/>
    <mergeCell ref="K462:L462"/>
    <mergeCell ref="M462:N462"/>
    <mergeCell ref="B459:C459"/>
    <mergeCell ref="D459:F459"/>
    <mergeCell ref="G459:I459"/>
    <mergeCell ref="J459:K459"/>
    <mergeCell ref="M459:N459"/>
    <mergeCell ref="B460:E460"/>
    <mergeCell ref="F460:H460"/>
    <mergeCell ref="I460:J460"/>
    <mergeCell ref="K460:L460"/>
    <mergeCell ref="M460:N460"/>
    <mergeCell ref="B465:E465"/>
    <mergeCell ref="F465:H465"/>
    <mergeCell ref="I465:J465"/>
    <mergeCell ref="K465:L465"/>
    <mergeCell ref="M465:N465"/>
    <mergeCell ref="B466:E466"/>
    <mergeCell ref="F466:H466"/>
    <mergeCell ref="I466:J466"/>
    <mergeCell ref="K466:L466"/>
    <mergeCell ref="M466:N466"/>
    <mergeCell ref="B463:E463"/>
    <mergeCell ref="F463:H463"/>
    <mergeCell ref="I463:J463"/>
    <mergeCell ref="K463:L463"/>
    <mergeCell ref="M463:N463"/>
    <mergeCell ref="B464:E464"/>
    <mergeCell ref="F464:H464"/>
    <mergeCell ref="I464:J464"/>
    <mergeCell ref="K464:L464"/>
    <mergeCell ref="M464:N464"/>
    <mergeCell ref="B469:E469"/>
    <mergeCell ref="F469:H469"/>
    <mergeCell ref="I469:J469"/>
    <mergeCell ref="K469:L469"/>
    <mergeCell ref="M469:N469"/>
    <mergeCell ref="B470:E470"/>
    <mergeCell ref="F470:H470"/>
    <mergeCell ref="I470:J470"/>
    <mergeCell ref="K470:L470"/>
    <mergeCell ref="M470:N470"/>
    <mergeCell ref="B467:E467"/>
    <mergeCell ref="F467:H467"/>
    <mergeCell ref="I467:J467"/>
    <mergeCell ref="K467:L467"/>
    <mergeCell ref="M467:N467"/>
    <mergeCell ref="B468:E468"/>
    <mergeCell ref="F468:H468"/>
    <mergeCell ref="I468:J468"/>
    <mergeCell ref="K468:L468"/>
    <mergeCell ref="M468:N468"/>
    <mergeCell ref="B473:E473"/>
    <mergeCell ref="F473:H473"/>
    <mergeCell ref="I473:J473"/>
    <mergeCell ref="K473:L473"/>
    <mergeCell ref="M473:N473"/>
    <mergeCell ref="B474:E474"/>
    <mergeCell ref="F474:H474"/>
    <mergeCell ref="I474:J474"/>
    <mergeCell ref="K474:L474"/>
    <mergeCell ref="M474:N474"/>
    <mergeCell ref="B471:E471"/>
    <mergeCell ref="F471:H471"/>
    <mergeCell ref="I471:J471"/>
    <mergeCell ref="K471:L471"/>
    <mergeCell ref="M471:N471"/>
    <mergeCell ref="B472:E472"/>
    <mergeCell ref="F472:H472"/>
    <mergeCell ref="I472:J472"/>
    <mergeCell ref="K472:L472"/>
    <mergeCell ref="M472:N472"/>
    <mergeCell ref="B477:E477"/>
    <mergeCell ref="F477:H477"/>
    <mergeCell ref="I477:J477"/>
    <mergeCell ref="K477:L477"/>
    <mergeCell ref="M477:N477"/>
    <mergeCell ref="B478:E478"/>
    <mergeCell ref="F478:H478"/>
    <mergeCell ref="I478:J478"/>
    <mergeCell ref="K478:L478"/>
    <mergeCell ref="M478:N478"/>
    <mergeCell ref="B475:E475"/>
    <mergeCell ref="F475:H475"/>
    <mergeCell ref="I475:J475"/>
    <mergeCell ref="K475:L475"/>
    <mergeCell ref="M475:N475"/>
    <mergeCell ref="B476:E476"/>
    <mergeCell ref="F476:H476"/>
    <mergeCell ref="I476:J476"/>
    <mergeCell ref="K476:L476"/>
    <mergeCell ref="M476:N476"/>
    <mergeCell ref="B481:E481"/>
    <mergeCell ref="F481:H481"/>
    <mergeCell ref="I481:J481"/>
    <mergeCell ref="K481:L481"/>
    <mergeCell ref="M481:N481"/>
    <mergeCell ref="B482:E482"/>
    <mergeCell ref="F482:H482"/>
    <mergeCell ref="I482:J482"/>
    <mergeCell ref="K482:L482"/>
    <mergeCell ref="M482:N482"/>
    <mergeCell ref="B479:E479"/>
    <mergeCell ref="F479:H479"/>
    <mergeCell ref="I479:J479"/>
    <mergeCell ref="K479:L479"/>
    <mergeCell ref="M479:N479"/>
    <mergeCell ref="B480:E480"/>
    <mergeCell ref="F480:H480"/>
    <mergeCell ref="I480:J480"/>
    <mergeCell ref="K480:L480"/>
    <mergeCell ref="M480:N480"/>
    <mergeCell ref="A488:N488"/>
    <mergeCell ref="B489:C489"/>
    <mergeCell ref="D489:E489"/>
    <mergeCell ref="F489:I489"/>
    <mergeCell ref="J489:K489"/>
    <mergeCell ref="L489:N489"/>
    <mergeCell ref="A486:E486"/>
    <mergeCell ref="F486:J486"/>
    <mergeCell ref="K486:N486"/>
    <mergeCell ref="A487:E487"/>
    <mergeCell ref="F487:J487"/>
    <mergeCell ref="K487:N487"/>
    <mergeCell ref="B483:E483"/>
    <mergeCell ref="F483:H483"/>
    <mergeCell ref="I483:J483"/>
    <mergeCell ref="K483:L483"/>
    <mergeCell ref="M483:N483"/>
    <mergeCell ref="A484:E485"/>
    <mergeCell ref="F484:J485"/>
    <mergeCell ref="K484:N485"/>
    <mergeCell ref="B492:E492"/>
    <mergeCell ref="F492:H492"/>
    <mergeCell ref="I492:J492"/>
    <mergeCell ref="K492:L492"/>
    <mergeCell ref="M492:N492"/>
    <mergeCell ref="B493:E493"/>
    <mergeCell ref="F493:H493"/>
    <mergeCell ref="I493:J493"/>
    <mergeCell ref="K493:L493"/>
    <mergeCell ref="M493:N493"/>
    <mergeCell ref="B490:C490"/>
    <mergeCell ref="D490:F490"/>
    <mergeCell ref="G490:I490"/>
    <mergeCell ref="J490:K490"/>
    <mergeCell ref="M490:N490"/>
    <mergeCell ref="B491:E491"/>
    <mergeCell ref="F491:H491"/>
    <mergeCell ref="I491:J491"/>
    <mergeCell ref="K491:L491"/>
    <mergeCell ref="M491:N491"/>
    <mergeCell ref="B496:E496"/>
    <mergeCell ref="F496:H496"/>
    <mergeCell ref="I496:J496"/>
    <mergeCell ref="K496:L496"/>
    <mergeCell ref="M496:N496"/>
    <mergeCell ref="B497:E497"/>
    <mergeCell ref="F497:H497"/>
    <mergeCell ref="I497:J497"/>
    <mergeCell ref="K497:L497"/>
    <mergeCell ref="M497:N497"/>
    <mergeCell ref="B494:E494"/>
    <mergeCell ref="F494:H494"/>
    <mergeCell ref="I494:J494"/>
    <mergeCell ref="K494:L494"/>
    <mergeCell ref="M494:N494"/>
    <mergeCell ref="B495:E495"/>
    <mergeCell ref="F495:H495"/>
    <mergeCell ref="I495:J495"/>
    <mergeCell ref="K495:L495"/>
    <mergeCell ref="M495:N495"/>
    <mergeCell ref="B500:E500"/>
    <mergeCell ref="F500:H500"/>
    <mergeCell ref="I500:J500"/>
    <mergeCell ref="K500:L500"/>
    <mergeCell ref="M500:N500"/>
    <mergeCell ref="B501:E501"/>
    <mergeCell ref="F501:H501"/>
    <mergeCell ref="I501:J501"/>
    <mergeCell ref="K501:L501"/>
    <mergeCell ref="M501:N501"/>
    <mergeCell ref="B498:E498"/>
    <mergeCell ref="F498:H498"/>
    <mergeCell ref="I498:J498"/>
    <mergeCell ref="K498:L498"/>
    <mergeCell ref="M498:N498"/>
    <mergeCell ref="B499:E499"/>
    <mergeCell ref="F499:H499"/>
    <mergeCell ref="I499:J499"/>
    <mergeCell ref="K499:L499"/>
    <mergeCell ref="M499:N499"/>
    <mergeCell ref="B504:E504"/>
    <mergeCell ref="F504:H504"/>
    <mergeCell ref="I504:J504"/>
    <mergeCell ref="K504:L504"/>
    <mergeCell ref="M504:N504"/>
    <mergeCell ref="B505:E505"/>
    <mergeCell ref="F505:H505"/>
    <mergeCell ref="I505:J505"/>
    <mergeCell ref="K505:L505"/>
    <mergeCell ref="M505:N505"/>
    <mergeCell ref="B502:E502"/>
    <mergeCell ref="F502:H502"/>
    <mergeCell ref="I502:J502"/>
    <mergeCell ref="K502:L502"/>
    <mergeCell ref="M502:N502"/>
    <mergeCell ref="B503:E503"/>
    <mergeCell ref="F503:H503"/>
    <mergeCell ref="I503:J503"/>
    <mergeCell ref="K503:L503"/>
    <mergeCell ref="M503:N503"/>
    <mergeCell ref="B508:E508"/>
    <mergeCell ref="F508:H508"/>
    <mergeCell ref="I508:J508"/>
    <mergeCell ref="K508:L508"/>
    <mergeCell ref="M508:N508"/>
    <mergeCell ref="B509:E509"/>
    <mergeCell ref="F509:H509"/>
    <mergeCell ref="I509:J509"/>
    <mergeCell ref="K509:L509"/>
    <mergeCell ref="M509:N509"/>
    <mergeCell ref="B506:E506"/>
    <mergeCell ref="F506:H506"/>
    <mergeCell ref="I506:J506"/>
    <mergeCell ref="K506:L506"/>
    <mergeCell ref="M506:N506"/>
    <mergeCell ref="B507:E507"/>
    <mergeCell ref="F507:H507"/>
    <mergeCell ref="I507:J507"/>
    <mergeCell ref="K507:L507"/>
    <mergeCell ref="M507:N507"/>
    <mergeCell ref="A515:E515"/>
    <mergeCell ref="F515:J515"/>
    <mergeCell ref="K515:N515"/>
    <mergeCell ref="A516:N516"/>
    <mergeCell ref="B517:C517"/>
    <mergeCell ref="D517:E517"/>
    <mergeCell ref="F517:I517"/>
    <mergeCell ref="J517:K517"/>
    <mergeCell ref="L517:N517"/>
    <mergeCell ref="A512:E513"/>
    <mergeCell ref="F512:J513"/>
    <mergeCell ref="K512:N513"/>
    <mergeCell ref="A514:E514"/>
    <mergeCell ref="F514:J514"/>
    <mergeCell ref="K514:N514"/>
    <mergeCell ref="B510:E510"/>
    <mergeCell ref="F510:H510"/>
    <mergeCell ref="I510:J510"/>
    <mergeCell ref="K510:L510"/>
    <mergeCell ref="M510:N510"/>
    <mergeCell ref="B511:E511"/>
    <mergeCell ref="F511:H511"/>
    <mergeCell ref="I511:J511"/>
    <mergeCell ref="K511:L511"/>
    <mergeCell ref="M511:N511"/>
    <mergeCell ref="B520:E520"/>
    <mergeCell ref="F520:H520"/>
    <mergeCell ref="I520:J520"/>
    <mergeCell ref="K520:L520"/>
    <mergeCell ref="M520:N520"/>
    <mergeCell ref="B521:E521"/>
    <mergeCell ref="F521:H521"/>
    <mergeCell ref="I521:J521"/>
    <mergeCell ref="K521:L521"/>
    <mergeCell ref="M521:N521"/>
    <mergeCell ref="B518:C518"/>
    <mergeCell ref="D518:F518"/>
    <mergeCell ref="G518:I518"/>
    <mergeCell ref="J518:K518"/>
    <mergeCell ref="M518:N518"/>
    <mergeCell ref="B519:E519"/>
    <mergeCell ref="F519:H519"/>
    <mergeCell ref="I519:J519"/>
    <mergeCell ref="K519:L519"/>
    <mergeCell ref="M519:N519"/>
    <mergeCell ref="B524:E524"/>
    <mergeCell ref="F524:H524"/>
    <mergeCell ref="I524:J524"/>
    <mergeCell ref="K524:L524"/>
    <mergeCell ref="M524:N524"/>
    <mergeCell ref="B525:E525"/>
    <mergeCell ref="F525:H525"/>
    <mergeCell ref="I525:J525"/>
    <mergeCell ref="K525:L525"/>
    <mergeCell ref="M525:N525"/>
    <mergeCell ref="B522:E522"/>
    <mergeCell ref="F522:H522"/>
    <mergeCell ref="I522:J522"/>
    <mergeCell ref="K522:L522"/>
    <mergeCell ref="M522:N522"/>
    <mergeCell ref="B523:E523"/>
    <mergeCell ref="F523:H523"/>
    <mergeCell ref="I523:J523"/>
    <mergeCell ref="K523:L523"/>
    <mergeCell ref="M523:N523"/>
    <mergeCell ref="B528:E528"/>
    <mergeCell ref="F528:H528"/>
    <mergeCell ref="I528:J528"/>
    <mergeCell ref="K528:L528"/>
    <mergeCell ref="M528:N528"/>
    <mergeCell ref="B529:E529"/>
    <mergeCell ref="F529:H529"/>
    <mergeCell ref="I529:J529"/>
    <mergeCell ref="K529:L529"/>
    <mergeCell ref="M529:N529"/>
    <mergeCell ref="B526:E526"/>
    <mergeCell ref="F526:H526"/>
    <mergeCell ref="I526:J526"/>
    <mergeCell ref="K526:L526"/>
    <mergeCell ref="M526:N526"/>
    <mergeCell ref="B527:E527"/>
    <mergeCell ref="F527:H527"/>
    <mergeCell ref="I527:J527"/>
    <mergeCell ref="K527:L527"/>
    <mergeCell ref="M527:N527"/>
    <mergeCell ref="B532:E532"/>
    <mergeCell ref="F532:H532"/>
    <mergeCell ref="I532:J532"/>
    <mergeCell ref="K532:L532"/>
    <mergeCell ref="M532:N532"/>
    <mergeCell ref="B533:E533"/>
    <mergeCell ref="F533:H533"/>
    <mergeCell ref="I533:J533"/>
    <mergeCell ref="K533:L533"/>
    <mergeCell ref="M533:N533"/>
    <mergeCell ref="B530:E530"/>
    <mergeCell ref="F530:H530"/>
    <mergeCell ref="I530:J530"/>
    <mergeCell ref="K530:L530"/>
    <mergeCell ref="M530:N530"/>
    <mergeCell ref="B531:E531"/>
    <mergeCell ref="F531:H531"/>
    <mergeCell ref="I531:J531"/>
    <mergeCell ref="K531:L531"/>
    <mergeCell ref="M531:N531"/>
    <mergeCell ref="B536:E536"/>
    <mergeCell ref="F536:H536"/>
    <mergeCell ref="I536:J536"/>
    <mergeCell ref="K536:L536"/>
    <mergeCell ref="M536:N536"/>
    <mergeCell ref="B537:E537"/>
    <mergeCell ref="F537:H537"/>
    <mergeCell ref="I537:J537"/>
    <mergeCell ref="K537:L537"/>
    <mergeCell ref="M537:N537"/>
    <mergeCell ref="B534:E534"/>
    <mergeCell ref="F534:H534"/>
    <mergeCell ref="I534:J534"/>
    <mergeCell ref="K534:L534"/>
    <mergeCell ref="M534:N534"/>
    <mergeCell ref="B535:E535"/>
    <mergeCell ref="F535:H535"/>
    <mergeCell ref="I535:J535"/>
    <mergeCell ref="K535:L535"/>
    <mergeCell ref="M535:N535"/>
    <mergeCell ref="A543:E543"/>
    <mergeCell ref="F543:J543"/>
    <mergeCell ref="K543:N543"/>
    <mergeCell ref="A544:E544"/>
    <mergeCell ref="F544:J544"/>
    <mergeCell ref="K544:N544"/>
    <mergeCell ref="B540:E540"/>
    <mergeCell ref="F540:H540"/>
    <mergeCell ref="I540:J540"/>
    <mergeCell ref="K540:L540"/>
    <mergeCell ref="M540:N540"/>
    <mergeCell ref="A541:E542"/>
    <mergeCell ref="F541:J542"/>
    <mergeCell ref="K541:N542"/>
    <mergeCell ref="B538:E538"/>
    <mergeCell ref="F538:H538"/>
    <mergeCell ref="I538:J538"/>
    <mergeCell ref="K538:L538"/>
    <mergeCell ref="M538:N538"/>
    <mergeCell ref="B539:E539"/>
    <mergeCell ref="F539:H539"/>
    <mergeCell ref="I539:J539"/>
    <mergeCell ref="K539:L539"/>
    <mergeCell ref="M539:N539"/>
    <mergeCell ref="A549:A552"/>
    <mergeCell ref="B549:E552"/>
    <mergeCell ref="F549:H552"/>
    <mergeCell ref="I549:J552"/>
    <mergeCell ref="K549:L552"/>
    <mergeCell ref="M549:N552"/>
    <mergeCell ref="B547:C547"/>
    <mergeCell ref="D547:F547"/>
    <mergeCell ref="G547:I547"/>
    <mergeCell ref="J547:K547"/>
    <mergeCell ref="M547:N547"/>
    <mergeCell ref="B548:E548"/>
    <mergeCell ref="F548:H548"/>
    <mergeCell ref="I548:J548"/>
    <mergeCell ref="K548:L548"/>
    <mergeCell ref="M548:N548"/>
    <mergeCell ref="A545:N545"/>
    <mergeCell ref="B546:C546"/>
    <mergeCell ref="D546:E546"/>
    <mergeCell ref="F546:I546"/>
    <mergeCell ref="J546:K546"/>
    <mergeCell ref="L546:N546"/>
    <mergeCell ref="B555:E555"/>
    <mergeCell ref="F555:H555"/>
    <mergeCell ref="I555:J555"/>
    <mergeCell ref="K555:L555"/>
    <mergeCell ref="M555:N555"/>
    <mergeCell ref="B556:E556"/>
    <mergeCell ref="F556:H556"/>
    <mergeCell ref="I556:J556"/>
    <mergeCell ref="K556:L556"/>
    <mergeCell ref="M556:N556"/>
    <mergeCell ref="B553:E553"/>
    <mergeCell ref="F553:H553"/>
    <mergeCell ref="I553:J553"/>
    <mergeCell ref="K553:L553"/>
    <mergeCell ref="M553:N553"/>
    <mergeCell ref="B554:E554"/>
    <mergeCell ref="F554:H554"/>
    <mergeCell ref="I554:J554"/>
    <mergeCell ref="K554:L554"/>
    <mergeCell ref="M554:N554"/>
    <mergeCell ref="B559:E559"/>
    <mergeCell ref="F559:H559"/>
    <mergeCell ref="I559:J559"/>
    <mergeCell ref="K559:L559"/>
    <mergeCell ref="M559:N559"/>
    <mergeCell ref="B560:E560"/>
    <mergeCell ref="F560:H560"/>
    <mergeCell ref="I560:J560"/>
    <mergeCell ref="K560:L560"/>
    <mergeCell ref="M560:N560"/>
    <mergeCell ref="B557:E557"/>
    <mergeCell ref="F557:H557"/>
    <mergeCell ref="I557:J557"/>
    <mergeCell ref="K557:L557"/>
    <mergeCell ref="M557:N557"/>
    <mergeCell ref="B558:E558"/>
    <mergeCell ref="F558:H558"/>
    <mergeCell ref="I558:J558"/>
    <mergeCell ref="K558:L558"/>
    <mergeCell ref="M558:N558"/>
    <mergeCell ref="B563:E563"/>
    <mergeCell ref="F563:H563"/>
    <mergeCell ref="I563:J563"/>
    <mergeCell ref="K563:L563"/>
    <mergeCell ref="M563:N563"/>
    <mergeCell ref="B564:E564"/>
    <mergeCell ref="F564:H564"/>
    <mergeCell ref="I564:J564"/>
    <mergeCell ref="K564:L564"/>
    <mergeCell ref="M564:N564"/>
    <mergeCell ref="B561:E561"/>
    <mergeCell ref="F561:H561"/>
    <mergeCell ref="I561:J561"/>
    <mergeCell ref="K561:L561"/>
    <mergeCell ref="M561:N561"/>
    <mergeCell ref="B562:E562"/>
    <mergeCell ref="F562:H562"/>
    <mergeCell ref="I562:J562"/>
    <mergeCell ref="K562:L562"/>
    <mergeCell ref="M562:N562"/>
    <mergeCell ref="B567:E567"/>
    <mergeCell ref="F567:H567"/>
    <mergeCell ref="I567:J567"/>
    <mergeCell ref="K567:L567"/>
    <mergeCell ref="M567:N567"/>
    <mergeCell ref="B568:E568"/>
    <mergeCell ref="F568:H568"/>
    <mergeCell ref="I568:J568"/>
    <mergeCell ref="K568:L568"/>
    <mergeCell ref="M568:N568"/>
    <mergeCell ref="B565:E565"/>
    <mergeCell ref="F565:H565"/>
    <mergeCell ref="I565:J565"/>
    <mergeCell ref="K565:L565"/>
    <mergeCell ref="M565:N565"/>
    <mergeCell ref="B566:E566"/>
    <mergeCell ref="F566:H566"/>
    <mergeCell ref="I566:J566"/>
    <mergeCell ref="K566:L566"/>
    <mergeCell ref="M566:N566"/>
    <mergeCell ref="A573:E574"/>
    <mergeCell ref="F573:J574"/>
    <mergeCell ref="K573:N574"/>
    <mergeCell ref="A575:E575"/>
    <mergeCell ref="F575:J575"/>
    <mergeCell ref="K575:N575"/>
    <mergeCell ref="B571:E571"/>
    <mergeCell ref="F571:H571"/>
    <mergeCell ref="I571:J571"/>
    <mergeCell ref="K571:L571"/>
    <mergeCell ref="M571:N571"/>
    <mergeCell ref="B572:E572"/>
    <mergeCell ref="F572:H572"/>
    <mergeCell ref="I572:J572"/>
    <mergeCell ref="K572:L572"/>
    <mergeCell ref="M572:N572"/>
    <mergeCell ref="B569:E569"/>
    <mergeCell ref="F569:H569"/>
    <mergeCell ref="I569:J569"/>
    <mergeCell ref="K569:L569"/>
    <mergeCell ref="M569:N569"/>
    <mergeCell ref="B570:E570"/>
    <mergeCell ref="F570:H570"/>
    <mergeCell ref="I570:J570"/>
    <mergeCell ref="K570:L570"/>
    <mergeCell ref="M570:N570"/>
    <mergeCell ref="B579:C579"/>
    <mergeCell ref="D579:F579"/>
    <mergeCell ref="G579:I579"/>
    <mergeCell ref="J579:K579"/>
    <mergeCell ref="M579:N579"/>
    <mergeCell ref="B580:E580"/>
    <mergeCell ref="F580:H580"/>
    <mergeCell ref="I580:J580"/>
    <mergeCell ref="K580:L580"/>
    <mergeCell ref="M580:N580"/>
    <mergeCell ref="A576:E576"/>
    <mergeCell ref="F576:J576"/>
    <mergeCell ref="K576:N576"/>
    <mergeCell ref="A577:N577"/>
    <mergeCell ref="B578:C578"/>
    <mergeCell ref="D578:E578"/>
    <mergeCell ref="F578:I578"/>
    <mergeCell ref="J578:K578"/>
    <mergeCell ref="L578:N578"/>
    <mergeCell ref="B583:E583"/>
    <mergeCell ref="F583:H583"/>
    <mergeCell ref="I583:J583"/>
    <mergeCell ref="K583:L583"/>
    <mergeCell ref="M583:N583"/>
    <mergeCell ref="B584:E584"/>
    <mergeCell ref="F584:H584"/>
    <mergeCell ref="I584:J584"/>
    <mergeCell ref="K584:L584"/>
    <mergeCell ref="M584:N584"/>
    <mergeCell ref="B581:E581"/>
    <mergeCell ref="F581:H581"/>
    <mergeCell ref="I581:J581"/>
    <mergeCell ref="K581:L581"/>
    <mergeCell ref="M581:N581"/>
    <mergeCell ref="B582:E582"/>
    <mergeCell ref="F582:H582"/>
    <mergeCell ref="I582:J582"/>
    <mergeCell ref="K582:L582"/>
    <mergeCell ref="M582:N582"/>
    <mergeCell ref="B587:E587"/>
    <mergeCell ref="F587:H587"/>
    <mergeCell ref="I587:J587"/>
    <mergeCell ref="K587:L587"/>
    <mergeCell ref="M587:N587"/>
    <mergeCell ref="B588:E588"/>
    <mergeCell ref="F588:H588"/>
    <mergeCell ref="I588:J588"/>
    <mergeCell ref="K588:L588"/>
    <mergeCell ref="M588:N588"/>
    <mergeCell ref="B585:E585"/>
    <mergeCell ref="F585:H585"/>
    <mergeCell ref="I585:J585"/>
    <mergeCell ref="K585:L585"/>
    <mergeCell ref="M585:N585"/>
    <mergeCell ref="B586:E586"/>
    <mergeCell ref="F586:H586"/>
    <mergeCell ref="I586:J586"/>
    <mergeCell ref="K586:L586"/>
    <mergeCell ref="M586:N586"/>
    <mergeCell ref="B591:E591"/>
    <mergeCell ref="F591:H591"/>
    <mergeCell ref="I591:J591"/>
    <mergeCell ref="K591:L591"/>
    <mergeCell ref="M591:N591"/>
    <mergeCell ref="B592:E592"/>
    <mergeCell ref="F592:H592"/>
    <mergeCell ref="I592:J592"/>
    <mergeCell ref="K592:L592"/>
    <mergeCell ref="M592:N592"/>
    <mergeCell ref="B589:E589"/>
    <mergeCell ref="F589:H589"/>
    <mergeCell ref="I589:J589"/>
    <mergeCell ref="K589:L589"/>
    <mergeCell ref="M589:N589"/>
    <mergeCell ref="B590:E590"/>
    <mergeCell ref="F590:H590"/>
    <mergeCell ref="I590:J590"/>
    <mergeCell ref="K590:L590"/>
    <mergeCell ref="M590:N590"/>
    <mergeCell ref="B595:E595"/>
    <mergeCell ref="F595:H595"/>
    <mergeCell ref="I595:J595"/>
    <mergeCell ref="K595:L595"/>
    <mergeCell ref="M595:N595"/>
    <mergeCell ref="B596:E596"/>
    <mergeCell ref="F596:H596"/>
    <mergeCell ref="I596:J596"/>
    <mergeCell ref="K596:L596"/>
    <mergeCell ref="M596:N596"/>
    <mergeCell ref="B593:E593"/>
    <mergeCell ref="F593:H593"/>
    <mergeCell ref="I593:J593"/>
    <mergeCell ref="K593:L593"/>
    <mergeCell ref="M593:N593"/>
    <mergeCell ref="B594:E594"/>
    <mergeCell ref="F594:H594"/>
    <mergeCell ref="I594:J594"/>
    <mergeCell ref="K594:L594"/>
    <mergeCell ref="M594:N594"/>
    <mergeCell ref="B599:E599"/>
    <mergeCell ref="F599:H599"/>
    <mergeCell ref="I599:J599"/>
    <mergeCell ref="K599:L599"/>
    <mergeCell ref="M599:N599"/>
    <mergeCell ref="B600:E600"/>
    <mergeCell ref="F600:H600"/>
    <mergeCell ref="I600:J600"/>
    <mergeCell ref="K600:L600"/>
    <mergeCell ref="M600:N600"/>
    <mergeCell ref="B597:E597"/>
    <mergeCell ref="F597:H597"/>
    <mergeCell ref="I597:J597"/>
    <mergeCell ref="K597:L597"/>
    <mergeCell ref="M597:N597"/>
    <mergeCell ref="B598:E598"/>
    <mergeCell ref="F598:H598"/>
    <mergeCell ref="I598:J598"/>
    <mergeCell ref="K598:L598"/>
    <mergeCell ref="M598:N598"/>
    <mergeCell ref="A606:E606"/>
    <mergeCell ref="F606:J606"/>
    <mergeCell ref="K606:N606"/>
    <mergeCell ref="A607:E607"/>
    <mergeCell ref="F607:J607"/>
    <mergeCell ref="K607:N607"/>
    <mergeCell ref="B603:E603"/>
    <mergeCell ref="F603:H603"/>
    <mergeCell ref="I603:J603"/>
    <mergeCell ref="K603:L603"/>
    <mergeCell ref="M603:N603"/>
    <mergeCell ref="A604:E605"/>
    <mergeCell ref="F604:J605"/>
    <mergeCell ref="K604:N605"/>
    <mergeCell ref="B601:E601"/>
    <mergeCell ref="F601:H601"/>
    <mergeCell ref="I601:J601"/>
    <mergeCell ref="K601:L601"/>
    <mergeCell ref="M601:N601"/>
    <mergeCell ref="B602:E602"/>
    <mergeCell ref="F602:H602"/>
    <mergeCell ref="I602:J602"/>
    <mergeCell ref="K602:L602"/>
    <mergeCell ref="M602:N602"/>
  </mergeCells>
  <printOptions gridLines="1"/>
  <pageMargins left="0.25" right="0.25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37"/>
  <sheetViews>
    <sheetView topLeftCell="A800" workbookViewId="0">
      <selection activeCell="K810" sqref="K810:L810"/>
    </sheetView>
  </sheetViews>
  <sheetFormatPr defaultRowHeight="14.4" x14ac:dyDescent="0.3"/>
  <sheetData>
    <row r="1" spans="1:14" x14ac:dyDescent="0.3">
      <c r="A1" s="10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</row>
    <row r="2" spans="1:14" x14ac:dyDescent="0.3">
      <c r="A2" s="6" t="s">
        <v>2</v>
      </c>
      <c r="B2" s="77" t="s">
        <v>617</v>
      </c>
      <c r="C2" s="77"/>
      <c r="D2" s="105" t="s">
        <v>3</v>
      </c>
      <c r="E2" s="105"/>
      <c r="F2" s="82" t="s">
        <v>400</v>
      </c>
      <c r="G2" s="82"/>
      <c r="H2" s="82"/>
      <c r="I2" s="82"/>
      <c r="J2" s="105" t="s">
        <v>4</v>
      </c>
      <c r="K2" s="105"/>
      <c r="L2" s="82" t="s">
        <v>367</v>
      </c>
      <c r="M2" s="82"/>
      <c r="N2" s="82"/>
    </row>
    <row r="3" spans="1:14" ht="19.5" customHeight="1" x14ac:dyDescent="0.3">
      <c r="A3" s="9" t="s">
        <v>372</v>
      </c>
      <c r="B3" s="105" t="s">
        <v>70</v>
      </c>
      <c r="C3" s="105"/>
      <c r="D3" s="130">
        <v>43191</v>
      </c>
      <c r="E3" s="82"/>
      <c r="F3" s="82"/>
      <c r="G3" s="105" t="s">
        <v>71</v>
      </c>
      <c r="H3" s="105"/>
      <c r="I3" s="105"/>
      <c r="J3" s="82" t="s">
        <v>368</v>
      </c>
      <c r="K3" s="82"/>
      <c r="L3" s="7" t="s">
        <v>369</v>
      </c>
      <c r="M3" s="82">
        <v>2700</v>
      </c>
      <c r="N3" s="82"/>
    </row>
    <row r="4" spans="1:14" x14ac:dyDescent="0.3">
      <c r="A4" s="8" t="s">
        <v>1</v>
      </c>
      <c r="B4" s="83" t="s">
        <v>23</v>
      </c>
      <c r="C4" s="83"/>
      <c r="D4" s="83"/>
      <c r="E4" s="83"/>
      <c r="F4" s="105" t="s">
        <v>24</v>
      </c>
      <c r="G4" s="105"/>
      <c r="H4" s="105"/>
      <c r="I4" s="105" t="s">
        <v>6</v>
      </c>
      <c r="J4" s="105"/>
      <c r="K4" s="105" t="s">
        <v>25</v>
      </c>
      <c r="L4" s="105"/>
      <c r="M4" s="105" t="s">
        <v>66</v>
      </c>
      <c r="N4" s="105"/>
    </row>
    <row r="5" spans="1:14" x14ac:dyDescent="0.3">
      <c r="A5" s="3">
        <v>1</v>
      </c>
      <c r="B5" s="96" t="s">
        <v>424</v>
      </c>
      <c r="C5" s="97"/>
      <c r="D5" s="97"/>
      <c r="E5" s="98"/>
      <c r="F5" s="96" t="s">
        <v>542</v>
      </c>
      <c r="G5" s="97"/>
      <c r="H5" s="98"/>
      <c r="I5" s="92">
        <v>200</v>
      </c>
      <c r="J5" s="93"/>
      <c r="K5" s="92" t="s">
        <v>425</v>
      </c>
      <c r="L5" s="93"/>
      <c r="M5" s="78" t="s">
        <v>412</v>
      </c>
      <c r="N5" s="78"/>
    </row>
    <row r="6" spans="1:14" x14ac:dyDescent="0.3">
      <c r="A6" s="3">
        <v>2</v>
      </c>
      <c r="B6" s="96" t="s">
        <v>426</v>
      </c>
      <c r="C6" s="97"/>
      <c r="D6" s="97"/>
      <c r="E6" s="98"/>
      <c r="F6" s="96" t="s">
        <v>542</v>
      </c>
      <c r="G6" s="97"/>
      <c r="H6" s="98"/>
      <c r="I6" s="92">
        <v>2000</v>
      </c>
      <c r="J6" s="93"/>
      <c r="K6" s="92" t="s">
        <v>427</v>
      </c>
      <c r="L6" s="93"/>
      <c r="M6" s="78" t="s">
        <v>413</v>
      </c>
      <c r="N6" s="78"/>
    </row>
    <row r="7" spans="1:14" x14ac:dyDescent="0.3">
      <c r="A7" s="3">
        <v>3</v>
      </c>
      <c r="B7" s="96" t="s">
        <v>428</v>
      </c>
      <c r="C7" s="97"/>
      <c r="D7" s="97"/>
      <c r="E7" s="98"/>
      <c r="F7" s="96" t="s">
        <v>542</v>
      </c>
      <c r="G7" s="97"/>
      <c r="H7" s="98"/>
      <c r="I7" s="92">
        <v>500</v>
      </c>
      <c r="J7" s="93"/>
      <c r="K7" s="92" t="s">
        <v>431</v>
      </c>
      <c r="L7" s="93"/>
      <c r="M7" s="78" t="s">
        <v>414</v>
      </c>
      <c r="N7" s="78"/>
    </row>
    <row r="8" spans="1:14" x14ac:dyDescent="0.3">
      <c r="A8" s="3"/>
      <c r="B8" s="80"/>
      <c r="C8" s="80"/>
      <c r="D8" s="80"/>
      <c r="E8" s="80"/>
      <c r="F8" s="80"/>
      <c r="G8" s="80"/>
      <c r="H8" s="80"/>
      <c r="I8" s="81"/>
      <c r="J8" s="81"/>
      <c r="K8" s="78"/>
      <c r="L8" s="78"/>
      <c r="M8" s="78"/>
      <c r="N8" s="78"/>
    </row>
    <row r="9" spans="1:14" x14ac:dyDescent="0.3">
      <c r="A9" s="3"/>
      <c r="B9" s="79"/>
      <c r="C9" s="79"/>
      <c r="D9" s="79"/>
      <c r="E9" s="79"/>
      <c r="F9" s="80"/>
      <c r="G9" s="80"/>
      <c r="H9" s="80"/>
      <c r="I9" s="81"/>
      <c r="J9" s="81"/>
      <c r="K9" s="77"/>
      <c r="L9" s="77"/>
      <c r="M9" s="78"/>
      <c r="N9" s="78"/>
    </row>
    <row r="10" spans="1:14" x14ac:dyDescent="0.3">
      <c r="A10" s="3"/>
      <c r="B10" s="79"/>
      <c r="C10" s="79"/>
      <c r="D10" s="79"/>
      <c r="E10" s="79"/>
      <c r="F10" s="80"/>
      <c r="G10" s="80"/>
      <c r="H10" s="80"/>
      <c r="I10" s="81"/>
      <c r="J10" s="81"/>
      <c r="K10" s="77"/>
      <c r="L10" s="77"/>
      <c r="M10" s="78"/>
      <c r="N10" s="78"/>
    </row>
    <row r="11" spans="1:14" x14ac:dyDescent="0.3">
      <c r="A11" s="3"/>
      <c r="B11" s="79"/>
      <c r="C11" s="79"/>
      <c r="D11" s="79"/>
      <c r="E11" s="79"/>
      <c r="F11" s="80"/>
      <c r="G11" s="80"/>
      <c r="H11" s="80"/>
      <c r="I11" s="81"/>
      <c r="J11" s="81"/>
      <c r="K11" s="77"/>
      <c r="L11" s="77"/>
      <c r="M11" s="78"/>
      <c r="N11" s="78"/>
    </row>
    <row r="12" spans="1:14" x14ac:dyDescent="0.3">
      <c r="A12" s="3"/>
      <c r="B12" s="79"/>
      <c r="C12" s="79"/>
      <c r="D12" s="79"/>
      <c r="E12" s="79"/>
      <c r="F12" s="80"/>
      <c r="G12" s="80"/>
      <c r="H12" s="80"/>
      <c r="I12" s="81"/>
      <c r="J12" s="81"/>
      <c r="K12" s="77"/>
      <c r="L12" s="77"/>
      <c r="M12" s="78"/>
      <c r="N12" s="78"/>
    </row>
    <row r="13" spans="1:14" x14ac:dyDescent="0.3">
      <c r="A13" s="3"/>
      <c r="B13" s="79"/>
      <c r="C13" s="79"/>
      <c r="D13" s="79"/>
      <c r="E13" s="79"/>
      <c r="F13" s="80"/>
      <c r="G13" s="80"/>
      <c r="H13" s="80"/>
      <c r="I13" s="81"/>
      <c r="J13" s="81"/>
      <c r="K13" s="77"/>
      <c r="L13" s="77"/>
      <c r="M13" s="78"/>
      <c r="N13" s="78"/>
    </row>
    <row r="14" spans="1:14" x14ac:dyDescent="0.3">
      <c r="A14" s="3"/>
      <c r="B14" s="79"/>
      <c r="C14" s="79"/>
      <c r="D14" s="79"/>
      <c r="E14" s="79"/>
      <c r="F14" s="80"/>
      <c r="G14" s="80"/>
      <c r="H14" s="80"/>
      <c r="I14" s="81"/>
      <c r="J14" s="81"/>
      <c r="K14" s="77"/>
      <c r="L14" s="77"/>
      <c r="M14" s="78"/>
      <c r="N14" s="78"/>
    </row>
    <row r="15" spans="1:14" x14ac:dyDescent="0.3">
      <c r="A15" s="3"/>
      <c r="B15" s="79"/>
      <c r="C15" s="79"/>
      <c r="D15" s="79"/>
      <c r="E15" s="79"/>
      <c r="F15" s="80"/>
      <c r="G15" s="80"/>
      <c r="H15" s="80"/>
      <c r="I15" s="81"/>
      <c r="J15" s="81"/>
      <c r="K15" s="77"/>
      <c r="L15" s="77"/>
      <c r="M15" s="78"/>
      <c r="N15" s="78"/>
    </row>
    <row r="16" spans="1:14" x14ac:dyDescent="0.3">
      <c r="A16" s="3"/>
      <c r="B16" s="79"/>
      <c r="C16" s="79"/>
      <c r="D16" s="79"/>
      <c r="E16" s="79"/>
      <c r="F16" s="80"/>
      <c r="G16" s="80"/>
      <c r="H16" s="80"/>
      <c r="I16" s="81"/>
      <c r="J16" s="81"/>
      <c r="K16" s="77"/>
      <c r="L16" s="77"/>
      <c r="M16" s="78"/>
      <c r="N16" s="78"/>
    </row>
    <row r="17" spans="1:14" x14ac:dyDescent="0.3">
      <c r="A17" s="3"/>
      <c r="B17" s="79"/>
      <c r="C17" s="79"/>
      <c r="D17" s="79"/>
      <c r="E17" s="79"/>
      <c r="F17" s="80"/>
      <c r="G17" s="80"/>
      <c r="H17" s="80"/>
      <c r="I17" s="81"/>
      <c r="J17" s="81"/>
      <c r="K17" s="77"/>
      <c r="L17" s="77"/>
      <c r="M17" s="78"/>
      <c r="N17" s="78"/>
    </row>
    <row r="18" spans="1:14" x14ac:dyDescent="0.3">
      <c r="A18" s="3"/>
      <c r="B18" s="79"/>
      <c r="C18" s="79"/>
      <c r="D18" s="79"/>
      <c r="E18" s="79"/>
      <c r="F18" s="80"/>
      <c r="G18" s="80"/>
      <c r="H18" s="80"/>
      <c r="I18" s="81"/>
      <c r="J18" s="81"/>
      <c r="K18" s="77"/>
      <c r="L18" s="77"/>
      <c r="M18" s="78"/>
      <c r="N18" s="78"/>
    </row>
    <row r="19" spans="1:14" x14ac:dyDescent="0.3">
      <c r="A19" s="3"/>
      <c r="B19" s="79"/>
      <c r="C19" s="79"/>
      <c r="D19" s="79"/>
      <c r="E19" s="79"/>
      <c r="F19" s="80"/>
      <c r="G19" s="80"/>
      <c r="H19" s="80"/>
      <c r="I19" s="81"/>
      <c r="J19" s="81"/>
      <c r="K19" s="77"/>
      <c r="L19" s="77"/>
      <c r="M19" s="78"/>
      <c r="N19" s="78"/>
    </row>
    <row r="20" spans="1:14" x14ac:dyDescent="0.3">
      <c r="A20" s="3"/>
      <c r="B20" s="79"/>
      <c r="C20" s="79"/>
      <c r="D20" s="79"/>
      <c r="E20" s="79"/>
      <c r="F20" s="80"/>
      <c r="G20" s="80"/>
      <c r="H20" s="80"/>
      <c r="I20" s="81"/>
      <c r="J20" s="81"/>
      <c r="K20" s="77"/>
      <c r="L20" s="77"/>
      <c r="M20" s="78"/>
      <c r="N20" s="78"/>
    </row>
    <row r="21" spans="1:14" x14ac:dyDescent="0.3">
      <c r="A21" s="3"/>
      <c r="B21" s="79"/>
      <c r="C21" s="79"/>
      <c r="D21" s="79"/>
      <c r="E21" s="79"/>
      <c r="F21" s="80"/>
      <c r="G21" s="80"/>
      <c r="H21" s="80"/>
      <c r="I21" s="81"/>
      <c r="J21" s="81"/>
      <c r="K21" s="77"/>
      <c r="L21" s="77"/>
      <c r="M21" s="78"/>
      <c r="N21" s="78"/>
    </row>
    <row r="22" spans="1:14" x14ac:dyDescent="0.3">
      <c r="A22" s="3"/>
      <c r="B22" s="79"/>
      <c r="C22" s="79"/>
      <c r="D22" s="79"/>
      <c r="E22" s="79"/>
      <c r="F22" s="80"/>
      <c r="G22" s="80"/>
      <c r="H22" s="80"/>
      <c r="I22" s="81"/>
      <c r="J22" s="81"/>
      <c r="K22" s="77"/>
      <c r="L22" s="77"/>
      <c r="M22" s="78"/>
      <c r="N22" s="78"/>
    </row>
    <row r="23" spans="1:14" x14ac:dyDescent="0.3">
      <c r="A23" s="3"/>
      <c r="B23" s="79"/>
      <c r="C23" s="79"/>
      <c r="D23" s="79"/>
      <c r="E23" s="79"/>
      <c r="F23" s="80"/>
      <c r="G23" s="80"/>
      <c r="H23" s="80"/>
      <c r="I23" s="81"/>
      <c r="J23" s="81"/>
      <c r="K23" s="77"/>
      <c r="L23" s="77"/>
      <c r="M23" s="78"/>
      <c r="N23" s="78"/>
    </row>
    <row r="24" spans="1:14" x14ac:dyDescent="0.3">
      <c r="A24" s="3"/>
      <c r="B24" s="79"/>
      <c r="C24" s="79"/>
      <c r="D24" s="79"/>
      <c r="E24" s="79"/>
      <c r="F24" s="80"/>
      <c r="G24" s="80"/>
      <c r="H24" s="80"/>
      <c r="I24" s="81"/>
      <c r="J24" s="81"/>
      <c r="K24" s="77"/>
      <c r="L24" s="77"/>
      <c r="M24" s="78"/>
      <c r="N24" s="78"/>
    </row>
    <row r="25" spans="1:14" x14ac:dyDescent="0.3">
      <c r="A25" s="3"/>
      <c r="B25" s="79"/>
      <c r="C25" s="79"/>
      <c r="D25" s="79"/>
      <c r="E25" s="79"/>
      <c r="F25" s="80"/>
      <c r="G25" s="80"/>
      <c r="H25" s="80"/>
      <c r="I25" s="81"/>
      <c r="J25" s="81"/>
      <c r="K25" s="77"/>
      <c r="L25" s="77"/>
      <c r="M25" s="78"/>
      <c r="N25" s="78"/>
    </row>
    <row r="26" spans="1:14" x14ac:dyDescent="0.3">
      <c r="A26" s="3"/>
      <c r="B26" s="79"/>
      <c r="C26" s="79"/>
      <c r="D26" s="79"/>
      <c r="E26" s="79"/>
      <c r="F26" s="80"/>
      <c r="G26" s="80"/>
      <c r="H26" s="80"/>
      <c r="I26" s="81"/>
      <c r="J26" s="81"/>
      <c r="K26" s="77"/>
      <c r="L26" s="77"/>
      <c r="M26" s="78"/>
      <c r="N26" s="78"/>
    </row>
    <row r="27" spans="1:14" x14ac:dyDescent="0.3">
      <c r="A27" s="3"/>
      <c r="B27" s="79"/>
      <c r="C27" s="79"/>
      <c r="D27" s="79"/>
      <c r="E27" s="79"/>
      <c r="F27" s="80"/>
      <c r="G27" s="80"/>
      <c r="H27" s="80"/>
      <c r="I27" s="81"/>
      <c r="J27" s="81"/>
      <c r="K27" s="77"/>
      <c r="L27" s="77"/>
      <c r="M27" s="78"/>
      <c r="N27" s="78"/>
    </row>
    <row r="28" spans="1:14" x14ac:dyDescent="0.3">
      <c r="A28" s="3"/>
      <c r="B28" s="79"/>
      <c r="C28" s="79"/>
      <c r="D28" s="79"/>
      <c r="E28" s="79"/>
      <c r="F28" s="80"/>
      <c r="G28" s="80"/>
      <c r="H28" s="80"/>
      <c r="I28" s="81"/>
      <c r="J28" s="81"/>
      <c r="K28" s="77"/>
      <c r="L28" s="77"/>
      <c r="M28" s="78"/>
      <c r="N28" s="78"/>
    </row>
    <row r="29" spans="1:14" x14ac:dyDescent="0.3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</row>
    <row r="30" spans="1:14" x14ac:dyDescent="0.3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</row>
    <row r="31" spans="1:14" x14ac:dyDescent="0.3">
      <c r="A31" s="83" t="s">
        <v>17</v>
      </c>
      <c r="B31" s="83"/>
      <c r="C31" s="83"/>
      <c r="D31" s="83"/>
      <c r="E31" s="83"/>
      <c r="F31" s="84" t="s">
        <v>18</v>
      </c>
      <c r="G31" s="84"/>
      <c r="H31" s="84"/>
      <c r="I31" s="84"/>
      <c r="J31" s="84"/>
      <c r="K31" s="85" t="s">
        <v>19</v>
      </c>
      <c r="L31" s="85"/>
      <c r="M31" s="85"/>
      <c r="N31" s="85"/>
    </row>
    <row r="32" spans="1:14" x14ac:dyDescent="0.3">
      <c r="A32" s="82" t="s">
        <v>616</v>
      </c>
      <c r="B32" s="82"/>
      <c r="C32" s="82"/>
      <c r="D32" s="82"/>
      <c r="E32" s="82"/>
      <c r="F32" s="82" t="s">
        <v>371</v>
      </c>
      <c r="G32" s="82"/>
      <c r="H32" s="82"/>
      <c r="I32" s="82"/>
      <c r="J32" s="82"/>
      <c r="K32" s="82"/>
      <c r="L32" s="82"/>
      <c r="M32" s="82"/>
      <c r="N32" s="82"/>
    </row>
    <row r="33" spans="1:14" x14ac:dyDescent="0.3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</row>
    <row r="34" spans="1:14" x14ac:dyDescent="0.3">
      <c r="A34" s="105" t="s">
        <v>0</v>
      </c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</row>
    <row r="35" spans="1:14" x14ac:dyDescent="0.3">
      <c r="A35" s="6" t="s">
        <v>2</v>
      </c>
      <c r="B35" s="77" t="s">
        <v>439</v>
      </c>
      <c r="C35" s="77"/>
      <c r="D35" s="105" t="s">
        <v>3</v>
      </c>
      <c r="E35" s="105"/>
      <c r="F35" s="82" t="s">
        <v>400</v>
      </c>
      <c r="G35" s="82"/>
      <c r="H35" s="82"/>
      <c r="I35" s="82"/>
      <c r="J35" s="105" t="s">
        <v>4</v>
      </c>
      <c r="K35" s="105"/>
      <c r="L35" s="82" t="s">
        <v>367</v>
      </c>
      <c r="M35" s="82"/>
      <c r="N35" s="82"/>
    </row>
    <row r="36" spans="1:14" ht="15.6" x14ac:dyDescent="0.3">
      <c r="A36" s="9" t="s">
        <v>372</v>
      </c>
      <c r="B36" s="105" t="s">
        <v>70</v>
      </c>
      <c r="C36" s="105"/>
      <c r="D36" s="130">
        <v>43221</v>
      </c>
      <c r="E36" s="82"/>
      <c r="F36" s="82"/>
      <c r="G36" s="105" t="s">
        <v>71</v>
      </c>
      <c r="H36" s="105"/>
      <c r="I36" s="105"/>
      <c r="J36" s="82" t="s">
        <v>368</v>
      </c>
      <c r="K36" s="82"/>
      <c r="L36" s="7" t="s">
        <v>369</v>
      </c>
      <c r="M36" s="82">
        <v>13300</v>
      </c>
      <c r="N36" s="82"/>
    </row>
    <row r="37" spans="1:14" x14ac:dyDescent="0.3">
      <c r="A37" s="8" t="s">
        <v>1</v>
      </c>
      <c r="B37" s="83" t="s">
        <v>23</v>
      </c>
      <c r="C37" s="83"/>
      <c r="D37" s="83"/>
      <c r="E37" s="83"/>
      <c r="F37" s="105" t="s">
        <v>24</v>
      </c>
      <c r="G37" s="105"/>
      <c r="H37" s="105"/>
      <c r="I37" s="105" t="s">
        <v>6</v>
      </c>
      <c r="J37" s="105"/>
      <c r="K37" s="105" t="s">
        <v>25</v>
      </c>
      <c r="L37" s="105"/>
      <c r="M37" s="105" t="s">
        <v>66</v>
      </c>
      <c r="N37" s="105"/>
    </row>
    <row r="38" spans="1:14" x14ac:dyDescent="0.3">
      <c r="A38" s="3">
        <v>1</v>
      </c>
      <c r="B38" s="96" t="s">
        <v>429</v>
      </c>
      <c r="C38" s="97"/>
      <c r="D38" s="97"/>
      <c r="E38" s="98"/>
      <c r="F38" s="92" t="s">
        <v>542</v>
      </c>
      <c r="G38" s="149"/>
      <c r="H38" s="93"/>
      <c r="I38" s="92">
        <v>500</v>
      </c>
      <c r="J38" s="93"/>
      <c r="K38" s="92" t="s">
        <v>430</v>
      </c>
      <c r="L38" s="93"/>
      <c r="M38" s="78" t="s">
        <v>415</v>
      </c>
      <c r="N38" s="78"/>
    </row>
    <row r="39" spans="1:14" x14ac:dyDescent="0.3">
      <c r="A39" s="3">
        <v>2</v>
      </c>
      <c r="B39" s="96" t="s">
        <v>433</v>
      </c>
      <c r="C39" s="97"/>
      <c r="D39" s="97"/>
      <c r="E39" s="98"/>
      <c r="F39" s="92" t="s">
        <v>542</v>
      </c>
      <c r="G39" s="149"/>
      <c r="H39" s="93"/>
      <c r="I39" s="92">
        <v>1000</v>
      </c>
      <c r="J39" s="93"/>
      <c r="K39" s="92" t="s">
        <v>432</v>
      </c>
      <c r="L39" s="93"/>
      <c r="M39" s="78" t="s">
        <v>416</v>
      </c>
      <c r="N39" s="78"/>
    </row>
    <row r="40" spans="1:14" x14ac:dyDescent="0.3">
      <c r="A40" s="3">
        <v>3</v>
      </c>
      <c r="B40" s="96" t="s">
        <v>108</v>
      </c>
      <c r="C40" s="97"/>
      <c r="D40" s="97"/>
      <c r="E40" s="98"/>
      <c r="F40" s="92" t="s">
        <v>542</v>
      </c>
      <c r="G40" s="149"/>
      <c r="H40" s="93"/>
      <c r="I40" s="92">
        <v>200</v>
      </c>
      <c r="J40" s="93"/>
      <c r="K40" s="92" t="s">
        <v>434</v>
      </c>
      <c r="L40" s="93"/>
      <c r="M40" s="78" t="s">
        <v>417</v>
      </c>
      <c r="N40" s="78"/>
    </row>
    <row r="41" spans="1:14" x14ac:dyDescent="0.3">
      <c r="A41" s="3">
        <v>4</v>
      </c>
      <c r="B41" s="96" t="s">
        <v>435</v>
      </c>
      <c r="C41" s="97"/>
      <c r="D41" s="97"/>
      <c r="E41" s="98"/>
      <c r="F41" s="92" t="s">
        <v>542</v>
      </c>
      <c r="G41" s="149"/>
      <c r="H41" s="93"/>
      <c r="I41" s="92">
        <v>9500</v>
      </c>
      <c r="J41" s="93"/>
      <c r="K41" s="92" t="s">
        <v>436</v>
      </c>
      <c r="L41" s="93"/>
      <c r="M41" s="78" t="s">
        <v>418</v>
      </c>
      <c r="N41" s="78"/>
    </row>
    <row r="42" spans="1:14" x14ac:dyDescent="0.3">
      <c r="A42" s="3">
        <v>5</v>
      </c>
      <c r="B42" s="96" t="s">
        <v>100</v>
      </c>
      <c r="C42" s="97"/>
      <c r="D42" s="97"/>
      <c r="E42" s="98"/>
      <c r="F42" s="92" t="s">
        <v>542</v>
      </c>
      <c r="G42" s="149"/>
      <c r="H42" s="93"/>
      <c r="I42" s="92">
        <v>100</v>
      </c>
      <c r="J42" s="93"/>
      <c r="K42" s="92" t="s">
        <v>437</v>
      </c>
      <c r="L42" s="93"/>
      <c r="M42" s="78" t="s">
        <v>419</v>
      </c>
      <c r="N42" s="78"/>
    </row>
    <row r="43" spans="1:14" x14ac:dyDescent="0.3">
      <c r="A43" s="3">
        <v>6</v>
      </c>
      <c r="B43" s="96" t="s">
        <v>438</v>
      </c>
      <c r="C43" s="97"/>
      <c r="D43" s="97"/>
      <c r="E43" s="98"/>
      <c r="F43" s="92" t="s">
        <v>542</v>
      </c>
      <c r="G43" s="149"/>
      <c r="H43" s="93"/>
      <c r="I43" s="92">
        <v>2000</v>
      </c>
      <c r="J43" s="93"/>
      <c r="K43" s="92" t="s">
        <v>439</v>
      </c>
      <c r="L43" s="93"/>
      <c r="M43" s="78" t="s">
        <v>420</v>
      </c>
      <c r="N43" s="78"/>
    </row>
    <row r="44" spans="1:14" x14ac:dyDescent="0.3">
      <c r="A44" s="3"/>
      <c r="B44" s="79"/>
      <c r="C44" s="79"/>
      <c r="D44" s="79"/>
      <c r="E44" s="79"/>
      <c r="F44" s="80"/>
      <c r="G44" s="80"/>
      <c r="H44" s="80"/>
      <c r="I44" s="81"/>
      <c r="J44" s="81"/>
      <c r="K44" s="77"/>
      <c r="L44" s="77"/>
      <c r="M44" s="78"/>
      <c r="N44" s="78"/>
    </row>
    <row r="45" spans="1:14" x14ac:dyDescent="0.3">
      <c r="A45" s="3"/>
      <c r="B45" s="79"/>
      <c r="C45" s="79"/>
      <c r="D45" s="79"/>
      <c r="E45" s="79"/>
      <c r="F45" s="80"/>
      <c r="G45" s="80"/>
      <c r="H45" s="80"/>
      <c r="I45" s="81"/>
      <c r="J45" s="81"/>
      <c r="K45" s="77"/>
      <c r="L45" s="77"/>
      <c r="M45" s="78"/>
      <c r="N45" s="78"/>
    </row>
    <row r="46" spans="1:14" x14ac:dyDescent="0.3">
      <c r="A46" s="3"/>
      <c r="B46" s="79"/>
      <c r="C46" s="79"/>
      <c r="D46" s="79"/>
      <c r="E46" s="79"/>
      <c r="F46" s="80"/>
      <c r="G46" s="80"/>
      <c r="H46" s="80"/>
      <c r="I46" s="81"/>
      <c r="J46" s="81"/>
      <c r="K46" s="77"/>
      <c r="L46" s="77"/>
      <c r="M46" s="78"/>
      <c r="N46" s="78"/>
    </row>
    <row r="47" spans="1:14" x14ac:dyDescent="0.3">
      <c r="A47" s="3"/>
      <c r="B47" s="79"/>
      <c r="C47" s="79"/>
      <c r="D47" s="79"/>
      <c r="E47" s="79"/>
      <c r="F47" s="80"/>
      <c r="G47" s="80"/>
      <c r="H47" s="80"/>
      <c r="I47" s="81"/>
      <c r="J47" s="81"/>
      <c r="K47" s="77"/>
      <c r="L47" s="77"/>
      <c r="M47" s="78"/>
      <c r="N47" s="78"/>
    </row>
    <row r="48" spans="1:14" x14ac:dyDescent="0.3">
      <c r="A48" s="3"/>
      <c r="B48" s="79"/>
      <c r="C48" s="79"/>
      <c r="D48" s="79"/>
      <c r="E48" s="79"/>
      <c r="F48" s="80"/>
      <c r="G48" s="80"/>
      <c r="H48" s="80"/>
      <c r="I48" s="81"/>
      <c r="J48" s="81"/>
      <c r="K48" s="77"/>
      <c r="L48" s="77"/>
      <c r="M48" s="78"/>
      <c r="N48" s="78"/>
    </row>
    <row r="49" spans="1:14" x14ac:dyDescent="0.3">
      <c r="A49" s="3"/>
      <c r="B49" s="79"/>
      <c r="C49" s="79"/>
      <c r="D49" s="79"/>
      <c r="E49" s="79"/>
      <c r="F49" s="80"/>
      <c r="G49" s="80"/>
      <c r="H49" s="80"/>
      <c r="I49" s="81"/>
      <c r="J49" s="81"/>
      <c r="K49" s="77"/>
      <c r="L49" s="77"/>
      <c r="M49" s="78"/>
      <c r="N49" s="78"/>
    </row>
    <row r="50" spans="1:14" x14ac:dyDescent="0.3">
      <c r="A50" s="3"/>
      <c r="B50" s="79"/>
      <c r="C50" s="79"/>
      <c r="D50" s="79"/>
      <c r="E50" s="79"/>
      <c r="F50" s="80"/>
      <c r="G50" s="80"/>
      <c r="H50" s="80"/>
      <c r="I50" s="81"/>
      <c r="J50" s="81"/>
      <c r="K50" s="77"/>
      <c r="L50" s="77"/>
      <c r="M50" s="78"/>
      <c r="N50" s="78"/>
    </row>
    <row r="51" spans="1:14" x14ac:dyDescent="0.3">
      <c r="A51" s="3"/>
      <c r="B51" s="79"/>
      <c r="C51" s="79"/>
      <c r="D51" s="79"/>
      <c r="E51" s="79"/>
      <c r="F51" s="80"/>
      <c r="G51" s="80"/>
      <c r="H51" s="80"/>
      <c r="I51" s="81"/>
      <c r="J51" s="81"/>
      <c r="K51" s="77"/>
      <c r="L51" s="77"/>
      <c r="M51" s="78"/>
      <c r="N51" s="78"/>
    </row>
    <row r="52" spans="1:14" x14ac:dyDescent="0.3">
      <c r="A52" s="3"/>
      <c r="B52" s="79"/>
      <c r="C52" s="79"/>
      <c r="D52" s="79"/>
      <c r="E52" s="79"/>
      <c r="F52" s="80"/>
      <c r="G52" s="80"/>
      <c r="H52" s="80"/>
      <c r="I52" s="81"/>
      <c r="J52" s="81"/>
      <c r="K52" s="77"/>
      <c r="L52" s="77"/>
      <c r="M52" s="78"/>
      <c r="N52" s="78"/>
    </row>
    <row r="53" spans="1:14" x14ac:dyDescent="0.3">
      <c r="A53" s="3"/>
      <c r="B53" s="79"/>
      <c r="C53" s="79"/>
      <c r="D53" s="79"/>
      <c r="E53" s="79"/>
      <c r="F53" s="80"/>
      <c r="G53" s="80"/>
      <c r="H53" s="80"/>
      <c r="I53" s="81"/>
      <c r="J53" s="81"/>
      <c r="K53" s="77"/>
      <c r="L53" s="77"/>
      <c r="M53" s="78"/>
      <c r="N53" s="78"/>
    </row>
    <row r="54" spans="1:14" x14ac:dyDescent="0.3">
      <c r="A54" s="3"/>
      <c r="B54" s="79"/>
      <c r="C54" s="79"/>
      <c r="D54" s="79"/>
      <c r="E54" s="79"/>
      <c r="F54" s="80"/>
      <c r="G54" s="80"/>
      <c r="H54" s="80"/>
      <c r="I54" s="81"/>
      <c r="J54" s="81"/>
      <c r="K54" s="77"/>
      <c r="L54" s="77"/>
      <c r="M54" s="78"/>
      <c r="N54" s="78"/>
    </row>
    <row r="55" spans="1:14" x14ac:dyDescent="0.3">
      <c r="A55" s="3"/>
      <c r="B55" s="79"/>
      <c r="C55" s="79"/>
      <c r="D55" s="79"/>
      <c r="E55" s="79"/>
      <c r="F55" s="80"/>
      <c r="G55" s="80"/>
      <c r="H55" s="80"/>
      <c r="I55" s="81"/>
      <c r="J55" s="81"/>
      <c r="K55" s="77"/>
      <c r="L55" s="77"/>
      <c r="M55" s="78"/>
      <c r="N55" s="78"/>
    </row>
    <row r="56" spans="1:14" x14ac:dyDescent="0.3">
      <c r="A56" s="3"/>
      <c r="B56" s="79"/>
      <c r="C56" s="79"/>
      <c r="D56" s="79"/>
      <c r="E56" s="79"/>
      <c r="F56" s="80"/>
      <c r="G56" s="80"/>
      <c r="H56" s="80"/>
      <c r="I56" s="81"/>
      <c r="J56" s="81"/>
      <c r="K56" s="77"/>
      <c r="L56" s="77"/>
      <c r="M56" s="78"/>
      <c r="N56" s="78"/>
    </row>
    <row r="57" spans="1:14" x14ac:dyDescent="0.3">
      <c r="A57" s="3"/>
      <c r="B57" s="79"/>
      <c r="C57" s="79"/>
      <c r="D57" s="79"/>
      <c r="E57" s="79"/>
      <c r="F57" s="80"/>
      <c r="G57" s="80"/>
      <c r="H57" s="80"/>
      <c r="I57" s="81"/>
      <c r="J57" s="81"/>
      <c r="K57" s="77"/>
      <c r="L57" s="77"/>
      <c r="M57" s="78"/>
      <c r="N57" s="78"/>
    </row>
    <row r="58" spans="1:14" x14ac:dyDescent="0.3">
      <c r="A58" s="3"/>
      <c r="B58" s="79"/>
      <c r="C58" s="79"/>
      <c r="D58" s="79"/>
      <c r="E58" s="79"/>
      <c r="F58" s="80"/>
      <c r="G58" s="80"/>
      <c r="H58" s="80"/>
      <c r="I58" s="81"/>
      <c r="J58" s="81"/>
      <c r="K58" s="77"/>
      <c r="L58" s="77"/>
      <c r="M58" s="78"/>
      <c r="N58" s="78"/>
    </row>
    <row r="59" spans="1:14" x14ac:dyDescent="0.3">
      <c r="A59" s="3"/>
      <c r="B59" s="79"/>
      <c r="C59" s="79"/>
      <c r="D59" s="79"/>
      <c r="E59" s="79"/>
      <c r="F59" s="80"/>
      <c r="G59" s="80"/>
      <c r="H59" s="80"/>
      <c r="I59" s="81"/>
      <c r="J59" s="81"/>
      <c r="K59" s="77"/>
      <c r="L59" s="77"/>
      <c r="M59" s="78"/>
      <c r="N59" s="78"/>
    </row>
    <row r="60" spans="1:14" x14ac:dyDescent="0.3">
      <c r="A60" s="3"/>
      <c r="B60" s="79"/>
      <c r="C60" s="79"/>
      <c r="D60" s="79"/>
      <c r="E60" s="79"/>
      <c r="F60" s="80"/>
      <c r="G60" s="80"/>
      <c r="H60" s="80"/>
      <c r="I60" s="81"/>
      <c r="J60" s="81"/>
      <c r="K60" s="77"/>
      <c r="L60" s="77"/>
      <c r="M60" s="78"/>
      <c r="N60" s="78"/>
    </row>
    <row r="61" spans="1:14" x14ac:dyDescent="0.3">
      <c r="A61" s="3"/>
      <c r="B61" s="79"/>
      <c r="C61" s="79"/>
      <c r="D61" s="79"/>
      <c r="E61" s="79"/>
      <c r="F61" s="80"/>
      <c r="G61" s="80"/>
      <c r="H61" s="80"/>
      <c r="I61" s="81"/>
      <c r="J61" s="81"/>
      <c r="K61" s="77"/>
      <c r="L61" s="77"/>
      <c r="M61" s="78"/>
      <c r="N61" s="78"/>
    </row>
    <row r="62" spans="1:14" x14ac:dyDescent="0.3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</row>
    <row r="63" spans="1:14" x14ac:dyDescent="0.3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</row>
    <row r="64" spans="1:14" x14ac:dyDescent="0.3">
      <c r="A64" s="83" t="s">
        <v>17</v>
      </c>
      <c r="B64" s="83"/>
      <c r="C64" s="83"/>
      <c r="D64" s="83"/>
      <c r="E64" s="83"/>
      <c r="F64" s="84" t="s">
        <v>18</v>
      </c>
      <c r="G64" s="84"/>
      <c r="H64" s="84"/>
      <c r="I64" s="84"/>
      <c r="J64" s="84"/>
      <c r="K64" s="85" t="s">
        <v>19</v>
      </c>
      <c r="L64" s="85"/>
      <c r="M64" s="85"/>
      <c r="N64" s="85"/>
    </row>
    <row r="65" spans="1:14" x14ac:dyDescent="0.3">
      <c r="A65" s="82" t="s">
        <v>616</v>
      </c>
      <c r="B65" s="82"/>
      <c r="C65" s="82"/>
      <c r="D65" s="82"/>
      <c r="E65" s="82"/>
      <c r="F65" s="82" t="s">
        <v>371</v>
      </c>
      <c r="G65" s="82"/>
      <c r="H65" s="82"/>
      <c r="I65" s="82"/>
      <c r="J65" s="82"/>
      <c r="K65" s="82"/>
      <c r="L65" s="82"/>
      <c r="M65" s="82"/>
      <c r="N65" s="82"/>
    </row>
    <row r="66" spans="1:14" x14ac:dyDescent="0.3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</row>
    <row r="67" spans="1:14" x14ac:dyDescent="0.3">
      <c r="A67" s="105" t="s">
        <v>0</v>
      </c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</row>
    <row r="68" spans="1:14" x14ac:dyDescent="0.3">
      <c r="A68" s="6" t="s">
        <v>2</v>
      </c>
      <c r="B68" s="77" t="s">
        <v>641</v>
      </c>
      <c r="C68" s="77"/>
      <c r="D68" s="105" t="s">
        <v>3</v>
      </c>
      <c r="E68" s="105"/>
      <c r="F68" s="82" t="s">
        <v>400</v>
      </c>
      <c r="G68" s="82"/>
      <c r="H68" s="82"/>
      <c r="I68" s="82"/>
      <c r="J68" s="105" t="s">
        <v>4</v>
      </c>
      <c r="K68" s="105"/>
      <c r="L68" s="82" t="s">
        <v>367</v>
      </c>
      <c r="M68" s="82"/>
      <c r="N68" s="82"/>
    </row>
    <row r="69" spans="1:14" ht="15.6" x14ac:dyDescent="0.3">
      <c r="A69" s="9" t="s">
        <v>372</v>
      </c>
      <c r="B69" s="105" t="s">
        <v>70</v>
      </c>
      <c r="C69" s="105"/>
      <c r="D69" s="130">
        <v>43252</v>
      </c>
      <c r="E69" s="82"/>
      <c r="F69" s="82"/>
      <c r="G69" s="105" t="s">
        <v>71</v>
      </c>
      <c r="H69" s="105"/>
      <c r="I69" s="105"/>
      <c r="J69" s="82" t="s">
        <v>368</v>
      </c>
      <c r="K69" s="82"/>
      <c r="L69" s="7" t="s">
        <v>369</v>
      </c>
      <c r="M69" s="82">
        <v>29411</v>
      </c>
      <c r="N69" s="82"/>
    </row>
    <row r="70" spans="1:14" x14ac:dyDescent="0.3">
      <c r="A70" s="8" t="s">
        <v>1</v>
      </c>
      <c r="B70" s="83" t="s">
        <v>23</v>
      </c>
      <c r="C70" s="83"/>
      <c r="D70" s="83"/>
      <c r="E70" s="83"/>
      <c r="F70" s="105" t="s">
        <v>24</v>
      </c>
      <c r="G70" s="105"/>
      <c r="H70" s="105"/>
      <c r="I70" s="105" t="s">
        <v>6</v>
      </c>
      <c r="J70" s="105"/>
      <c r="K70" s="105" t="s">
        <v>25</v>
      </c>
      <c r="L70" s="105"/>
      <c r="M70" s="105" t="s">
        <v>66</v>
      </c>
      <c r="N70" s="105"/>
    </row>
    <row r="71" spans="1:14" ht="15" customHeight="1" x14ac:dyDescent="0.3">
      <c r="A71" s="3">
        <v>1</v>
      </c>
      <c r="B71" s="96" t="s">
        <v>509</v>
      </c>
      <c r="C71" s="97"/>
      <c r="D71" s="97"/>
      <c r="E71" s="98"/>
      <c r="F71" s="96" t="s">
        <v>542</v>
      </c>
      <c r="G71" s="97"/>
      <c r="H71" s="98"/>
      <c r="I71" s="92">
        <v>1000</v>
      </c>
      <c r="J71" s="93"/>
      <c r="K71" s="92" t="s">
        <v>512</v>
      </c>
      <c r="L71" s="93"/>
      <c r="M71" s="78" t="s">
        <v>421</v>
      </c>
      <c r="N71" s="78"/>
    </row>
    <row r="72" spans="1:14" ht="15" customHeight="1" x14ac:dyDescent="0.3">
      <c r="A72" s="3">
        <v>2</v>
      </c>
      <c r="B72" s="96" t="s">
        <v>362</v>
      </c>
      <c r="C72" s="97"/>
      <c r="D72" s="97"/>
      <c r="E72" s="98"/>
      <c r="F72" s="96" t="s">
        <v>542</v>
      </c>
      <c r="G72" s="97"/>
      <c r="H72" s="98"/>
      <c r="I72" s="92">
        <v>700</v>
      </c>
      <c r="J72" s="93"/>
      <c r="K72" s="92" t="s">
        <v>513</v>
      </c>
      <c r="L72" s="93"/>
      <c r="M72" s="78" t="s">
        <v>422</v>
      </c>
      <c r="N72" s="78"/>
    </row>
    <row r="73" spans="1:14" ht="15" customHeight="1" x14ac:dyDescent="0.3">
      <c r="A73" s="3">
        <v>3</v>
      </c>
      <c r="B73" s="96" t="s">
        <v>510</v>
      </c>
      <c r="C73" s="97"/>
      <c r="D73" s="97"/>
      <c r="E73" s="98"/>
      <c r="F73" s="96" t="s">
        <v>542</v>
      </c>
      <c r="G73" s="97"/>
      <c r="H73" s="98"/>
      <c r="I73" s="92">
        <v>1000</v>
      </c>
      <c r="J73" s="93"/>
      <c r="K73" s="92" t="s">
        <v>462</v>
      </c>
      <c r="L73" s="93"/>
      <c r="M73" s="78" t="s">
        <v>423</v>
      </c>
      <c r="N73" s="78"/>
    </row>
    <row r="74" spans="1:14" x14ac:dyDescent="0.3">
      <c r="A74" s="3">
        <v>4</v>
      </c>
      <c r="B74" s="96" t="s">
        <v>511</v>
      </c>
      <c r="C74" s="97"/>
      <c r="D74" s="97"/>
      <c r="E74" s="98"/>
      <c r="F74" s="96" t="s">
        <v>542</v>
      </c>
      <c r="G74" s="97"/>
      <c r="H74" s="98"/>
      <c r="I74" s="92">
        <v>300</v>
      </c>
      <c r="J74" s="93"/>
      <c r="K74" s="92" t="s">
        <v>514</v>
      </c>
      <c r="L74" s="93"/>
      <c r="M74" s="78" t="s">
        <v>441</v>
      </c>
      <c r="N74" s="78"/>
    </row>
    <row r="75" spans="1:14" x14ac:dyDescent="0.3">
      <c r="A75" s="3">
        <v>5</v>
      </c>
      <c r="B75" s="96" t="s">
        <v>515</v>
      </c>
      <c r="C75" s="97"/>
      <c r="D75" s="97"/>
      <c r="E75" s="98"/>
      <c r="F75" s="96" t="s">
        <v>542</v>
      </c>
      <c r="G75" s="97"/>
      <c r="H75" s="98"/>
      <c r="I75" s="92">
        <v>1000</v>
      </c>
      <c r="J75" s="93"/>
      <c r="K75" s="92" t="s">
        <v>514</v>
      </c>
      <c r="L75" s="93"/>
      <c r="M75" s="78" t="s">
        <v>442</v>
      </c>
      <c r="N75" s="78"/>
    </row>
    <row r="76" spans="1:14" x14ac:dyDescent="0.3">
      <c r="A76" s="3">
        <v>6</v>
      </c>
      <c r="B76" s="96" t="s">
        <v>516</v>
      </c>
      <c r="C76" s="97"/>
      <c r="D76" s="97"/>
      <c r="E76" s="98"/>
      <c r="F76" s="96" t="s">
        <v>542</v>
      </c>
      <c r="G76" s="97"/>
      <c r="H76" s="98"/>
      <c r="I76" s="92">
        <v>1000</v>
      </c>
      <c r="J76" s="93"/>
      <c r="K76" s="92" t="s">
        <v>514</v>
      </c>
      <c r="L76" s="93"/>
      <c r="M76" s="78" t="s">
        <v>443</v>
      </c>
      <c r="N76" s="78"/>
    </row>
    <row r="77" spans="1:14" x14ac:dyDescent="0.3">
      <c r="A77" s="3">
        <v>7</v>
      </c>
      <c r="B77" s="96" t="s">
        <v>517</v>
      </c>
      <c r="C77" s="97"/>
      <c r="D77" s="97"/>
      <c r="E77" s="98"/>
      <c r="F77" s="96" t="s">
        <v>542</v>
      </c>
      <c r="G77" s="97"/>
      <c r="H77" s="98"/>
      <c r="I77" s="92">
        <v>1000</v>
      </c>
      <c r="J77" s="93"/>
      <c r="K77" s="92" t="s">
        <v>514</v>
      </c>
      <c r="L77" s="93"/>
      <c r="M77" s="78" t="s">
        <v>444</v>
      </c>
      <c r="N77" s="78"/>
    </row>
    <row r="78" spans="1:14" x14ac:dyDescent="0.3">
      <c r="A78" s="3">
        <v>8</v>
      </c>
      <c r="B78" s="96" t="s">
        <v>309</v>
      </c>
      <c r="C78" s="97"/>
      <c r="D78" s="97"/>
      <c r="E78" s="98"/>
      <c r="F78" s="96" t="s">
        <v>542</v>
      </c>
      <c r="G78" s="97"/>
      <c r="H78" s="98"/>
      <c r="I78" s="92">
        <v>611</v>
      </c>
      <c r="J78" s="93"/>
      <c r="K78" s="92" t="s">
        <v>514</v>
      </c>
      <c r="L78" s="93"/>
      <c r="M78" s="78" t="s">
        <v>445</v>
      </c>
      <c r="N78" s="78"/>
    </row>
    <row r="79" spans="1:14" x14ac:dyDescent="0.3">
      <c r="A79" s="3">
        <v>9</v>
      </c>
      <c r="B79" s="96" t="s">
        <v>518</v>
      </c>
      <c r="C79" s="97"/>
      <c r="D79" s="97"/>
      <c r="E79" s="98"/>
      <c r="F79" s="96" t="s">
        <v>542</v>
      </c>
      <c r="G79" s="97"/>
      <c r="H79" s="98"/>
      <c r="I79" s="92">
        <v>1000</v>
      </c>
      <c r="J79" s="93"/>
      <c r="K79" s="92" t="s">
        <v>519</v>
      </c>
      <c r="L79" s="93"/>
      <c r="M79" s="78" t="s">
        <v>446</v>
      </c>
      <c r="N79" s="78"/>
    </row>
    <row r="80" spans="1:14" x14ac:dyDescent="0.3">
      <c r="A80" s="3">
        <v>10</v>
      </c>
      <c r="B80" s="96" t="s">
        <v>520</v>
      </c>
      <c r="C80" s="97"/>
      <c r="D80" s="97"/>
      <c r="E80" s="98"/>
      <c r="F80" s="96" t="s">
        <v>542</v>
      </c>
      <c r="G80" s="97"/>
      <c r="H80" s="98"/>
      <c r="I80" s="92">
        <v>200</v>
      </c>
      <c r="J80" s="93"/>
      <c r="K80" s="92" t="s">
        <v>521</v>
      </c>
      <c r="L80" s="93"/>
      <c r="M80" s="78" t="s">
        <v>447</v>
      </c>
      <c r="N80" s="78"/>
    </row>
    <row r="81" spans="1:14" x14ac:dyDescent="0.3">
      <c r="A81" s="3">
        <v>11</v>
      </c>
      <c r="B81" s="96" t="s">
        <v>522</v>
      </c>
      <c r="C81" s="97"/>
      <c r="D81" s="97"/>
      <c r="E81" s="98"/>
      <c r="F81" s="96" t="s">
        <v>542</v>
      </c>
      <c r="G81" s="97"/>
      <c r="H81" s="98"/>
      <c r="I81" s="92">
        <v>500</v>
      </c>
      <c r="J81" s="93"/>
      <c r="K81" s="92" t="s">
        <v>521</v>
      </c>
      <c r="L81" s="93"/>
      <c r="M81" s="78" t="s">
        <v>448</v>
      </c>
      <c r="N81" s="78"/>
    </row>
    <row r="82" spans="1:14" x14ac:dyDescent="0.3">
      <c r="A82" s="3">
        <v>12</v>
      </c>
      <c r="B82" s="96" t="s">
        <v>145</v>
      </c>
      <c r="C82" s="97"/>
      <c r="D82" s="97"/>
      <c r="E82" s="98"/>
      <c r="F82" s="96" t="s">
        <v>542</v>
      </c>
      <c r="G82" s="97"/>
      <c r="H82" s="98"/>
      <c r="I82" s="92">
        <v>2500</v>
      </c>
      <c r="J82" s="93"/>
      <c r="K82" s="92" t="s">
        <v>523</v>
      </c>
      <c r="L82" s="93"/>
      <c r="M82" s="78" t="s">
        <v>449</v>
      </c>
      <c r="N82" s="78"/>
    </row>
    <row r="83" spans="1:14" x14ac:dyDescent="0.3">
      <c r="A83" s="3">
        <v>13</v>
      </c>
      <c r="B83" s="96" t="s">
        <v>524</v>
      </c>
      <c r="C83" s="97"/>
      <c r="D83" s="97"/>
      <c r="E83" s="98"/>
      <c r="F83" s="96" t="s">
        <v>542</v>
      </c>
      <c r="G83" s="97"/>
      <c r="H83" s="98"/>
      <c r="I83" s="92">
        <v>1200</v>
      </c>
      <c r="J83" s="93"/>
      <c r="K83" s="92" t="s">
        <v>523</v>
      </c>
      <c r="L83" s="93"/>
      <c r="M83" s="78" t="s">
        <v>450</v>
      </c>
      <c r="N83" s="78"/>
    </row>
    <row r="84" spans="1:14" x14ac:dyDescent="0.3">
      <c r="A84" s="3">
        <v>14</v>
      </c>
      <c r="B84" s="96" t="s">
        <v>525</v>
      </c>
      <c r="C84" s="97"/>
      <c r="D84" s="97"/>
      <c r="E84" s="98"/>
      <c r="F84" s="96" t="s">
        <v>542</v>
      </c>
      <c r="G84" s="97"/>
      <c r="H84" s="98"/>
      <c r="I84" s="92">
        <v>4500</v>
      </c>
      <c r="J84" s="93"/>
      <c r="K84" s="92" t="s">
        <v>526</v>
      </c>
      <c r="L84" s="93"/>
      <c r="M84" s="78" t="s">
        <v>451</v>
      </c>
      <c r="N84" s="78"/>
    </row>
    <row r="85" spans="1:14" x14ac:dyDescent="0.3">
      <c r="A85" s="3">
        <v>15</v>
      </c>
      <c r="B85" s="96" t="s">
        <v>111</v>
      </c>
      <c r="C85" s="97"/>
      <c r="D85" s="97"/>
      <c r="E85" s="98"/>
      <c r="F85" s="96" t="s">
        <v>542</v>
      </c>
      <c r="G85" s="97"/>
      <c r="H85" s="98"/>
      <c r="I85" s="92">
        <v>200</v>
      </c>
      <c r="J85" s="93"/>
      <c r="K85" s="92" t="s">
        <v>526</v>
      </c>
      <c r="L85" s="93"/>
      <c r="M85" s="78" t="s">
        <v>452</v>
      </c>
      <c r="N85" s="78"/>
    </row>
    <row r="86" spans="1:14" x14ac:dyDescent="0.3">
      <c r="A86" s="3">
        <v>16</v>
      </c>
      <c r="B86" s="96" t="s">
        <v>265</v>
      </c>
      <c r="C86" s="97"/>
      <c r="D86" s="97"/>
      <c r="E86" s="98"/>
      <c r="F86" s="96" t="s">
        <v>542</v>
      </c>
      <c r="G86" s="97"/>
      <c r="H86" s="98"/>
      <c r="I86" s="92">
        <v>2000</v>
      </c>
      <c r="J86" s="93"/>
      <c r="K86" s="92" t="s">
        <v>526</v>
      </c>
      <c r="L86" s="93"/>
      <c r="M86" s="78" t="s">
        <v>453</v>
      </c>
      <c r="N86" s="78"/>
    </row>
    <row r="87" spans="1:14" x14ac:dyDescent="0.3">
      <c r="A87" s="3">
        <v>17</v>
      </c>
      <c r="B87" s="96" t="s">
        <v>273</v>
      </c>
      <c r="C87" s="97"/>
      <c r="D87" s="97"/>
      <c r="E87" s="98"/>
      <c r="F87" s="96" t="s">
        <v>542</v>
      </c>
      <c r="G87" s="97"/>
      <c r="H87" s="98"/>
      <c r="I87" s="92">
        <v>2000</v>
      </c>
      <c r="J87" s="93"/>
      <c r="K87" s="92" t="s">
        <v>526</v>
      </c>
      <c r="L87" s="93"/>
      <c r="M87" s="78" t="s">
        <v>454</v>
      </c>
      <c r="N87" s="78"/>
    </row>
    <row r="88" spans="1:14" x14ac:dyDescent="0.3">
      <c r="A88" s="3">
        <v>18</v>
      </c>
      <c r="B88" s="96" t="s">
        <v>97</v>
      </c>
      <c r="C88" s="97"/>
      <c r="D88" s="97"/>
      <c r="E88" s="98"/>
      <c r="F88" s="96" t="s">
        <v>542</v>
      </c>
      <c r="G88" s="97"/>
      <c r="H88" s="98"/>
      <c r="I88" s="92">
        <v>1500</v>
      </c>
      <c r="J88" s="93"/>
      <c r="K88" s="92" t="s">
        <v>527</v>
      </c>
      <c r="L88" s="93"/>
      <c r="M88" s="78" t="s">
        <v>455</v>
      </c>
      <c r="N88" s="78"/>
    </row>
    <row r="89" spans="1:14" x14ac:dyDescent="0.3">
      <c r="A89" s="3">
        <v>19</v>
      </c>
      <c r="B89" s="96" t="s">
        <v>522</v>
      </c>
      <c r="C89" s="97"/>
      <c r="D89" s="97"/>
      <c r="E89" s="98"/>
      <c r="F89" s="96" t="s">
        <v>542</v>
      </c>
      <c r="G89" s="97"/>
      <c r="H89" s="98"/>
      <c r="I89" s="92">
        <v>500</v>
      </c>
      <c r="J89" s="93"/>
      <c r="K89" s="92" t="s">
        <v>527</v>
      </c>
      <c r="L89" s="93"/>
      <c r="M89" s="78" t="s">
        <v>456</v>
      </c>
      <c r="N89" s="78"/>
    </row>
    <row r="90" spans="1:14" x14ac:dyDescent="0.3">
      <c r="A90" s="3">
        <v>20</v>
      </c>
      <c r="B90" s="96" t="s">
        <v>528</v>
      </c>
      <c r="C90" s="97"/>
      <c r="D90" s="97"/>
      <c r="E90" s="98"/>
      <c r="F90" s="96" t="s">
        <v>542</v>
      </c>
      <c r="G90" s="97"/>
      <c r="H90" s="98"/>
      <c r="I90" s="92">
        <v>200</v>
      </c>
      <c r="J90" s="93"/>
      <c r="K90" s="92" t="s">
        <v>527</v>
      </c>
      <c r="L90" s="93"/>
      <c r="M90" s="78" t="s">
        <v>457</v>
      </c>
      <c r="N90" s="78"/>
    </row>
    <row r="91" spans="1:14" x14ac:dyDescent="0.3">
      <c r="A91" s="3">
        <v>21</v>
      </c>
      <c r="B91" s="96" t="s">
        <v>361</v>
      </c>
      <c r="C91" s="97"/>
      <c r="D91" s="97"/>
      <c r="E91" s="98"/>
      <c r="F91" s="96" t="s">
        <v>542</v>
      </c>
      <c r="G91" s="97"/>
      <c r="H91" s="98"/>
      <c r="I91" s="92">
        <v>1000</v>
      </c>
      <c r="J91" s="93"/>
      <c r="K91" s="92" t="s">
        <v>529</v>
      </c>
      <c r="L91" s="93"/>
      <c r="M91" s="78" t="s">
        <v>458</v>
      </c>
      <c r="N91" s="78"/>
    </row>
    <row r="92" spans="1:14" x14ac:dyDescent="0.3">
      <c r="A92" s="3">
        <v>22</v>
      </c>
      <c r="B92" s="96" t="s">
        <v>314</v>
      </c>
      <c r="C92" s="97"/>
      <c r="D92" s="97"/>
      <c r="E92" s="98"/>
      <c r="F92" s="96" t="s">
        <v>542</v>
      </c>
      <c r="G92" s="97"/>
      <c r="H92" s="98"/>
      <c r="I92" s="92">
        <v>1000</v>
      </c>
      <c r="J92" s="93"/>
      <c r="K92" s="92" t="s">
        <v>529</v>
      </c>
      <c r="L92" s="93"/>
      <c r="M92" s="78" t="s">
        <v>459</v>
      </c>
      <c r="N92" s="78"/>
    </row>
    <row r="93" spans="1:14" x14ac:dyDescent="0.3">
      <c r="A93" s="3">
        <v>23</v>
      </c>
      <c r="B93" s="96" t="s">
        <v>530</v>
      </c>
      <c r="C93" s="97"/>
      <c r="D93" s="97"/>
      <c r="E93" s="98"/>
      <c r="F93" s="96" t="s">
        <v>542</v>
      </c>
      <c r="G93" s="97"/>
      <c r="H93" s="98"/>
      <c r="I93" s="92">
        <v>2000</v>
      </c>
      <c r="J93" s="93"/>
      <c r="K93" s="92" t="s">
        <v>531</v>
      </c>
      <c r="L93" s="93"/>
      <c r="M93" s="94" t="s">
        <v>532</v>
      </c>
      <c r="N93" s="95"/>
    </row>
    <row r="94" spans="1:14" x14ac:dyDescent="0.3">
      <c r="A94" s="3">
        <v>24</v>
      </c>
      <c r="B94" s="96" t="s">
        <v>537</v>
      </c>
      <c r="C94" s="97"/>
      <c r="D94" s="97"/>
      <c r="E94" s="98"/>
      <c r="F94" s="96" t="s">
        <v>542</v>
      </c>
      <c r="G94" s="97"/>
      <c r="H94" s="98"/>
      <c r="I94" s="92">
        <v>2000</v>
      </c>
      <c r="J94" s="93"/>
      <c r="K94" s="92" t="s">
        <v>531</v>
      </c>
      <c r="L94" s="93"/>
      <c r="M94" s="94" t="s">
        <v>533</v>
      </c>
      <c r="N94" s="95"/>
    </row>
    <row r="95" spans="1:14" x14ac:dyDescent="0.3">
      <c r="A95" s="3">
        <v>25</v>
      </c>
      <c r="B95" s="96" t="s">
        <v>538</v>
      </c>
      <c r="C95" s="97"/>
      <c r="D95" s="97"/>
      <c r="E95" s="98"/>
      <c r="F95" s="96" t="s">
        <v>542</v>
      </c>
      <c r="G95" s="97"/>
      <c r="H95" s="98"/>
      <c r="I95" s="92">
        <v>500</v>
      </c>
      <c r="J95" s="93"/>
      <c r="K95" s="92" t="s">
        <v>539</v>
      </c>
      <c r="L95" s="93"/>
      <c r="M95" s="94" t="s">
        <v>534</v>
      </c>
      <c r="N95" s="95"/>
    </row>
    <row r="96" spans="1:14" x14ac:dyDescent="0.3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</row>
    <row r="97" spans="1:14" x14ac:dyDescent="0.3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</row>
    <row r="98" spans="1:14" x14ac:dyDescent="0.3">
      <c r="A98" s="83" t="s">
        <v>17</v>
      </c>
      <c r="B98" s="83"/>
      <c r="C98" s="83"/>
      <c r="D98" s="83"/>
      <c r="E98" s="83"/>
      <c r="F98" s="84" t="s">
        <v>18</v>
      </c>
      <c r="G98" s="84"/>
      <c r="H98" s="84"/>
      <c r="I98" s="84"/>
      <c r="J98" s="84"/>
      <c r="K98" s="85" t="s">
        <v>19</v>
      </c>
      <c r="L98" s="85"/>
      <c r="M98" s="85"/>
      <c r="N98" s="85"/>
    </row>
    <row r="99" spans="1:14" x14ac:dyDescent="0.3">
      <c r="A99" s="82" t="s">
        <v>616</v>
      </c>
      <c r="B99" s="82"/>
      <c r="C99" s="82"/>
      <c r="D99" s="82"/>
      <c r="E99" s="82"/>
      <c r="F99" s="82" t="s">
        <v>371</v>
      </c>
      <c r="G99" s="82"/>
      <c r="H99" s="82"/>
      <c r="I99" s="82"/>
      <c r="J99" s="82"/>
      <c r="K99" s="82"/>
      <c r="L99" s="82"/>
      <c r="M99" s="82"/>
      <c r="N99" s="82"/>
    </row>
    <row r="100" spans="1:14" x14ac:dyDescent="0.3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</row>
    <row r="101" spans="1:14" x14ac:dyDescent="0.3">
      <c r="A101" s="105" t="s">
        <v>0</v>
      </c>
      <c r="B101" s="115"/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</row>
    <row r="102" spans="1:14" x14ac:dyDescent="0.3">
      <c r="A102" s="6" t="s">
        <v>2</v>
      </c>
      <c r="B102" s="77" t="s">
        <v>618</v>
      </c>
      <c r="C102" s="77"/>
      <c r="D102" s="105" t="s">
        <v>3</v>
      </c>
      <c r="E102" s="105"/>
      <c r="F102" s="82" t="s">
        <v>400</v>
      </c>
      <c r="G102" s="82"/>
      <c r="H102" s="82"/>
      <c r="I102" s="82"/>
      <c r="J102" s="105" t="s">
        <v>4</v>
      </c>
      <c r="K102" s="105"/>
      <c r="L102" s="82" t="s">
        <v>367</v>
      </c>
      <c r="M102" s="82"/>
      <c r="N102" s="82"/>
    </row>
    <row r="103" spans="1:14" ht="15.6" x14ac:dyDescent="0.3">
      <c r="A103" s="9" t="s">
        <v>372</v>
      </c>
      <c r="B103" s="105" t="s">
        <v>70</v>
      </c>
      <c r="C103" s="105"/>
      <c r="D103" s="130">
        <v>43282</v>
      </c>
      <c r="E103" s="82"/>
      <c r="F103" s="82"/>
      <c r="G103" s="105" t="s">
        <v>71</v>
      </c>
      <c r="H103" s="105"/>
      <c r="I103" s="105"/>
      <c r="J103" s="82" t="s">
        <v>368</v>
      </c>
      <c r="K103" s="82"/>
      <c r="L103" s="7" t="s">
        <v>369</v>
      </c>
      <c r="M103" s="82">
        <v>4500</v>
      </c>
      <c r="N103" s="82"/>
    </row>
    <row r="104" spans="1:14" x14ac:dyDescent="0.3">
      <c r="A104" s="8" t="s">
        <v>1</v>
      </c>
      <c r="B104" s="83" t="s">
        <v>23</v>
      </c>
      <c r="C104" s="83"/>
      <c r="D104" s="83"/>
      <c r="E104" s="83"/>
      <c r="F104" s="105" t="s">
        <v>24</v>
      </c>
      <c r="G104" s="105"/>
      <c r="H104" s="105"/>
      <c r="I104" s="105" t="s">
        <v>6</v>
      </c>
      <c r="J104" s="105"/>
      <c r="K104" s="105" t="s">
        <v>25</v>
      </c>
      <c r="L104" s="105"/>
      <c r="M104" s="105" t="s">
        <v>66</v>
      </c>
      <c r="N104" s="105"/>
    </row>
    <row r="105" spans="1:14" ht="15" customHeight="1" x14ac:dyDescent="0.3">
      <c r="A105" s="3">
        <v>1</v>
      </c>
      <c r="B105" s="156" t="s">
        <v>619</v>
      </c>
      <c r="C105" s="157"/>
      <c r="D105" s="157"/>
      <c r="E105" s="158"/>
      <c r="F105" s="156" t="s">
        <v>9</v>
      </c>
      <c r="G105" s="157"/>
      <c r="H105" s="158"/>
      <c r="I105" s="159">
        <v>4500</v>
      </c>
      <c r="J105" s="161"/>
      <c r="K105" s="159" t="s">
        <v>618</v>
      </c>
      <c r="L105" s="161"/>
      <c r="M105" s="94" t="s">
        <v>620</v>
      </c>
      <c r="N105" s="95"/>
    </row>
    <row r="106" spans="1:14" ht="15" customHeight="1" x14ac:dyDescent="0.3">
      <c r="A106" s="3"/>
      <c r="B106" s="96"/>
      <c r="C106" s="97"/>
      <c r="D106" s="97"/>
      <c r="E106" s="98"/>
      <c r="F106" s="126"/>
      <c r="G106" s="127"/>
      <c r="H106" s="128"/>
      <c r="I106" s="92"/>
      <c r="J106" s="93"/>
      <c r="K106" s="117"/>
      <c r="L106" s="118"/>
      <c r="M106" s="94"/>
      <c r="N106" s="95"/>
    </row>
    <row r="107" spans="1:14" ht="15" customHeight="1" x14ac:dyDescent="0.3">
      <c r="A107" s="3"/>
      <c r="B107" s="96"/>
      <c r="C107" s="97"/>
      <c r="D107" s="97"/>
      <c r="E107" s="98"/>
      <c r="F107" s="126"/>
      <c r="G107" s="127"/>
      <c r="H107" s="128"/>
      <c r="I107" s="92"/>
      <c r="J107" s="93"/>
      <c r="K107" s="117"/>
      <c r="L107" s="118"/>
      <c r="M107" s="94"/>
      <c r="N107" s="95"/>
    </row>
    <row r="108" spans="1:14" ht="15" customHeight="1" x14ac:dyDescent="0.3">
      <c r="A108" s="3"/>
      <c r="B108" s="96"/>
      <c r="C108" s="97"/>
      <c r="D108" s="97"/>
      <c r="E108" s="98"/>
      <c r="F108" s="126"/>
      <c r="G108" s="127"/>
      <c r="H108" s="128"/>
      <c r="I108" s="92"/>
      <c r="J108" s="93"/>
      <c r="K108" s="117"/>
      <c r="L108" s="118"/>
      <c r="M108" s="94"/>
      <c r="N108" s="95"/>
    </row>
    <row r="109" spans="1:14" ht="15" customHeight="1" x14ac:dyDescent="0.3">
      <c r="A109" s="3"/>
      <c r="B109" s="96"/>
      <c r="C109" s="97"/>
      <c r="D109" s="97"/>
      <c r="E109" s="98"/>
      <c r="F109" s="126"/>
      <c r="G109" s="127"/>
      <c r="H109" s="128"/>
      <c r="I109" s="92"/>
      <c r="J109" s="93"/>
      <c r="K109" s="117"/>
      <c r="L109" s="118"/>
      <c r="M109" s="94"/>
      <c r="N109" s="95"/>
    </row>
    <row r="110" spans="1:14" ht="15" customHeight="1" x14ac:dyDescent="0.3">
      <c r="A110" s="3"/>
      <c r="B110" s="96"/>
      <c r="C110" s="97"/>
      <c r="D110" s="97"/>
      <c r="E110" s="98"/>
      <c r="F110" s="126"/>
      <c r="G110" s="127"/>
      <c r="H110" s="128"/>
      <c r="I110" s="92"/>
      <c r="J110" s="93"/>
      <c r="K110" s="117"/>
      <c r="L110" s="118"/>
      <c r="M110" s="94"/>
      <c r="N110" s="95"/>
    </row>
    <row r="111" spans="1:14" ht="15" customHeight="1" x14ac:dyDescent="0.3">
      <c r="A111" s="3"/>
      <c r="B111" s="96"/>
      <c r="C111" s="97"/>
      <c r="D111" s="97"/>
      <c r="E111" s="98"/>
      <c r="F111" s="126"/>
      <c r="G111" s="127"/>
      <c r="H111" s="128"/>
      <c r="I111" s="92"/>
      <c r="J111" s="93"/>
      <c r="K111" s="117"/>
      <c r="L111" s="118"/>
      <c r="M111" s="94"/>
      <c r="N111" s="95"/>
    </row>
    <row r="112" spans="1:14" ht="15" customHeight="1" x14ac:dyDescent="0.3">
      <c r="A112" s="3"/>
      <c r="B112" s="96"/>
      <c r="C112" s="97"/>
      <c r="D112" s="97"/>
      <c r="E112" s="98"/>
      <c r="F112" s="126"/>
      <c r="G112" s="127"/>
      <c r="H112" s="128"/>
      <c r="I112" s="92"/>
      <c r="J112" s="93"/>
      <c r="K112" s="117"/>
      <c r="L112" s="118"/>
      <c r="M112" s="94"/>
      <c r="N112" s="95"/>
    </row>
    <row r="113" spans="1:14" ht="15" customHeight="1" x14ac:dyDescent="0.3">
      <c r="A113" s="3"/>
      <c r="B113" s="100"/>
      <c r="C113" s="101"/>
      <c r="D113" s="101"/>
      <c r="E113" s="102"/>
      <c r="F113" s="100"/>
      <c r="G113" s="101"/>
      <c r="H113" s="102"/>
      <c r="I113" s="103"/>
      <c r="J113" s="104"/>
      <c r="K113" s="103"/>
      <c r="L113" s="104"/>
      <c r="M113" s="94"/>
      <c r="N113" s="95"/>
    </row>
    <row r="114" spans="1:14" ht="15" customHeight="1" x14ac:dyDescent="0.3">
      <c r="A114" s="3"/>
      <c r="B114" s="96"/>
      <c r="C114" s="97"/>
      <c r="D114" s="97"/>
      <c r="E114" s="98"/>
      <c r="F114" s="126"/>
      <c r="G114" s="127"/>
      <c r="H114" s="128"/>
      <c r="I114" s="92"/>
      <c r="J114" s="93"/>
      <c r="K114" s="94"/>
      <c r="L114" s="95"/>
      <c r="M114" s="94"/>
      <c r="N114" s="95"/>
    </row>
    <row r="115" spans="1:14" ht="15" customHeight="1" x14ac:dyDescent="0.3">
      <c r="A115" s="3"/>
      <c r="B115" s="96"/>
      <c r="C115" s="97"/>
      <c r="D115" s="97"/>
      <c r="E115" s="98"/>
      <c r="F115" s="126"/>
      <c r="G115" s="127"/>
      <c r="H115" s="128"/>
      <c r="I115" s="92"/>
      <c r="J115" s="93"/>
      <c r="K115" s="94"/>
      <c r="L115" s="95"/>
      <c r="M115" s="94"/>
      <c r="N115" s="95"/>
    </row>
    <row r="116" spans="1:14" ht="15" customHeight="1" x14ac:dyDescent="0.3">
      <c r="A116" s="3"/>
      <c r="B116" s="96"/>
      <c r="C116" s="97"/>
      <c r="D116" s="97"/>
      <c r="E116" s="98"/>
      <c r="F116" s="126"/>
      <c r="G116" s="127"/>
      <c r="H116" s="128"/>
      <c r="I116" s="92"/>
      <c r="J116" s="93"/>
      <c r="K116" s="94"/>
      <c r="L116" s="95"/>
      <c r="M116" s="94"/>
      <c r="N116" s="95"/>
    </row>
    <row r="117" spans="1:14" ht="15" customHeight="1" x14ac:dyDescent="0.3">
      <c r="A117" s="3"/>
      <c r="B117" s="96"/>
      <c r="C117" s="97"/>
      <c r="D117" s="97"/>
      <c r="E117" s="98"/>
      <c r="F117" s="126"/>
      <c r="G117" s="127"/>
      <c r="H117" s="128"/>
      <c r="I117" s="92"/>
      <c r="J117" s="93"/>
      <c r="K117" s="94"/>
      <c r="L117" s="95"/>
      <c r="M117" s="94"/>
      <c r="N117" s="95"/>
    </row>
    <row r="118" spans="1:14" ht="15" customHeight="1" x14ac:dyDescent="0.3">
      <c r="A118" s="3"/>
      <c r="B118" s="96"/>
      <c r="C118" s="97"/>
      <c r="D118" s="97"/>
      <c r="E118" s="98"/>
      <c r="F118" s="126"/>
      <c r="G118" s="127"/>
      <c r="H118" s="128"/>
      <c r="I118" s="92"/>
      <c r="J118" s="93"/>
      <c r="K118" s="94"/>
      <c r="L118" s="95"/>
      <c r="M118" s="94"/>
      <c r="N118" s="95"/>
    </row>
    <row r="119" spans="1:14" ht="15" customHeight="1" x14ac:dyDescent="0.3">
      <c r="A119" s="3"/>
      <c r="B119" s="96"/>
      <c r="C119" s="97"/>
      <c r="D119" s="97"/>
      <c r="E119" s="98"/>
      <c r="F119" s="126"/>
      <c r="G119" s="127"/>
      <c r="H119" s="128"/>
      <c r="I119" s="92"/>
      <c r="J119" s="93"/>
      <c r="K119" s="94"/>
      <c r="L119" s="95"/>
      <c r="M119" s="94"/>
      <c r="N119" s="95"/>
    </row>
    <row r="120" spans="1:14" ht="15" customHeight="1" x14ac:dyDescent="0.3">
      <c r="A120" s="3"/>
      <c r="B120" s="96"/>
      <c r="C120" s="97"/>
      <c r="D120" s="97"/>
      <c r="E120" s="98"/>
      <c r="F120" s="126"/>
      <c r="G120" s="127"/>
      <c r="H120" s="128"/>
      <c r="I120" s="92"/>
      <c r="J120" s="93"/>
      <c r="K120" s="94"/>
      <c r="L120" s="95"/>
      <c r="M120" s="94"/>
      <c r="N120" s="95"/>
    </row>
    <row r="121" spans="1:14" x14ac:dyDescent="0.3">
      <c r="A121" s="3"/>
      <c r="B121" s="103"/>
      <c r="C121" s="124"/>
      <c r="D121" s="124"/>
      <c r="E121" s="104"/>
      <c r="F121" s="100"/>
      <c r="G121" s="101"/>
      <c r="H121" s="102"/>
      <c r="I121" s="103"/>
      <c r="J121" s="104"/>
      <c r="K121" s="94"/>
      <c r="L121" s="95"/>
      <c r="M121" s="94"/>
      <c r="N121" s="95"/>
    </row>
    <row r="122" spans="1:14" x14ac:dyDescent="0.3">
      <c r="A122" s="3"/>
      <c r="B122" s="100"/>
      <c r="C122" s="101"/>
      <c r="D122" s="101"/>
      <c r="E122" s="102"/>
      <c r="F122" s="100"/>
      <c r="G122" s="101"/>
      <c r="H122" s="102"/>
      <c r="I122" s="103"/>
      <c r="J122" s="104"/>
      <c r="K122" s="94"/>
      <c r="L122" s="95"/>
      <c r="M122" s="94"/>
      <c r="N122" s="95"/>
    </row>
    <row r="123" spans="1:14" x14ac:dyDescent="0.3">
      <c r="A123" s="3"/>
      <c r="B123" s="100"/>
      <c r="C123" s="101"/>
      <c r="D123" s="101"/>
      <c r="E123" s="102"/>
      <c r="F123" s="100"/>
      <c r="G123" s="101"/>
      <c r="H123" s="102"/>
      <c r="I123" s="103"/>
      <c r="J123" s="104"/>
      <c r="K123" s="94"/>
      <c r="L123" s="95"/>
      <c r="M123" s="94"/>
      <c r="N123" s="95"/>
    </row>
    <row r="124" spans="1:14" x14ac:dyDescent="0.3">
      <c r="A124" s="3"/>
      <c r="B124" s="100"/>
      <c r="C124" s="101"/>
      <c r="D124" s="101"/>
      <c r="E124" s="102"/>
      <c r="F124" s="100"/>
      <c r="G124" s="101"/>
      <c r="H124" s="102"/>
      <c r="I124" s="103"/>
      <c r="J124" s="104"/>
      <c r="K124" s="94"/>
      <c r="L124" s="95"/>
      <c r="M124" s="94"/>
      <c r="N124" s="95"/>
    </row>
    <row r="125" spans="1:14" x14ac:dyDescent="0.3">
      <c r="A125" s="3"/>
      <c r="B125" s="100"/>
      <c r="C125" s="101"/>
      <c r="D125" s="101"/>
      <c r="E125" s="102"/>
      <c r="F125" s="100"/>
      <c r="G125" s="101"/>
      <c r="H125" s="102"/>
      <c r="I125" s="103"/>
      <c r="J125" s="104"/>
      <c r="K125" s="94"/>
      <c r="L125" s="95"/>
      <c r="M125" s="94"/>
      <c r="N125" s="95"/>
    </row>
    <row r="126" spans="1:14" ht="15" customHeight="1" x14ac:dyDescent="0.3">
      <c r="A126" s="3"/>
      <c r="B126" s="96"/>
      <c r="C126" s="97"/>
      <c r="D126" s="97"/>
      <c r="E126" s="98"/>
      <c r="F126" s="126"/>
      <c r="G126" s="127"/>
      <c r="H126" s="128"/>
      <c r="I126" s="92"/>
      <c r="J126" s="93"/>
      <c r="K126" s="94"/>
      <c r="L126" s="95"/>
      <c r="M126" s="94"/>
      <c r="N126" s="95"/>
    </row>
    <row r="127" spans="1:14" ht="15" customHeight="1" x14ac:dyDescent="0.3">
      <c r="A127" s="3"/>
      <c r="B127" s="100"/>
      <c r="C127" s="101"/>
      <c r="D127" s="101"/>
      <c r="E127" s="102"/>
      <c r="F127" s="100"/>
      <c r="G127" s="101"/>
      <c r="H127" s="102"/>
      <c r="I127" s="103"/>
      <c r="J127" s="104"/>
      <c r="K127" s="94"/>
      <c r="L127" s="95"/>
      <c r="M127" s="94"/>
      <c r="N127" s="95"/>
    </row>
    <row r="128" spans="1:14" ht="15" customHeight="1" x14ac:dyDescent="0.3">
      <c r="A128" s="3"/>
      <c r="B128" s="100"/>
      <c r="C128" s="101"/>
      <c r="D128" s="101"/>
      <c r="E128" s="102"/>
      <c r="F128" s="100"/>
      <c r="G128" s="101"/>
      <c r="H128" s="102"/>
      <c r="I128" s="103"/>
      <c r="J128" s="104"/>
      <c r="K128" s="94"/>
      <c r="L128" s="95"/>
      <c r="M128" s="94"/>
      <c r="N128" s="95"/>
    </row>
    <row r="129" spans="1:14" ht="15" customHeight="1" x14ac:dyDescent="0.3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</row>
    <row r="130" spans="1:14" ht="15" customHeight="1" x14ac:dyDescent="0.3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</row>
    <row r="131" spans="1:14" ht="15" customHeight="1" x14ac:dyDescent="0.3">
      <c r="A131" s="83" t="s">
        <v>17</v>
      </c>
      <c r="B131" s="83"/>
      <c r="C131" s="83"/>
      <c r="D131" s="83"/>
      <c r="E131" s="83"/>
      <c r="F131" s="84" t="s">
        <v>18</v>
      </c>
      <c r="G131" s="84"/>
      <c r="H131" s="84"/>
      <c r="I131" s="84"/>
      <c r="J131" s="84"/>
      <c r="K131" s="85" t="s">
        <v>19</v>
      </c>
      <c r="L131" s="85"/>
      <c r="M131" s="85"/>
      <c r="N131" s="85"/>
    </row>
    <row r="132" spans="1:14" x14ac:dyDescent="0.3">
      <c r="A132" s="82" t="s">
        <v>616</v>
      </c>
      <c r="B132" s="82"/>
      <c r="C132" s="82"/>
      <c r="D132" s="82"/>
      <c r="E132" s="82"/>
      <c r="F132" s="82" t="s">
        <v>371</v>
      </c>
      <c r="G132" s="82"/>
      <c r="H132" s="82"/>
      <c r="I132" s="82"/>
      <c r="J132" s="82"/>
      <c r="K132" s="82"/>
      <c r="L132" s="82"/>
      <c r="M132" s="82"/>
      <c r="N132" s="82"/>
    </row>
    <row r="133" spans="1:14" x14ac:dyDescent="0.3">
      <c r="A133" s="105" t="s">
        <v>0</v>
      </c>
      <c r="B133" s="115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</row>
    <row r="134" spans="1:14" ht="15" customHeight="1" x14ac:dyDescent="0.3">
      <c r="A134" s="6" t="s">
        <v>2</v>
      </c>
      <c r="B134" s="77" t="s">
        <v>621</v>
      </c>
      <c r="C134" s="77"/>
      <c r="D134" s="105" t="s">
        <v>3</v>
      </c>
      <c r="E134" s="105"/>
      <c r="F134" s="82" t="s">
        <v>400</v>
      </c>
      <c r="G134" s="82"/>
      <c r="H134" s="82"/>
      <c r="I134" s="82"/>
      <c r="J134" s="105" t="s">
        <v>4</v>
      </c>
      <c r="K134" s="105"/>
      <c r="L134" s="82" t="s">
        <v>367</v>
      </c>
      <c r="M134" s="82"/>
      <c r="N134" s="82"/>
    </row>
    <row r="135" spans="1:14" ht="15" customHeight="1" x14ac:dyDescent="0.3">
      <c r="A135" s="9" t="s">
        <v>372</v>
      </c>
      <c r="B135" s="105" t="s">
        <v>70</v>
      </c>
      <c r="C135" s="105"/>
      <c r="D135" s="130">
        <v>43313</v>
      </c>
      <c r="E135" s="82"/>
      <c r="F135" s="82"/>
      <c r="G135" s="105" t="s">
        <v>71</v>
      </c>
      <c r="H135" s="105"/>
      <c r="I135" s="105"/>
      <c r="J135" s="82" t="s">
        <v>368</v>
      </c>
      <c r="K135" s="82"/>
      <c r="L135" s="7" t="s">
        <v>369</v>
      </c>
      <c r="M135" s="82">
        <v>1900</v>
      </c>
      <c r="N135" s="82"/>
    </row>
    <row r="136" spans="1:14" x14ac:dyDescent="0.3">
      <c r="A136" s="8" t="s">
        <v>1</v>
      </c>
      <c r="B136" s="83" t="s">
        <v>23</v>
      </c>
      <c r="C136" s="83"/>
      <c r="D136" s="83"/>
      <c r="E136" s="83"/>
      <c r="F136" s="105" t="s">
        <v>24</v>
      </c>
      <c r="G136" s="105"/>
      <c r="H136" s="105"/>
      <c r="I136" s="105" t="s">
        <v>6</v>
      </c>
      <c r="J136" s="105"/>
      <c r="K136" s="105" t="s">
        <v>25</v>
      </c>
      <c r="L136" s="105"/>
      <c r="M136" s="105" t="s">
        <v>66</v>
      </c>
      <c r="N136" s="105"/>
    </row>
    <row r="137" spans="1:14" ht="15" customHeight="1" x14ac:dyDescent="0.3">
      <c r="A137" s="3">
        <v>1</v>
      </c>
      <c r="B137" s="156" t="s">
        <v>619</v>
      </c>
      <c r="C137" s="157"/>
      <c r="D137" s="157"/>
      <c r="E137" s="158"/>
      <c r="F137" s="156" t="s">
        <v>9</v>
      </c>
      <c r="G137" s="157"/>
      <c r="H137" s="158"/>
      <c r="I137" s="159">
        <v>1900</v>
      </c>
      <c r="J137" s="161"/>
      <c r="K137" s="159" t="s">
        <v>618</v>
      </c>
      <c r="L137" s="161"/>
      <c r="M137" s="94" t="s">
        <v>620</v>
      </c>
      <c r="N137" s="95"/>
    </row>
    <row r="138" spans="1:14" ht="15" customHeight="1" x14ac:dyDescent="0.3">
      <c r="A138" s="3"/>
      <c r="B138" s="96"/>
      <c r="C138" s="97"/>
      <c r="D138" s="97"/>
      <c r="E138" s="98"/>
      <c r="F138" s="80"/>
      <c r="G138" s="80"/>
      <c r="H138" s="80"/>
      <c r="I138" s="81"/>
      <c r="J138" s="81"/>
      <c r="K138" s="77"/>
      <c r="L138" s="77"/>
      <c r="M138" s="94"/>
      <c r="N138" s="95"/>
    </row>
    <row r="139" spans="1:14" ht="15" customHeight="1" x14ac:dyDescent="0.3">
      <c r="A139" s="3"/>
      <c r="B139" s="96"/>
      <c r="C139" s="97"/>
      <c r="D139" s="97"/>
      <c r="E139" s="98"/>
      <c r="F139" s="80"/>
      <c r="G139" s="80"/>
      <c r="H139" s="80"/>
      <c r="I139" s="81"/>
      <c r="J139" s="81"/>
      <c r="K139" s="77"/>
      <c r="L139" s="77"/>
      <c r="M139" s="94"/>
      <c r="N139" s="95"/>
    </row>
    <row r="140" spans="1:14" ht="15" customHeight="1" x14ac:dyDescent="0.3">
      <c r="A140" s="3"/>
      <c r="B140" s="96"/>
      <c r="C140" s="97"/>
      <c r="D140" s="97"/>
      <c r="E140" s="98"/>
      <c r="F140" s="80"/>
      <c r="G140" s="80"/>
      <c r="H140" s="80"/>
      <c r="I140" s="81"/>
      <c r="J140" s="81"/>
      <c r="K140" s="77"/>
      <c r="L140" s="77"/>
      <c r="M140" s="94"/>
      <c r="N140" s="95"/>
    </row>
    <row r="141" spans="1:14" x14ac:dyDescent="0.3">
      <c r="A141" s="3"/>
      <c r="B141" s="96"/>
      <c r="C141" s="97"/>
      <c r="D141" s="97"/>
      <c r="E141" s="98"/>
      <c r="F141" s="80"/>
      <c r="G141" s="80"/>
      <c r="H141" s="80"/>
      <c r="I141" s="81"/>
      <c r="J141" s="81"/>
      <c r="K141" s="77"/>
      <c r="L141" s="77"/>
      <c r="M141" s="94"/>
      <c r="N141" s="95"/>
    </row>
    <row r="142" spans="1:14" x14ac:dyDescent="0.3">
      <c r="A142" s="3"/>
      <c r="B142" s="96"/>
      <c r="C142" s="97"/>
      <c r="D142" s="97"/>
      <c r="E142" s="98"/>
      <c r="F142" s="80"/>
      <c r="G142" s="80"/>
      <c r="H142" s="80"/>
      <c r="I142" s="81"/>
      <c r="J142" s="81"/>
      <c r="K142" s="77"/>
      <c r="L142" s="77"/>
      <c r="M142" s="94"/>
      <c r="N142" s="95"/>
    </row>
    <row r="143" spans="1:14" x14ac:dyDescent="0.3">
      <c r="A143" s="3"/>
      <c r="B143" s="79"/>
      <c r="C143" s="79"/>
      <c r="D143" s="79"/>
      <c r="E143" s="79"/>
      <c r="F143" s="80"/>
      <c r="G143" s="80"/>
      <c r="H143" s="80"/>
      <c r="I143" s="81"/>
      <c r="J143" s="81"/>
      <c r="K143" s="77"/>
      <c r="L143" s="77"/>
      <c r="M143" s="94"/>
      <c r="N143" s="95"/>
    </row>
    <row r="144" spans="1:14" ht="15" customHeight="1" x14ac:dyDescent="0.3">
      <c r="A144" s="3"/>
      <c r="B144" s="79"/>
      <c r="C144" s="79"/>
      <c r="D144" s="79"/>
      <c r="E144" s="79"/>
      <c r="F144" s="80"/>
      <c r="G144" s="80"/>
      <c r="H144" s="80"/>
      <c r="I144" s="81"/>
      <c r="J144" s="81"/>
      <c r="K144" s="77"/>
      <c r="L144" s="77"/>
      <c r="M144" s="94"/>
      <c r="N144" s="95"/>
    </row>
    <row r="145" spans="1:14" ht="15" customHeight="1" x14ac:dyDescent="0.3">
      <c r="A145" s="3"/>
      <c r="B145" s="96"/>
      <c r="C145" s="97"/>
      <c r="D145" s="97"/>
      <c r="E145" s="98"/>
      <c r="F145" s="126"/>
      <c r="G145" s="127"/>
      <c r="H145" s="128"/>
      <c r="I145" s="92"/>
      <c r="J145" s="93"/>
      <c r="K145" s="117"/>
      <c r="L145" s="118"/>
      <c r="M145" s="94"/>
      <c r="N145" s="95"/>
    </row>
    <row r="146" spans="1:14" ht="15" customHeight="1" x14ac:dyDescent="0.3">
      <c r="A146" s="3"/>
      <c r="B146" s="96"/>
      <c r="C146" s="97"/>
      <c r="D146" s="97"/>
      <c r="E146" s="98"/>
      <c r="F146" s="126"/>
      <c r="G146" s="127"/>
      <c r="H146" s="128"/>
      <c r="I146" s="92"/>
      <c r="J146" s="93"/>
      <c r="K146" s="117"/>
      <c r="L146" s="118"/>
      <c r="M146" s="94"/>
      <c r="N146" s="95"/>
    </row>
    <row r="147" spans="1:14" ht="15" customHeight="1" x14ac:dyDescent="0.3">
      <c r="A147" s="3"/>
      <c r="B147" s="96"/>
      <c r="C147" s="97"/>
      <c r="D147" s="97"/>
      <c r="E147" s="98"/>
      <c r="F147" s="126"/>
      <c r="G147" s="127"/>
      <c r="H147" s="128"/>
      <c r="I147" s="92"/>
      <c r="J147" s="93"/>
      <c r="K147" s="117"/>
      <c r="L147" s="118"/>
      <c r="M147" s="94"/>
      <c r="N147" s="95"/>
    </row>
    <row r="148" spans="1:14" ht="15" customHeight="1" x14ac:dyDescent="0.3">
      <c r="A148" s="3"/>
      <c r="B148" s="96"/>
      <c r="C148" s="97"/>
      <c r="D148" s="97"/>
      <c r="E148" s="98"/>
      <c r="F148" s="126"/>
      <c r="G148" s="127"/>
      <c r="H148" s="128"/>
      <c r="I148" s="92"/>
      <c r="J148" s="93"/>
      <c r="K148" s="117"/>
      <c r="L148" s="118"/>
      <c r="M148" s="94"/>
      <c r="N148" s="95"/>
    </row>
    <row r="149" spans="1:14" ht="15" customHeight="1" x14ac:dyDescent="0.3">
      <c r="A149" s="3"/>
      <c r="B149" s="96"/>
      <c r="C149" s="97"/>
      <c r="D149" s="97"/>
      <c r="E149" s="98"/>
      <c r="F149" s="126"/>
      <c r="G149" s="127"/>
      <c r="H149" s="128"/>
      <c r="I149" s="92"/>
      <c r="J149" s="93"/>
      <c r="K149" s="117"/>
      <c r="L149" s="118"/>
      <c r="M149" s="94"/>
      <c r="N149" s="95"/>
    </row>
    <row r="150" spans="1:14" ht="15" customHeight="1" x14ac:dyDescent="0.3">
      <c r="A150" s="3"/>
      <c r="B150" s="96"/>
      <c r="C150" s="97"/>
      <c r="D150" s="97"/>
      <c r="E150" s="98"/>
      <c r="F150" s="126"/>
      <c r="G150" s="127"/>
      <c r="H150" s="128"/>
      <c r="I150" s="92"/>
      <c r="J150" s="93"/>
      <c r="K150" s="117"/>
      <c r="L150" s="118"/>
      <c r="M150" s="94"/>
      <c r="N150" s="95"/>
    </row>
    <row r="151" spans="1:14" x14ac:dyDescent="0.3">
      <c r="A151" s="3"/>
      <c r="B151" s="79"/>
      <c r="C151" s="79"/>
      <c r="D151" s="79"/>
      <c r="E151" s="79"/>
      <c r="F151" s="80"/>
      <c r="G151" s="80"/>
      <c r="H151" s="80"/>
      <c r="I151" s="81"/>
      <c r="J151" s="81"/>
      <c r="K151" s="77"/>
      <c r="L151" s="77"/>
      <c r="M151" s="78"/>
      <c r="N151" s="78"/>
    </row>
    <row r="152" spans="1:14" x14ac:dyDescent="0.3">
      <c r="A152" s="3"/>
      <c r="B152" s="79"/>
      <c r="C152" s="79"/>
      <c r="D152" s="79"/>
      <c r="E152" s="79"/>
      <c r="F152" s="80"/>
      <c r="G152" s="80"/>
      <c r="H152" s="80"/>
      <c r="I152" s="81"/>
      <c r="J152" s="81"/>
      <c r="K152" s="77"/>
      <c r="L152" s="77"/>
      <c r="M152" s="78"/>
      <c r="N152" s="78"/>
    </row>
    <row r="153" spans="1:14" x14ac:dyDescent="0.3">
      <c r="A153" s="3"/>
      <c r="B153" s="79"/>
      <c r="C153" s="79"/>
      <c r="D153" s="79"/>
      <c r="E153" s="79"/>
      <c r="F153" s="80"/>
      <c r="G153" s="80"/>
      <c r="H153" s="80"/>
      <c r="I153" s="81"/>
      <c r="J153" s="81"/>
      <c r="K153" s="77"/>
      <c r="L153" s="77"/>
      <c r="M153" s="78"/>
      <c r="N153" s="78"/>
    </row>
    <row r="154" spans="1:14" ht="15" customHeight="1" x14ac:dyDescent="0.3">
      <c r="A154" s="3"/>
      <c r="B154" s="79"/>
      <c r="C154" s="79"/>
      <c r="D154" s="79"/>
      <c r="E154" s="79"/>
      <c r="F154" s="80"/>
      <c r="G154" s="80"/>
      <c r="H154" s="80"/>
      <c r="I154" s="81"/>
      <c r="J154" s="81"/>
      <c r="K154" s="77"/>
      <c r="L154" s="77"/>
      <c r="M154" s="78"/>
      <c r="N154" s="78"/>
    </row>
    <row r="155" spans="1:14" ht="15" customHeight="1" x14ac:dyDescent="0.3">
      <c r="A155" s="3"/>
      <c r="B155" s="79"/>
      <c r="C155" s="79"/>
      <c r="D155" s="79"/>
      <c r="E155" s="79"/>
      <c r="F155" s="80"/>
      <c r="G155" s="80"/>
      <c r="H155" s="80"/>
      <c r="I155" s="81"/>
      <c r="J155" s="81"/>
      <c r="K155" s="77"/>
      <c r="L155" s="77"/>
      <c r="M155" s="78"/>
      <c r="N155" s="78"/>
    </row>
    <row r="156" spans="1:14" ht="15" customHeight="1" x14ac:dyDescent="0.3">
      <c r="A156" s="3"/>
      <c r="B156" s="79"/>
      <c r="C156" s="79"/>
      <c r="D156" s="79"/>
      <c r="E156" s="79"/>
      <c r="F156" s="80"/>
      <c r="G156" s="80"/>
      <c r="H156" s="80"/>
      <c r="I156" s="81"/>
      <c r="J156" s="81"/>
      <c r="K156" s="77"/>
      <c r="L156" s="77"/>
      <c r="M156" s="78"/>
      <c r="N156" s="78"/>
    </row>
    <row r="157" spans="1:14" ht="15" customHeight="1" x14ac:dyDescent="0.3">
      <c r="A157" s="3"/>
      <c r="B157" s="79"/>
      <c r="C157" s="79"/>
      <c r="D157" s="79"/>
      <c r="E157" s="79"/>
      <c r="F157" s="80"/>
      <c r="G157" s="80"/>
      <c r="H157" s="80"/>
      <c r="I157" s="81"/>
      <c r="J157" s="81"/>
      <c r="K157" s="77"/>
      <c r="L157" s="77"/>
      <c r="M157" s="78"/>
      <c r="N157" s="78"/>
    </row>
    <row r="158" spans="1:14" ht="15" customHeight="1" x14ac:dyDescent="0.3">
      <c r="A158" s="3"/>
      <c r="B158" s="79"/>
      <c r="C158" s="79"/>
      <c r="D158" s="79"/>
      <c r="E158" s="79"/>
      <c r="F158" s="80"/>
      <c r="G158" s="80"/>
      <c r="H158" s="80"/>
      <c r="I158" s="81"/>
      <c r="J158" s="81"/>
      <c r="K158" s="77"/>
      <c r="L158" s="77"/>
      <c r="M158" s="78"/>
      <c r="N158" s="78"/>
    </row>
    <row r="159" spans="1:14" ht="15" customHeight="1" x14ac:dyDescent="0.3">
      <c r="A159" s="3"/>
      <c r="B159" s="79"/>
      <c r="C159" s="79"/>
      <c r="D159" s="79"/>
      <c r="E159" s="79"/>
      <c r="F159" s="80"/>
      <c r="G159" s="80"/>
      <c r="H159" s="80"/>
      <c r="I159" s="81"/>
      <c r="J159" s="81"/>
      <c r="K159" s="77"/>
      <c r="L159" s="77"/>
      <c r="M159" s="78"/>
      <c r="N159" s="78"/>
    </row>
    <row r="160" spans="1:14" ht="15" customHeight="1" x14ac:dyDescent="0.3">
      <c r="A160" s="3"/>
      <c r="B160" s="79"/>
      <c r="C160" s="79"/>
      <c r="D160" s="79"/>
      <c r="E160" s="79"/>
      <c r="F160" s="80"/>
      <c r="G160" s="80"/>
      <c r="H160" s="80"/>
      <c r="I160" s="81"/>
      <c r="J160" s="81"/>
      <c r="K160" s="77"/>
      <c r="L160" s="77"/>
      <c r="M160" s="78"/>
      <c r="N160" s="78"/>
    </row>
    <row r="161" spans="1:14" x14ac:dyDescent="0.3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</row>
    <row r="162" spans="1:14" x14ac:dyDescent="0.3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</row>
    <row r="163" spans="1:14" x14ac:dyDescent="0.3">
      <c r="A163" s="83" t="s">
        <v>17</v>
      </c>
      <c r="B163" s="83"/>
      <c r="C163" s="83"/>
      <c r="D163" s="83"/>
      <c r="E163" s="83"/>
      <c r="F163" s="84" t="s">
        <v>18</v>
      </c>
      <c r="G163" s="84"/>
      <c r="H163" s="84"/>
      <c r="I163" s="84"/>
      <c r="J163" s="84"/>
      <c r="K163" s="85" t="s">
        <v>19</v>
      </c>
      <c r="L163" s="85"/>
      <c r="M163" s="85"/>
      <c r="N163" s="85"/>
    </row>
    <row r="164" spans="1:14" x14ac:dyDescent="0.3">
      <c r="A164" s="82" t="s">
        <v>370</v>
      </c>
      <c r="B164" s="82"/>
      <c r="C164" s="82"/>
      <c r="D164" s="82"/>
      <c r="E164" s="82"/>
      <c r="F164" s="82" t="s">
        <v>371</v>
      </c>
      <c r="G164" s="82"/>
      <c r="H164" s="82"/>
      <c r="I164" s="82"/>
      <c r="J164" s="82"/>
      <c r="K164" s="82"/>
      <c r="L164" s="82"/>
      <c r="M164" s="82"/>
      <c r="N164" s="82"/>
    </row>
    <row r="165" spans="1:14" x14ac:dyDescent="0.3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</row>
    <row r="166" spans="1:14" x14ac:dyDescent="0.3">
      <c r="A166" s="105" t="s">
        <v>0</v>
      </c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</row>
    <row r="167" spans="1:14" x14ac:dyDescent="0.3">
      <c r="A167" s="6" t="s">
        <v>2</v>
      </c>
      <c r="B167" s="77" t="s">
        <v>622</v>
      </c>
      <c r="C167" s="77"/>
      <c r="D167" s="105" t="s">
        <v>3</v>
      </c>
      <c r="E167" s="105"/>
      <c r="F167" s="82" t="s">
        <v>400</v>
      </c>
      <c r="G167" s="82"/>
      <c r="H167" s="82"/>
      <c r="I167" s="82"/>
      <c r="J167" s="105" t="s">
        <v>4</v>
      </c>
      <c r="K167" s="105"/>
      <c r="L167" s="82" t="s">
        <v>367</v>
      </c>
      <c r="M167" s="82"/>
      <c r="N167" s="82"/>
    </row>
    <row r="168" spans="1:14" ht="15.6" x14ac:dyDescent="0.3">
      <c r="A168" s="9" t="s">
        <v>372</v>
      </c>
      <c r="B168" s="105" t="s">
        <v>70</v>
      </c>
      <c r="C168" s="105"/>
      <c r="D168" s="130">
        <v>43344</v>
      </c>
      <c r="E168" s="82"/>
      <c r="F168" s="82"/>
      <c r="G168" s="105" t="s">
        <v>71</v>
      </c>
      <c r="H168" s="105"/>
      <c r="I168" s="105"/>
      <c r="J168" s="82" t="s">
        <v>368</v>
      </c>
      <c r="K168" s="82"/>
      <c r="L168" s="7" t="s">
        <v>369</v>
      </c>
      <c r="M168" s="82">
        <v>24650</v>
      </c>
      <c r="N168" s="82"/>
    </row>
    <row r="169" spans="1:14" x14ac:dyDescent="0.3">
      <c r="A169" s="8" t="s">
        <v>1</v>
      </c>
      <c r="B169" s="83" t="s">
        <v>23</v>
      </c>
      <c r="C169" s="83"/>
      <c r="D169" s="83"/>
      <c r="E169" s="83"/>
      <c r="F169" s="105" t="s">
        <v>24</v>
      </c>
      <c r="G169" s="105"/>
      <c r="H169" s="105"/>
      <c r="I169" s="105" t="s">
        <v>6</v>
      </c>
      <c r="J169" s="105"/>
      <c r="K169" s="105" t="s">
        <v>25</v>
      </c>
      <c r="L169" s="105"/>
      <c r="M169" s="105" t="s">
        <v>66</v>
      </c>
      <c r="N169" s="105"/>
    </row>
    <row r="170" spans="1:14" x14ac:dyDescent="0.3">
      <c r="A170" s="3">
        <v>1</v>
      </c>
      <c r="B170" s="96" t="s">
        <v>540</v>
      </c>
      <c r="C170" s="97"/>
      <c r="D170" s="97"/>
      <c r="E170" s="98"/>
      <c r="F170" s="96" t="s">
        <v>542</v>
      </c>
      <c r="G170" s="97"/>
      <c r="H170" s="98"/>
      <c r="I170" s="92">
        <v>100</v>
      </c>
      <c r="J170" s="93"/>
      <c r="K170" s="92" t="s">
        <v>541</v>
      </c>
      <c r="L170" s="93"/>
      <c r="M170" s="94" t="s">
        <v>535</v>
      </c>
      <c r="N170" s="95"/>
    </row>
    <row r="171" spans="1:14" x14ac:dyDescent="0.3">
      <c r="A171" s="3">
        <v>2</v>
      </c>
      <c r="B171" s="96" t="s">
        <v>190</v>
      </c>
      <c r="C171" s="97"/>
      <c r="D171" s="97"/>
      <c r="E171" s="98"/>
      <c r="F171" s="96" t="s">
        <v>542</v>
      </c>
      <c r="G171" s="97"/>
      <c r="H171" s="98"/>
      <c r="I171" s="92">
        <v>1000</v>
      </c>
      <c r="J171" s="93"/>
      <c r="K171" s="92" t="s">
        <v>541</v>
      </c>
      <c r="L171" s="93"/>
      <c r="M171" s="94" t="s">
        <v>536</v>
      </c>
      <c r="N171" s="95"/>
    </row>
    <row r="172" spans="1:14" x14ac:dyDescent="0.3">
      <c r="A172" s="3">
        <v>3</v>
      </c>
      <c r="B172" s="79" t="s">
        <v>145</v>
      </c>
      <c r="C172" s="79"/>
      <c r="D172" s="79"/>
      <c r="E172" s="79"/>
      <c r="F172" s="96" t="s">
        <v>542</v>
      </c>
      <c r="G172" s="97"/>
      <c r="H172" s="98"/>
      <c r="I172" s="81">
        <v>1500</v>
      </c>
      <c r="J172" s="81"/>
      <c r="K172" s="81" t="s">
        <v>595</v>
      </c>
      <c r="L172" s="81"/>
      <c r="M172" s="94" t="s">
        <v>544</v>
      </c>
      <c r="N172" s="95"/>
    </row>
    <row r="173" spans="1:14" x14ac:dyDescent="0.3">
      <c r="A173" s="3">
        <v>4</v>
      </c>
      <c r="B173" s="79" t="s">
        <v>596</v>
      </c>
      <c r="C173" s="79"/>
      <c r="D173" s="79"/>
      <c r="E173" s="79"/>
      <c r="F173" s="96" t="s">
        <v>542</v>
      </c>
      <c r="G173" s="97"/>
      <c r="H173" s="98"/>
      <c r="I173" s="81">
        <v>3050</v>
      </c>
      <c r="J173" s="81"/>
      <c r="K173" s="81" t="s">
        <v>597</v>
      </c>
      <c r="L173" s="81"/>
      <c r="M173" s="94" t="s">
        <v>545</v>
      </c>
      <c r="N173" s="95"/>
    </row>
    <row r="174" spans="1:14" x14ac:dyDescent="0.3">
      <c r="A174" s="3">
        <v>5</v>
      </c>
      <c r="B174" s="79" t="s">
        <v>190</v>
      </c>
      <c r="C174" s="79"/>
      <c r="D174" s="79"/>
      <c r="E174" s="79"/>
      <c r="F174" s="96" t="s">
        <v>542</v>
      </c>
      <c r="G174" s="97"/>
      <c r="H174" s="98"/>
      <c r="I174" s="81">
        <v>1000</v>
      </c>
      <c r="J174" s="81"/>
      <c r="K174" s="81" t="s">
        <v>598</v>
      </c>
      <c r="L174" s="81"/>
      <c r="M174" s="94" t="s">
        <v>546</v>
      </c>
      <c r="N174" s="95"/>
    </row>
    <row r="175" spans="1:14" x14ac:dyDescent="0.3">
      <c r="A175" s="3">
        <v>6</v>
      </c>
      <c r="B175" s="79" t="s">
        <v>599</v>
      </c>
      <c r="C175" s="79"/>
      <c r="D175" s="79"/>
      <c r="E175" s="79"/>
      <c r="F175" s="96" t="s">
        <v>542</v>
      </c>
      <c r="G175" s="97"/>
      <c r="H175" s="98"/>
      <c r="I175" s="81">
        <v>1700</v>
      </c>
      <c r="J175" s="81"/>
      <c r="K175" s="81" t="s">
        <v>598</v>
      </c>
      <c r="L175" s="81"/>
      <c r="M175" s="94" t="s">
        <v>547</v>
      </c>
      <c r="N175" s="95"/>
    </row>
    <row r="176" spans="1:14" x14ac:dyDescent="0.3">
      <c r="A176" s="3">
        <v>7</v>
      </c>
      <c r="B176" s="79" t="s">
        <v>600</v>
      </c>
      <c r="C176" s="79"/>
      <c r="D176" s="79"/>
      <c r="E176" s="79"/>
      <c r="F176" s="96" t="s">
        <v>542</v>
      </c>
      <c r="G176" s="97"/>
      <c r="H176" s="98"/>
      <c r="I176" s="81">
        <v>100</v>
      </c>
      <c r="J176" s="81"/>
      <c r="K176" s="81" t="s">
        <v>598</v>
      </c>
      <c r="L176" s="81"/>
      <c r="M176" s="94" t="s">
        <v>548</v>
      </c>
      <c r="N176" s="95"/>
    </row>
    <row r="177" spans="1:14" x14ac:dyDescent="0.3">
      <c r="A177" s="3">
        <v>8</v>
      </c>
      <c r="B177" s="79" t="s">
        <v>265</v>
      </c>
      <c r="C177" s="79"/>
      <c r="D177" s="79"/>
      <c r="E177" s="79"/>
      <c r="F177" s="96" t="s">
        <v>542</v>
      </c>
      <c r="G177" s="97"/>
      <c r="H177" s="98"/>
      <c r="I177" s="81">
        <v>500</v>
      </c>
      <c r="J177" s="81"/>
      <c r="K177" s="81" t="s">
        <v>601</v>
      </c>
      <c r="L177" s="81"/>
      <c r="M177" s="94" t="s">
        <v>549</v>
      </c>
      <c r="N177" s="95"/>
    </row>
    <row r="178" spans="1:14" x14ac:dyDescent="0.3">
      <c r="A178" s="3">
        <v>9</v>
      </c>
      <c r="B178" s="79" t="s">
        <v>273</v>
      </c>
      <c r="C178" s="79"/>
      <c r="D178" s="79"/>
      <c r="E178" s="79"/>
      <c r="F178" s="96" t="s">
        <v>542</v>
      </c>
      <c r="G178" s="97"/>
      <c r="H178" s="98"/>
      <c r="I178" s="81">
        <v>500</v>
      </c>
      <c r="J178" s="81"/>
      <c r="K178" s="81" t="s">
        <v>601</v>
      </c>
      <c r="L178" s="81"/>
      <c r="M178" s="94" t="s">
        <v>550</v>
      </c>
      <c r="N178" s="95"/>
    </row>
    <row r="179" spans="1:14" x14ac:dyDescent="0.3">
      <c r="A179" s="3">
        <v>10</v>
      </c>
      <c r="B179" s="79" t="s">
        <v>602</v>
      </c>
      <c r="C179" s="79"/>
      <c r="D179" s="79"/>
      <c r="E179" s="79"/>
      <c r="F179" s="96" t="s">
        <v>542</v>
      </c>
      <c r="G179" s="97"/>
      <c r="H179" s="98"/>
      <c r="I179" s="81">
        <v>10000</v>
      </c>
      <c r="J179" s="81"/>
      <c r="K179" s="81" t="s">
        <v>601</v>
      </c>
      <c r="L179" s="81"/>
      <c r="M179" s="94" t="s">
        <v>551</v>
      </c>
      <c r="N179" s="95"/>
    </row>
    <row r="180" spans="1:14" x14ac:dyDescent="0.3">
      <c r="A180" s="3">
        <v>11</v>
      </c>
      <c r="B180" s="79" t="s">
        <v>603</v>
      </c>
      <c r="C180" s="79"/>
      <c r="D180" s="79"/>
      <c r="E180" s="79"/>
      <c r="F180" s="96" t="s">
        <v>542</v>
      </c>
      <c r="G180" s="97"/>
      <c r="H180" s="98"/>
      <c r="I180" s="81">
        <v>1500</v>
      </c>
      <c r="J180" s="81"/>
      <c r="K180" s="81" t="s">
        <v>604</v>
      </c>
      <c r="L180" s="81"/>
      <c r="M180" s="94" t="s">
        <v>552</v>
      </c>
      <c r="N180" s="95"/>
    </row>
    <row r="181" spans="1:14" x14ac:dyDescent="0.3">
      <c r="A181" s="3">
        <v>12</v>
      </c>
      <c r="B181" s="79" t="s">
        <v>605</v>
      </c>
      <c r="C181" s="79"/>
      <c r="D181" s="79"/>
      <c r="E181" s="79"/>
      <c r="F181" s="96" t="s">
        <v>542</v>
      </c>
      <c r="G181" s="97"/>
      <c r="H181" s="98"/>
      <c r="I181" s="81">
        <v>1000</v>
      </c>
      <c r="J181" s="81"/>
      <c r="K181" s="81" t="s">
        <v>606</v>
      </c>
      <c r="L181" s="81"/>
      <c r="M181" s="94" t="s">
        <v>553</v>
      </c>
      <c r="N181" s="95"/>
    </row>
    <row r="182" spans="1:14" x14ac:dyDescent="0.3">
      <c r="A182" s="3">
        <v>13</v>
      </c>
      <c r="B182" s="79" t="s">
        <v>311</v>
      </c>
      <c r="C182" s="79"/>
      <c r="D182" s="79"/>
      <c r="E182" s="79"/>
      <c r="F182" s="96" t="s">
        <v>542</v>
      </c>
      <c r="G182" s="97"/>
      <c r="H182" s="98"/>
      <c r="I182" s="81">
        <v>1700</v>
      </c>
      <c r="J182" s="81"/>
      <c r="K182" s="81" t="s">
        <v>606</v>
      </c>
      <c r="L182" s="81"/>
      <c r="M182" s="94" t="s">
        <v>554</v>
      </c>
      <c r="N182" s="95"/>
    </row>
    <row r="183" spans="1:14" x14ac:dyDescent="0.3">
      <c r="A183" s="3">
        <v>14</v>
      </c>
      <c r="B183" s="156" t="s">
        <v>619</v>
      </c>
      <c r="C183" s="157"/>
      <c r="D183" s="157"/>
      <c r="E183" s="158"/>
      <c r="F183" s="156" t="s">
        <v>9</v>
      </c>
      <c r="G183" s="157"/>
      <c r="H183" s="158"/>
      <c r="I183" s="159">
        <v>1000</v>
      </c>
      <c r="J183" s="161"/>
      <c r="K183" s="159" t="s">
        <v>643</v>
      </c>
      <c r="L183" s="161"/>
      <c r="M183" s="94" t="s">
        <v>620</v>
      </c>
      <c r="N183" s="95"/>
    </row>
    <row r="184" spans="1:14" x14ac:dyDescent="0.3">
      <c r="A184" s="3"/>
      <c r="B184" s="79"/>
      <c r="C184" s="79"/>
      <c r="D184" s="79"/>
      <c r="E184" s="79"/>
      <c r="F184" s="80"/>
      <c r="G184" s="80"/>
      <c r="H184" s="80"/>
      <c r="I184" s="81"/>
      <c r="J184" s="81"/>
      <c r="K184" s="77"/>
      <c r="L184" s="77"/>
      <c r="M184" s="78"/>
      <c r="N184" s="78"/>
    </row>
    <row r="185" spans="1:14" x14ac:dyDescent="0.3">
      <c r="A185" s="3"/>
      <c r="B185" s="79"/>
      <c r="C185" s="79"/>
      <c r="D185" s="79"/>
      <c r="E185" s="79"/>
      <c r="F185" s="80"/>
      <c r="G185" s="80"/>
      <c r="H185" s="80"/>
      <c r="I185" s="81"/>
      <c r="J185" s="81"/>
      <c r="K185" s="77"/>
      <c r="L185" s="77"/>
      <c r="M185" s="78"/>
      <c r="N185" s="78"/>
    </row>
    <row r="186" spans="1:14" x14ac:dyDescent="0.3">
      <c r="A186" s="3"/>
      <c r="B186" s="79"/>
      <c r="C186" s="79"/>
      <c r="D186" s="79"/>
      <c r="E186" s="79"/>
      <c r="F186" s="80"/>
      <c r="G186" s="80"/>
      <c r="H186" s="80"/>
      <c r="I186" s="81"/>
      <c r="J186" s="81"/>
      <c r="K186" s="77"/>
      <c r="L186" s="77"/>
      <c r="M186" s="78"/>
      <c r="N186" s="78"/>
    </row>
    <row r="187" spans="1:14" x14ac:dyDescent="0.3">
      <c r="A187" s="3"/>
      <c r="B187" s="79"/>
      <c r="C187" s="79"/>
      <c r="D187" s="79"/>
      <c r="E187" s="79"/>
      <c r="F187" s="80"/>
      <c r="G187" s="80"/>
      <c r="H187" s="80"/>
      <c r="I187" s="81"/>
      <c r="J187" s="81"/>
      <c r="K187" s="77"/>
      <c r="L187" s="77"/>
      <c r="M187" s="78"/>
      <c r="N187" s="78"/>
    </row>
    <row r="188" spans="1:14" x14ac:dyDescent="0.3">
      <c r="A188" s="3"/>
      <c r="B188" s="79"/>
      <c r="C188" s="79"/>
      <c r="D188" s="79"/>
      <c r="E188" s="79"/>
      <c r="F188" s="80"/>
      <c r="G188" s="80"/>
      <c r="H188" s="80"/>
      <c r="I188" s="81"/>
      <c r="J188" s="81"/>
      <c r="K188" s="77"/>
      <c r="L188" s="77"/>
      <c r="M188" s="78"/>
      <c r="N188" s="78"/>
    </row>
    <row r="189" spans="1:14" x14ac:dyDescent="0.3">
      <c r="A189" s="3"/>
      <c r="B189" s="79"/>
      <c r="C189" s="79"/>
      <c r="D189" s="79"/>
      <c r="E189" s="79"/>
      <c r="F189" s="80"/>
      <c r="G189" s="80"/>
      <c r="H189" s="80"/>
      <c r="I189" s="81"/>
      <c r="J189" s="81"/>
      <c r="K189" s="77"/>
      <c r="L189" s="77"/>
      <c r="M189" s="78"/>
      <c r="N189" s="78"/>
    </row>
    <row r="190" spans="1:14" x14ac:dyDescent="0.3">
      <c r="A190" s="3"/>
      <c r="B190" s="79"/>
      <c r="C190" s="79"/>
      <c r="D190" s="79"/>
      <c r="E190" s="79"/>
      <c r="F190" s="80"/>
      <c r="G190" s="80"/>
      <c r="H190" s="80"/>
      <c r="I190" s="81"/>
      <c r="J190" s="81"/>
      <c r="K190" s="77"/>
      <c r="L190" s="77"/>
      <c r="M190" s="78"/>
      <c r="N190" s="78"/>
    </row>
    <row r="191" spans="1:14" x14ac:dyDescent="0.3">
      <c r="A191" s="3"/>
      <c r="B191" s="79"/>
      <c r="C191" s="79"/>
      <c r="D191" s="79"/>
      <c r="E191" s="79"/>
      <c r="F191" s="80"/>
      <c r="G191" s="80"/>
      <c r="H191" s="80"/>
      <c r="I191" s="81"/>
      <c r="J191" s="81"/>
      <c r="K191" s="77"/>
      <c r="L191" s="77"/>
      <c r="M191" s="78"/>
      <c r="N191" s="78"/>
    </row>
    <row r="192" spans="1:14" x14ac:dyDescent="0.3">
      <c r="A192" s="3"/>
      <c r="B192" s="79"/>
      <c r="C192" s="79"/>
      <c r="D192" s="79"/>
      <c r="E192" s="79"/>
      <c r="F192" s="80"/>
      <c r="G192" s="80"/>
      <c r="H192" s="80"/>
      <c r="I192" s="81"/>
      <c r="J192" s="81"/>
      <c r="K192" s="77"/>
      <c r="L192" s="77"/>
      <c r="M192" s="78"/>
      <c r="N192" s="78"/>
    </row>
    <row r="193" spans="1:14" x14ac:dyDescent="0.3">
      <c r="A193" s="3"/>
      <c r="B193" s="79"/>
      <c r="C193" s="79"/>
      <c r="D193" s="79"/>
      <c r="E193" s="79"/>
      <c r="F193" s="80"/>
      <c r="G193" s="80"/>
      <c r="H193" s="80"/>
      <c r="I193" s="81"/>
      <c r="J193" s="81"/>
      <c r="K193" s="77"/>
      <c r="L193" s="77"/>
      <c r="M193" s="78"/>
      <c r="N193" s="78"/>
    </row>
    <row r="194" spans="1:14" x14ac:dyDescent="0.3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</row>
    <row r="195" spans="1:14" x14ac:dyDescent="0.3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</row>
    <row r="196" spans="1:14" x14ac:dyDescent="0.3">
      <c r="A196" s="83" t="s">
        <v>17</v>
      </c>
      <c r="B196" s="83"/>
      <c r="C196" s="83"/>
      <c r="D196" s="83"/>
      <c r="E196" s="83"/>
      <c r="F196" s="84" t="s">
        <v>18</v>
      </c>
      <c r="G196" s="84"/>
      <c r="H196" s="84"/>
      <c r="I196" s="84"/>
      <c r="J196" s="84"/>
      <c r="K196" s="85" t="s">
        <v>19</v>
      </c>
      <c r="L196" s="85"/>
      <c r="M196" s="85"/>
      <c r="N196" s="85"/>
    </row>
    <row r="197" spans="1:14" x14ac:dyDescent="0.3">
      <c r="A197" s="82" t="s">
        <v>370</v>
      </c>
      <c r="B197" s="82"/>
      <c r="C197" s="82"/>
      <c r="D197" s="82"/>
      <c r="E197" s="82"/>
      <c r="F197" s="82" t="s">
        <v>371</v>
      </c>
      <c r="G197" s="82"/>
      <c r="H197" s="82"/>
      <c r="I197" s="82"/>
      <c r="J197" s="82"/>
      <c r="K197" s="82"/>
      <c r="L197" s="82"/>
      <c r="M197" s="82"/>
      <c r="N197" s="82"/>
    </row>
    <row r="198" spans="1:14" x14ac:dyDescent="0.3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</row>
    <row r="199" spans="1:14" x14ac:dyDescent="0.3">
      <c r="A199" s="105" t="s">
        <v>0</v>
      </c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</row>
    <row r="200" spans="1:14" x14ac:dyDescent="0.3">
      <c r="A200" s="6" t="s">
        <v>2</v>
      </c>
      <c r="B200" s="77" t="s">
        <v>623</v>
      </c>
      <c r="C200" s="77"/>
      <c r="D200" s="105" t="s">
        <v>3</v>
      </c>
      <c r="E200" s="105"/>
      <c r="F200" s="82" t="s">
        <v>400</v>
      </c>
      <c r="G200" s="82"/>
      <c r="H200" s="82"/>
      <c r="I200" s="82"/>
      <c r="J200" s="105" t="s">
        <v>4</v>
      </c>
      <c r="K200" s="105"/>
      <c r="L200" s="82" t="s">
        <v>367</v>
      </c>
      <c r="M200" s="82"/>
      <c r="N200" s="82"/>
    </row>
    <row r="201" spans="1:14" ht="15.6" x14ac:dyDescent="0.3">
      <c r="A201" s="9" t="s">
        <v>372</v>
      </c>
      <c r="B201" s="105" t="s">
        <v>70</v>
      </c>
      <c r="C201" s="105"/>
      <c r="D201" s="130">
        <v>43374</v>
      </c>
      <c r="E201" s="82"/>
      <c r="F201" s="82"/>
      <c r="G201" s="105" t="s">
        <v>71</v>
      </c>
      <c r="H201" s="105"/>
      <c r="I201" s="105"/>
      <c r="J201" s="82" t="s">
        <v>368</v>
      </c>
      <c r="K201" s="82"/>
      <c r="L201" s="7" t="s">
        <v>369</v>
      </c>
      <c r="M201" s="82">
        <v>2000</v>
      </c>
      <c r="N201" s="82"/>
    </row>
    <row r="202" spans="1:14" x14ac:dyDescent="0.3">
      <c r="A202" s="8" t="s">
        <v>1</v>
      </c>
      <c r="B202" s="83" t="s">
        <v>23</v>
      </c>
      <c r="C202" s="83"/>
      <c r="D202" s="83"/>
      <c r="E202" s="83"/>
      <c r="F202" s="105" t="s">
        <v>24</v>
      </c>
      <c r="G202" s="105"/>
      <c r="H202" s="105"/>
      <c r="I202" s="105" t="s">
        <v>6</v>
      </c>
      <c r="J202" s="105"/>
      <c r="K202" s="105" t="s">
        <v>25</v>
      </c>
      <c r="L202" s="105"/>
      <c r="M202" s="105" t="s">
        <v>66</v>
      </c>
      <c r="N202" s="105"/>
    </row>
    <row r="203" spans="1:14" x14ac:dyDescent="0.3">
      <c r="A203" s="3">
        <v>1</v>
      </c>
      <c r="B203" s="79" t="s">
        <v>605</v>
      </c>
      <c r="C203" s="79"/>
      <c r="D203" s="79"/>
      <c r="E203" s="79"/>
      <c r="F203" s="92" t="s">
        <v>542</v>
      </c>
      <c r="G203" s="149"/>
      <c r="H203" s="93"/>
      <c r="I203" s="81">
        <v>500</v>
      </c>
      <c r="J203" s="81"/>
      <c r="K203" s="81" t="s">
        <v>607</v>
      </c>
      <c r="L203" s="81"/>
      <c r="M203" s="78"/>
      <c r="N203" s="78"/>
    </row>
    <row r="204" spans="1:14" x14ac:dyDescent="0.3">
      <c r="A204" s="3">
        <v>2</v>
      </c>
      <c r="B204" s="79" t="s">
        <v>608</v>
      </c>
      <c r="C204" s="79"/>
      <c r="D204" s="79"/>
      <c r="E204" s="79"/>
      <c r="F204" s="92" t="s">
        <v>542</v>
      </c>
      <c r="G204" s="149"/>
      <c r="H204" s="93"/>
      <c r="I204" s="81">
        <v>200</v>
      </c>
      <c r="J204" s="81"/>
      <c r="K204" s="81" t="s">
        <v>609</v>
      </c>
      <c r="L204" s="81"/>
      <c r="M204" s="78"/>
      <c r="N204" s="78"/>
    </row>
    <row r="205" spans="1:14" x14ac:dyDescent="0.3">
      <c r="A205" s="3">
        <v>3</v>
      </c>
      <c r="B205" s="79" t="s">
        <v>610</v>
      </c>
      <c r="C205" s="79"/>
      <c r="D205" s="79"/>
      <c r="E205" s="79"/>
      <c r="F205" s="92" t="s">
        <v>542</v>
      </c>
      <c r="G205" s="149"/>
      <c r="H205" s="93"/>
      <c r="I205" s="81">
        <v>500</v>
      </c>
      <c r="J205" s="81"/>
      <c r="K205" s="81" t="s">
        <v>611</v>
      </c>
      <c r="L205" s="81"/>
      <c r="M205" s="78"/>
      <c r="N205" s="78"/>
    </row>
    <row r="206" spans="1:14" x14ac:dyDescent="0.3">
      <c r="A206" s="3">
        <v>4</v>
      </c>
      <c r="B206" s="156" t="s">
        <v>619</v>
      </c>
      <c r="C206" s="157"/>
      <c r="D206" s="157"/>
      <c r="E206" s="158"/>
      <c r="F206" s="159" t="s">
        <v>9</v>
      </c>
      <c r="G206" s="160"/>
      <c r="H206" s="161"/>
      <c r="I206" s="159">
        <v>800</v>
      </c>
      <c r="J206" s="161"/>
      <c r="K206" s="159" t="s">
        <v>618</v>
      </c>
      <c r="L206" s="161"/>
      <c r="M206" s="94" t="s">
        <v>620</v>
      </c>
      <c r="N206" s="95"/>
    </row>
    <row r="207" spans="1:14" x14ac:dyDescent="0.3">
      <c r="A207" s="3"/>
      <c r="B207" s="96"/>
      <c r="C207" s="97"/>
      <c r="D207" s="97"/>
      <c r="E207" s="98"/>
      <c r="F207" s="126"/>
      <c r="G207" s="127"/>
      <c r="H207" s="128"/>
      <c r="I207" s="92"/>
      <c r="J207" s="93"/>
      <c r="K207" s="117"/>
      <c r="L207" s="118"/>
      <c r="M207" s="78"/>
      <c r="N207" s="78"/>
    </row>
    <row r="208" spans="1:14" x14ac:dyDescent="0.3">
      <c r="A208" s="3"/>
      <c r="B208" s="96"/>
      <c r="C208" s="97"/>
      <c r="D208" s="97"/>
      <c r="E208" s="98"/>
      <c r="F208" s="126"/>
      <c r="G208" s="127"/>
      <c r="H208" s="128"/>
      <c r="I208" s="92"/>
      <c r="J208" s="93"/>
      <c r="K208" s="117"/>
      <c r="L208" s="118"/>
      <c r="M208" s="78"/>
      <c r="N208" s="78"/>
    </row>
    <row r="209" spans="1:14" x14ac:dyDescent="0.3">
      <c r="A209" s="3"/>
      <c r="B209" s="96"/>
      <c r="C209" s="97"/>
      <c r="D209" s="97"/>
      <c r="E209" s="98"/>
      <c r="F209" s="126"/>
      <c r="G209" s="127"/>
      <c r="H209" s="128"/>
      <c r="I209" s="92"/>
      <c r="J209" s="93"/>
      <c r="K209" s="117"/>
      <c r="L209" s="118"/>
      <c r="M209" s="78"/>
      <c r="N209" s="78"/>
    </row>
    <row r="210" spans="1:14" x14ac:dyDescent="0.3">
      <c r="A210" s="3"/>
      <c r="B210" s="100"/>
      <c r="C210" s="101"/>
      <c r="D210" s="101"/>
      <c r="E210" s="102"/>
      <c r="F210" s="100"/>
      <c r="G210" s="101"/>
      <c r="H210" s="102"/>
      <c r="I210" s="103"/>
      <c r="J210" s="104"/>
      <c r="K210" s="103"/>
      <c r="L210" s="104"/>
      <c r="M210" s="78"/>
      <c r="N210" s="78"/>
    </row>
    <row r="211" spans="1:14" x14ac:dyDescent="0.3">
      <c r="A211" s="3"/>
      <c r="B211" s="100"/>
      <c r="C211" s="101"/>
      <c r="D211" s="101"/>
      <c r="E211" s="102"/>
      <c r="F211" s="100"/>
      <c r="G211" s="101"/>
      <c r="H211" s="102"/>
      <c r="I211" s="103"/>
      <c r="J211" s="104"/>
      <c r="K211" s="103"/>
      <c r="L211" s="104"/>
      <c r="M211" s="78"/>
      <c r="N211" s="78"/>
    </row>
    <row r="212" spans="1:14" x14ac:dyDescent="0.3">
      <c r="A212" s="3"/>
      <c r="B212" s="100"/>
      <c r="C212" s="101"/>
      <c r="D212" s="101"/>
      <c r="E212" s="102"/>
      <c r="F212" s="100"/>
      <c r="G212" s="101"/>
      <c r="H212" s="102"/>
      <c r="I212" s="103"/>
      <c r="J212" s="104"/>
      <c r="K212" s="103"/>
      <c r="L212" s="104"/>
      <c r="M212" s="78"/>
      <c r="N212" s="78"/>
    </row>
    <row r="213" spans="1:14" x14ac:dyDescent="0.3">
      <c r="A213" s="3"/>
      <c r="B213" s="100"/>
      <c r="C213" s="101"/>
      <c r="D213" s="101"/>
      <c r="E213" s="102"/>
      <c r="F213" s="100"/>
      <c r="G213" s="101"/>
      <c r="H213" s="102"/>
      <c r="I213" s="103"/>
      <c r="J213" s="104"/>
      <c r="K213" s="103"/>
      <c r="L213" s="104"/>
      <c r="M213" s="78"/>
      <c r="N213" s="78"/>
    </row>
    <row r="214" spans="1:14" x14ac:dyDescent="0.3">
      <c r="A214" s="3"/>
      <c r="B214" s="100"/>
      <c r="C214" s="101"/>
      <c r="D214" s="101"/>
      <c r="E214" s="102"/>
      <c r="F214" s="100"/>
      <c r="G214" s="101"/>
      <c r="H214" s="102"/>
      <c r="I214" s="103"/>
      <c r="J214" s="104"/>
      <c r="K214" s="103"/>
      <c r="L214" s="104"/>
      <c r="M214" s="78"/>
      <c r="N214" s="78"/>
    </row>
    <row r="215" spans="1:14" x14ac:dyDescent="0.3">
      <c r="A215" s="3"/>
      <c r="B215" s="100"/>
      <c r="C215" s="101"/>
      <c r="D215" s="101"/>
      <c r="E215" s="102"/>
      <c r="F215" s="100"/>
      <c r="G215" s="101"/>
      <c r="H215" s="102"/>
      <c r="I215" s="103"/>
      <c r="J215" s="104"/>
      <c r="K215" s="103"/>
      <c r="L215" s="104"/>
      <c r="M215" s="78"/>
      <c r="N215" s="78"/>
    </row>
    <row r="216" spans="1:14" x14ac:dyDescent="0.3">
      <c r="A216" s="3"/>
      <c r="B216" s="100"/>
      <c r="C216" s="101"/>
      <c r="D216" s="101"/>
      <c r="E216" s="102"/>
      <c r="F216" s="100"/>
      <c r="G216" s="101"/>
      <c r="H216" s="102"/>
      <c r="I216" s="103"/>
      <c r="J216" s="104"/>
      <c r="K216" s="103"/>
      <c r="L216" s="104"/>
      <c r="M216" s="78"/>
      <c r="N216" s="78"/>
    </row>
    <row r="217" spans="1:14" x14ac:dyDescent="0.3">
      <c r="A217" s="3"/>
      <c r="B217" s="100"/>
      <c r="C217" s="101"/>
      <c r="D217" s="101"/>
      <c r="E217" s="102"/>
      <c r="F217" s="100"/>
      <c r="G217" s="101"/>
      <c r="H217" s="102"/>
      <c r="I217" s="103"/>
      <c r="J217" s="104"/>
      <c r="K217" s="103"/>
      <c r="L217" s="104"/>
      <c r="M217" s="78"/>
      <c r="N217" s="78"/>
    </row>
    <row r="218" spans="1:14" x14ac:dyDescent="0.3">
      <c r="A218" s="3"/>
      <c r="B218" s="100"/>
      <c r="C218" s="101"/>
      <c r="D218" s="101"/>
      <c r="E218" s="102"/>
      <c r="F218" s="100"/>
      <c r="G218" s="101"/>
      <c r="H218" s="102"/>
      <c r="I218" s="103"/>
      <c r="J218" s="104"/>
      <c r="K218" s="103"/>
      <c r="L218" s="104"/>
      <c r="M218" s="78"/>
      <c r="N218" s="78"/>
    </row>
    <row r="219" spans="1:14" x14ac:dyDescent="0.3">
      <c r="A219" s="3"/>
      <c r="B219" s="100"/>
      <c r="C219" s="101"/>
      <c r="D219" s="101"/>
      <c r="E219" s="102"/>
      <c r="F219" s="100"/>
      <c r="G219" s="101"/>
      <c r="H219" s="102"/>
      <c r="I219" s="103"/>
      <c r="J219" s="104"/>
      <c r="K219" s="103"/>
      <c r="L219" s="104"/>
      <c r="M219" s="78"/>
      <c r="N219" s="78"/>
    </row>
    <row r="220" spans="1:14" x14ac:dyDescent="0.3">
      <c r="A220" s="3"/>
      <c r="B220" s="79"/>
      <c r="C220" s="79"/>
      <c r="D220" s="79"/>
      <c r="E220" s="79"/>
      <c r="F220" s="80"/>
      <c r="G220" s="80"/>
      <c r="H220" s="80"/>
      <c r="I220" s="81"/>
      <c r="J220" s="81"/>
      <c r="K220" s="77"/>
      <c r="L220" s="77"/>
      <c r="M220" s="78"/>
      <c r="N220" s="78"/>
    </row>
    <row r="221" spans="1:14" x14ac:dyDescent="0.3">
      <c r="A221" s="3"/>
      <c r="B221" s="79"/>
      <c r="C221" s="79"/>
      <c r="D221" s="79"/>
      <c r="E221" s="79"/>
      <c r="F221" s="80"/>
      <c r="G221" s="80"/>
      <c r="H221" s="80"/>
      <c r="I221" s="81"/>
      <c r="J221" s="81"/>
      <c r="K221" s="77"/>
      <c r="L221" s="77"/>
      <c r="M221" s="78"/>
      <c r="N221" s="78"/>
    </row>
    <row r="222" spans="1:14" x14ac:dyDescent="0.3">
      <c r="A222" s="3"/>
      <c r="B222" s="79"/>
      <c r="C222" s="79"/>
      <c r="D222" s="79"/>
      <c r="E222" s="79"/>
      <c r="F222" s="80"/>
      <c r="G222" s="80"/>
      <c r="H222" s="80"/>
      <c r="I222" s="81"/>
      <c r="J222" s="81"/>
      <c r="K222" s="77"/>
      <c r="L222" s="77"/>
      <c r="M222" s="78"/>
      <c r="N222" s="78"/>
    </row>
    <row r="223" spans="1:14" x14ac:dyDescent="0.3">
      <c r="A223" s="3"/>
      <c r="B223" s="79"/>
      <c r="C223" s="79"/>
      <c r="D223" s="79"/>
      <c r="E223" s="79"/>
      <c r="F223" s="80"/>
      <c r="G223" s="80"/>
      <c r="H223" s="80"/>
      <c r="I223" s="81"/>
      <c r="J223" s="81"/>
      <c r="K223" s="77"/>
      <c r="L223" s="77"/>
      <c r="M223" s="78"/>
      <c r="N223" s="78"/>
    </row>
    <row r="224" spans="1:14" x14ac:dyDescent="0.3">
      <c r="A224" s="3"/>
      <c r="B224" s="79"/>
      <c r="C224" s="79"/>
      <c r="D224" s="79"/>
      <c r="E224" s="79"/>
      <c r="F224" s="80"/>
      <c r="G224" s="80"/>
      <c r="H224" s="80"/>
      <c r="I224" s="81"/>
      <c r="J224" s="81"/>
      <c r="K224" s="77"/>
      <c r="L224" s="77"/>
      <c r="M224" s="78"/>
      <c r="N224" s="78"/>
    </row>
    <row r="225" spans="1:14" x14ac:dyDescent="0.3">
      <c r="A225" s="3"/>
      <c r="B225" s="79"/>
      <c r="C225" s="79"/>
      <c r="D225" s="79"/>
      <c r="E225" s="79"/>
      <c r="F225" s="80"/>
      <c r="G225" s="80"/>
      <c r="H225" s="80"/>
      <c r="I225" s="81"/>
      <c r="J225" s="81"/>
      <c r="K225" s="77"/>
      <c r="L225" s="77"/>
      <c r="M225" s="78"/>
      <c r="N225" s="78"/>
    </row>
    <row r="226" spans="1:14" x14ac:dyDescent="0.3">
      <c r="A226" s="3"/>
      <c r="B226" s="79"/>
      <c r="C226" s="79"/>
      <c r="D226" s="79"/>
      <c r="E226" s="79"/>
      <c r="F226" s="80"/>
      <c r="G226" s="80"/>
      <c r="H226" s="80"/>
      <c r="I226" s="81"/>
      <c r="J226" s="81"/>
      <c r="K226" s="77"/>
      <c r="L226" s="77"/>
      <c r="M226" s="78"/>
      <c r="N226" s="78"/>
    </row>
    <row r="227" spans="1:14" x14ac:dyDescent="0.3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</row>
    <row r="228" spans="1:14" x14ac:dyDescent="0.3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</row>
    <row r="229" spans="1:14" x14ac:dyDescent="0.3">
      <c r="A229" s="83" t="s">
        <v>17</v>
      </c>
      <c r="B229" s="83"/>
      <c r="C229" s="83"/>
      <c r="D229" s="83"/>
      <c r="E229" s="83"/>
      <c r="F229" s="84" t="s">
        <v>18</v>
      </c>
      <c r="G229" s="84"/>
      <c r="H229" s="84"/>
      <c r="I229" s="84"/>
      <c r="J229" s="84"/>
      <c r="K229" s="85" t="s">
        <v>19</v>
      </c>
      <c r="L229" s="85"/>
      <c r="M229" s="85"/>
      <c r="N229" s="85"/>
    </row>
    <row r="230" spans="1:14" x14ac:dyDescent="0.3">
      <c r="A230" s="82" t="s">
        <v>370</v>
      </c>
      <c r="B230" s="82"/>
      <c r="C230" s="82"/>
      <c r="D230" s="82"/>
      <c r="E230" s="82"/>
      <c r="F230" s="82" t="s">
        <v>371</v>
      </c>
      <c r="G230" s="82"/>
      <c r="H230" s="82"/>
      <c r="I230" s="82"/>
      <c r="J230" s="82"/>
      <c r="K230" s="82"/>
      <c r="L230" s="82"/>
      <c r="M230" s="82"/>
      <c r="N230" s="82"/>
    </row>
    <row r="231" spans="1:14" x14ac:dyDescent="0.3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</row>
    <row r="232" spans="1:14" x14ac:dyDescent="0.3">
      <c r="A232" s="105" t="s">
        <v>0</v>
      </c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</row>
    <row r="233" spans="1:14" x14ac:dyDescent="0.3">
      <c r="A233" s="6" t="s">
        <v>2</v>
      </c>
      <c r="B233" s="77" t="s">
        <v>642</v>
      </c>
      <c r="C233" s="77"/>
      <c r="D233" s="105" t="s">
        <v>3</v>
      </c>
      <c r="E233" s="105"/>
      <c r="F233" s="82" t="s">
        <v>400</v>
      </c>
      <c r="G233" s="82"/>
      <c r="H233" s="82"/>
      <c r="I233" s="82"/>
      <c r="J233" s="105" t="s">
        <v>4</v>
      </c>
      <c r="K233" s="105"/>
      <c r="L233" s="82" t="s">
        <v>367</v>
      </c>
      <c r="M233" s="82"/>
      <c r="N233" s="82"/>
    </row>
    <row r="234" spans="1:14" ht="15.6" x14ac:dyDescent="0.3">
      <c r="A234" s="9" t="s">
        <v>372</v>
      </c>
      <c r="B234" s="105" t="s">
        <v>70</v>
      </c>
      <c r="C234" s="105"/>
      <c r="D234" s="130">
        <v>43405</v>
      </c>
      <c r="E234" s="82"/>
      <c r="F234" s="82"/>
      <c r="G234" s="105" t="s">
        <v>71</v>
      </c>
      <c r="H234" s="105"/>
      <c r="I234" s="105"/>
      <c r="J234" s="82" t="s">
        <v>368</v>
      </c>
      <c r="K234" s="82"/>
      <c r="L234" s="7" t="s">
        <v>369</v>
      </c>
      <c r="M234" s="82">
        <v>16050</v>
      </c>
      <c r="N234" s="82"/>
    </row>
    <row r="235" spans="1:14" x14ac:dyDescent="0.3">
      <c r="A235" s="8" t="s">
        <v>1</v>
      </c>
      <c r="B235" s="83" t="s">
        <v>23</v>
      </c>
      <c r="C235" s="83"/>
      <c r="D235" s="83"/>
      <c r="E235" s="83"/>
      <c r="F235" s="105" t="s">
        <v>24</v>
      </c>
      <c r="G235" s="105"/>
      <c r="H235" s="105"/>
      <c r="I235" s="105" t="s">
        <v>6</v>
      </c>
      <c r="J235" s="105"/>
      <c r="K235" s="105" t="s">
        <v>25</v>
      </c>
      <c r="L235" s="105"/>
      <c r="M235" s="105" t="s">
        <v>66</v>
      </c>
      <c r="N235" s="105"/>
    </row>
    <row r="236" spans="1:14" x14ac:dyDescent="0.3">
      <c r="A236" s="3">
        <v>1</v>
      </c>
      <c r="B236" s="79" t="s">
        <v>605</v>
      </c>
      <c r="C236" s="79"/>
      <c r="D236" s="79"/>
      <c r="E236" s="79"/>
      <c r="F236" s="92" t="s">
        <v>542</v>
      </c>
      <c r="G236" s="149"/>
      <c r="H236" s="93"/>
      <c r="I236" s="81">
        <v>500</v>
      </c>
      <c r="J236" s="81"/>
      <c r="K236" s="81" t="s">
        <v>625</v>
      </c>
      <c r="L236" s="81"/>
      <c r="M236" s="78"/>
      <c r="N236" s="78"/>
    </row>
    <row r="237" spans="1:14" x14ac:dyDescent="0.3">
      <c r="A237" s="3">
        <v>2</v>
      </c>
      <c r="B237" s="79" t="s">
        <v>518</v>
      </c>
      <c r="C237" s="79"/>
      <c r="D237" s="79"/>
      <c r="E237" s="79"/>
      <c r="F237" s="92" t="s">
        <v>542</v>
      </c>
      <c r="G237" s="149"/>
      <c r="H237" s="93"/>
      <c r="I237" s="81">
        <v>1000</v>
      </c>
      <c r="J237" s="81"/>
      <c r="K237" s="81" t="s">
        <v>626</v>
      </c>
      <c r="L237" s="81"/>
      <c r="M237" s="78"/>
      <c r="N237" s="78"/>
    </row>
    <row r="238" spans="1:14" x14ac:dyDescent="0.3">
      <c r="A238" s="3">
        <v>3</v>
      </c>
      <c r="B238" s="79" t="s">
        <v>627</v>
      </c>
      <c r="C238" s="79"/>
      <c r="D238" s="79"/>
      <c r="E238" s="79"/>
      <c r="F238" s="92" t="s">
        <v>542</v>
      </c>
      <c r="G238" s="149"/>
      <c r="H238" s="93"/>
      <c r="I238" s="81">
        <v>1500</v>
      </c>
      <c r="J238" s="81"/>
      <c r="K238" s="81" t="s">
        <v>628</v>
      </c>
      <c r="L238" s="81"/>
      <c r="M238" s="78"/>
      <c r="N238" s="78"/>
    </row>
    <row r="239" spans="1:14" x14ac:dyDescent="0.3">
      <c r="A239" s="3">
        <v>4</v>
      </c>
      <c r="B239" s="79" t="s">
        <v>629</v>
      </c>
      <c r="C239" s="79"/>
      <c r="D239" s="79"/>
      <c r="E239" s="79"/>
      <c r="F239" s="92" t="s">
        <v>542</v>
      </c>
      <c r="G239" s="149"/>
      <c r="H239" s="93"/>
      <c r="I239" s="81">
        <v>1000</v>
      </c>
      <c r="J239" s="81"/>
      <c r="K239" s="81" t="s">
        <v>630</v>
      </c>
      <c r="L239" s="81"/>
      <c r="M239" s="78"/>
      <c r="N239" s="78"/>
    </row>
    <row r="240" spans="1:14" x14ac:dyDescent="0.3">
      <c r="A240" s="3">
        <v>5</v>
      </c>
      <c r="B240" s="79" t="s">
        <v>631</v>
      </c>
      <c r="C240" s="79"/>
      <c r="D240" s="79"/>
      <c r="E240" s="79"/>
      <c r="F240" s="92" t="s">
        <v>542</v>
      </c>
      <c r="G240" s="149"/>
      <c r="H240" s="93"/>
      <c r="I240" s="81">
        <v>500</v>
      </c>
      <c r="J240" s="81"/>
      <c r="K240" s="81" t="s">
        <v>630</v>
      </c>
      <c r="L240" s="81"/>
      <c r="M240" s="78"/>
      <c r="N240" s="78"/>
    </row>
    <row r="241" spans="1:14" x14ac:dyDescent="0.3">
      <c r="A241" s="3">
        <v>6</v>
      </c>
      <c r="B241" s="79" t="s">
        <v>632</v>
      </c>
      <c r="C241" s="79"/>
      <c r="D241" s="79"/>
      <c r="E241" s="79"/>
      <c r="F241" s="92" t="s">
        <v>542</v>
      </c>
      <c r="G241" s="149"/>
      <c r="H241" s="93"/>
      <c r="I241" s="81">
        <v>500</v>
      </c>
      <c r="J241" s="81"/>
      <c r="K241" s="81" t="s">
        <v>630</v>
      </c>
      <c r="L241" s="81"/>
      <c r="M241" s="78"/>
      <c r="N241" s="78"/>
    </row>
    <row r="242" spans="1:14" x14ac:dyDescent="0.3">
      <c r="A242" s="3">
        <v>7</v>
      </c>
      <c r="B242" s="79" t="s">
        <v>636</v>
      </c>
      <c r="C242" s="79"/>
      <c r="D242" s="79"/>
      <c r="E242" s="79"/>
      <c r="F242" s="92" t="s">
        <v>542</v>
      </c>
      <c r="G242" s="149"/>
      <c r="H242" s="93"/>
      <c r="I242" s="81">
        <v>700</v>
      </c>
      <c r="J242" s="81"/>
      <c r="K242" s="81" t="s">
        <v>635</v>
      </c>
      <c r="L242" s="81"/>
      <c r="M242" s="78"/>
      <c r="N242" s="78"/>
    </row>
    <row r="243" spans="1:14" x14ac:dyDescent="0.3">
      <c r="A243" s="3">
        <v>8</v>
      </c>
      <c r="B243" s="79" t="s">
        <v>637</v>
      </c>
      <c r="C243" s="79"/>
      <c r="D243" s="79"/>
      <c r="E243" s="79"/>
      <c r="F243" s="92" t="s">
        <v>542</v>
      </c>
      <c r="G243" s="149"/>
      <c r="H243" s="93"/>
      <c r="I243" s="81">
        <v>6000</v>
      </c>
      <c r="J243" s="81"/>
      <c r="K243" s="81" t="s">
        <v>638</v>
      </c>
      <c r="L243" s="81"/>
      <c r="M243" s="78"/>
      <c r="N243" s="78"/>
    </row>
    <row r="244" spans="1:14" x14ac:dyDescent="0.3">
      <c r="A244" s="3">
        <v>9</v>
      </c>
      <c r="B244" s="79" t="s">
        <v>639</v>
      </c>
      <c r="C244" s="79"/>
      <c r="D244" s="79"/>
      <c r="E244" s="79"/>
      <c r="F244" s="92" t="s">
        <v>542</v>
      </c>
      <c r="G244" s="149"/>
      <c r="H244" s="93"/>
      <c r="I244" s="81">
        <v>1500</v>
      </c>
      <c r="J244" s="81"/>
      <c r="K244" s="81" t="s">
        <v>638</v>
      </c>
      <c r="L244" s="81"/>
      <c r="M244" s="78"/>
      <c r="N244" s="78"/>
    </row>
    <row r="245" spans="1:14" x14ac:dyDescent="0.3">
      <c r="A245" s="3">
        <v>10</v>
      </c>
      <c r="B245" s="79" t="s">
        <v>640</v>
      </c>
      <c r="C245" s="79"/>
      <c r="D245" s="79"/>
      <c r="E245" s="79"/>
      <c r="F245" s="92" t="s">
        <v>542</v>
      </c>
      <c r="G245" s="149"/>
      <c r="H245" s="93"/>
      <c r="I245" s="81">
        <v>1000</v>
      </c>
      <c r="J245" s="81"/>
      <c r="K245" s="81" t="s">
        <v>638</v>
      </c>
      <c r="L245" s="81"/>
      <c r="M245" s="78"/>
      <c r="N245" s="78"/>
    </row>
    <row r="246" spans="1:14" x14ac:dyDescent="0.3">
      <c r="A246" s="3">
        <v>11</v>
      </c>
      <c r="B246" s="79" t="s">
        <v>517</v>
      </c>
      <c r="C246" s="79"/>
      <c r="D246" s="79"/>
      <c r="E246" s="79"/>
      <c r="F246" s="92" t="s">
        <v>542</v>
      </c>
      <c r="G246" s="149"/>
      <c r="H246" s="93"/>
      <c r="I246" s="81">
        <v>950</v>
      </c>
      <c r="J246" s="81"/>
      <c r="K246" s="81" t="s">
        <v>638</v>
      </c>
      <c r="L246" s="81"/>
      <c r="M246" s="78"/>
      <c r="N246" s="78"/>
    </row>
    <row r="247" spans="1:14" x14ac:dyDescent="0.3">
      <c r="A247" s="3">
        <v>12</v>
      </c>
      <c r="B247" s="156" t="s">
        <v>619</v>
      </c>
      <c r="C247" s="157"/>
      <c r="D247" s="157"/>
      <c r="E247" s="158"/>
      <c r="F247" s="159" t="s">
        <v>542</v>
      </c>
      <c r="G247" s="160"/>
      <c r="H247" s="161"/>
      <c r="I247" s="159">
        <v>900</v>
      </c>
      <c r="J247" s="161"/>
      <c r="K247" s="159" t="s">
        <v>618</v>
      </c>
      <c r="L247" s="161"/>
      <c r="M247" s="94" t="s">
        <v>620</v>
      </c>
      <c r="N247" s="95"/>
    </row>
    <row r="248" spans="1:14" x14ac:dyDescent="0.3">
      <c r="A248" s="3"/>
      <c r="B248" s="100"/>
      <c r="C248" s="101"/>
      <c r="D248" s="101"/>
      <c r="E248" s="102"/>
      <c r="F248" s="100"/>
      <c r="G248" s="101"/>
      <c r="H248" s="102"/>
      <c r="I248" s="103"/>
      <c r="J248" s="104"/>
      <c r="K248" s="103"/>
      <c r="L248" s="104"/>
      <c r="M248" s="78"/>
      <c r="N248" s="78"/>
    </row>
    <row r="249" spans="1:14" x14ac:dyDescent="0.3">
      <c r="A249" s="3"/>
      <c r="B249" s="100"/>
      <c r="C249" s="101"/>
      <c r="D249" s="101"/>
      <c r="E249" s="102"/>
      <c r="F249" s="100"/>
      <c r="G249" s="101"/>
      <c r="H249" s="102"/>
      <c r="I249" s="103"/>
      <c r="J249" s="104"/>
      <c r="K249" s="103"/>
      <c r="L249" s="104"/>
      <c r="M249" s="78"/>
      <c r="N249" s="78"/>
    </row>
    <row r="250" spans="1:14" x14ac:dyDescent="0.3">
      <c r="A250" s="3"/>
      <c r="B250" s="100"/>
      <c r="C250" s="101"/>
      <c r="D250" s="101"/>
      <c r="E250" s="102"/>
      <c r="F250" s="100"/>
      <c r="G250" s="101"/>
      <c r="H250" s="102"/>
      <c r="I250" s="103"/>
      <c r="J250" s="104"/>
      <c r="K250" s="103"/>
      <c r="L250" s="104"/>
      <c r="M250" s="78"/>
      <c r="N250" s="78"/>
    </row>
    <row r="251" spans="1:14" x14ac:dyDescent="0.3">
      <c r="A251" s="3"/>
      <c r="B251" s="100"/>
      <c r="C251" s="101"/>
      <c r="D251" s="101"/>
      <c r="E251" s="102"/>
      <c r="F251" s="100"/>
      <c r="G251" s="101"/>
      <c r="H251" s="102"/>
      <c r="I251" s="103"/>
      <c r="J251" s="104"/>
      <c r="K251" s="103"/>
      <c r="L251" s="104"/>
      <c r="M251" s="78"/>
      <c r="N251" s="78"/>
    </row>
    <row r="252" spans="1:14" x14ac:dyDescent="0.3">
      <c r="A252" s="3"/>
      <c r="B252" s="100"/>
      <c r="C252" s="101"/>
      <c r="D252" s="101"/>
      <c r="E252" s="102"/>
      <c r="F252" s="100"/>
      <c r="G252" s="101"/>
      <c r="H252" s="102"/>
      <c r="I252" s="103"/>
      <c r="J252" s="104"/>
      <c r="K252" s="103"/>
      <c r="L252" s="104"/>
      <c r="M252" s="78"/>
      <c r="N252" s="78"/>
    </row>
    <row r="253" spans="1:14" x14ac:dyDescent="0.3">
      <c r="A253" s="3"/>
      <c r="B253" s="79"/>
      <c r="C253" s="79"/>
      <c r="D253" s="79"/>
      <c r="E253" s="79"/>
      <c r="F253" s="80"/>
      <c r="G253" s="80"/>
      <c r="H253" s="80"/>
      <c r="I253" s="81"/>
      <c r="J253" s="81"/>
      <c r="K253" s="77"/>
      <c r="L253" s="77"/>
      <c r="M253" s="78"/>
      <c r="N253" s="78"/>
    </row>
    <row r="254" spans="1:14" x14ac:dyDescent="0.3">
      <c r="A254" s="3"/>
      <c r="B254" s="79"/>
      <c r="C254" s="79"/>
      <c r="D254" s="79"/>
      <c r="E254" s="79"/>
      <c r="F254" s="80"/>
      <c r="G254" s="80"/>
      <c r="H254" s="80"/>
      <c r="I254" s="81"/>
      <c r="J254" s="81"/>
      <c r="K254" s="77"/>
      <c r="L254" s="77"/>
      <c r="M254" s="78"/>
      <c r="N254" s="78"/>
    </row>
    <row r="255" spans="1:14" x14ac:dyDescent="0.3">
      <c r="A255" s="3"/>
      <c r="B255" s="79"/>
      <c r="C255" s="79"/>
      <c r="D255" s="79"/>
      <c r="E255" s="79"/>
      <c r="F255" s="80"/>
      <c r="G255" s="80"/>
      <c r="H255" s="80"/>
      <c r="I255" s="81"/>
      <c r="J255" s="81"/>
      <c r="K255" s="77"/>
      <c r="L255" s="77"/>
      <c r="M255" s="78"/>
      <c r="N255" s="78"/>
    </row>
    <row r="256" spans="1:14" x14ac:dyDescent="0.3">
      <c r="A256" s="3"/>
      <c r="B256" s="79"/>
      <c r="C256" s="79"/>
      <c r="D256" s="79"/>
      <c r="E256" s="79"/>
      <c r="F256" s="80"/>
      <c r="G256" s="80"/>
      <c r="H256" s="80"/>
      <c r="I256" s="81"/>
      <c r="J256" s="81"/>
      <c r="K256" s="77"/>
      <c r="L256" s="77"/>
      <c r="M256" s="78"/>
      <c r="N256" s="78"/>
    </row>
    <row r="257" spans="1:14" x14ac:dyDescent="0.3">
      <c r="A257" s="3"/>
      <c r="B257" s="79"/>
      <c r="C257" s="79"/>
      <c r="D257" s="79"/>
      <c r="E257" s="79"/>
      <c r="F257" s="80"/>
      <c r="G257" s="80"/>
      <c r="H257" s="80"/>
      <c r="I257" s="81"/>
      <c r="J257" s="81"/>
      <c r="K257" s="77"/>
      <c r="L257" s="77"/>
      <c r="M257" s="78"/>
      <c r="N257" s="78"/>
    </row>
    <row r="258" spans="1:14" x14ac:dyDescent="0.3">
      <c r="A258" s="3"/>
      <c r="B258" s="79"/>
      <c r="C258" s="79"/>
      <c r="D258" s="79"/>
      <c r="E258" s="79"/>
      <c r="F258" s="80"/>
      <c r="G258" s="80"/>
      <c r="H258" s="80"/>
      <c r="I258" s="81"/>
      <c r="J258" s="81"/>
      <c r="K258" s="77"/>
      <c r="L258" s="77"/>
      <c r="M258" s="78"/>
      <c r="N258" s="78"/>
    </row>
    <row r="259" spans="1:14" x14ac:dyDescent="0.3">
      <c r="A259" s="3"/>
      <c r="B259" s="79"/>
      <c r="C259" s="79"/>
      <c r="D259" s="79"/>
      <c r="E259" s="79"/>
      <c r="F259" s="80"/>
      <c r="G259" s="80"/>
      <c r="H259" s="80"/>
      <c r="I259" s="81"/>
      <c r="J259" s="81"/>
      <c r="K259" s="77"/>
      <c r="L259" s="77"/>
      <c r="M259" s="78"/>
      <c r="N259" s="78"/>
    </row>
    <row r="260" spans="1:14" x14ac:dyDescent="0.3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</row>
    <row r="261" spans="1:14" x14ac:dyDescent="0.3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</row>
    <row r="262" spans="1:14" ht="15" customHeight="1" x14ac:dyDescent="0.3">
      <c r="A262" s="83" t="s">
        <v>17</v>
      </c>
      <c r="B262" s="83"/>
      <c r="C262" s="83"/>
      <c r="D262" s="83"/>
      <c r="E262" s="83"/>
      <c r="F262" s="84" t="s">
        <v>18</v>
      </c>
      <c r="G262" s="84"/>
      <c r="H262" s="84"/>
      <c r="I262" s="84"/>
      <c r="J262" s="84"/>
      <c r="K262" s="85" t="s">
        <v>19</v>
      </c>
      <c r="L262" s="85"/>
      <c r="M262" s="85"/>
      <c r="N262" s="85"/>
    </row>
    <row r="263" spans="1:14" x14ac:dyDescent="0.3">
      <c r="A263" s="82" t="s">
        <v>370</v>
      </c>
      <c r="B263" s="82"/>
      <c r="C263" s="82"/>
      <c r="D263" s="82"/>
      <c r="E263" s="82"/>
      <c r="F263" s="82" t="s">
        <v>371</v>
      </c>
      <c r="G263" s="82"/>
      <c r="H263" s="82"/>
      <c r="I263" s="82"/>
      <c r="J263" s="82"/>
      <c r="K263" s="82"/>
      <c r="L263" s="82"/>
      <c r="M263" s="82"/>
      <c r="N263" s="82"/>
    </row>
    <row r="264" spans="1:14" x14ac:dyDescent="0.3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</row>
    <row r="265" spans="1:14" x14ac:dyDescent="0.3">
      <c r="A265" s="105" t="s">
        <v>0</v>
      </c>
      <c r="B265" s="115"/>
      <c r="C265" s="115"/>
      <c r="D265" s="115"/>
      <c r="E265" s="115"/>
      <c r="F265" s="115"/>
      <c r="G265" s="115"/>
      <c r="H265" s="115"/>
      <c r="I265" s="115"/>
      <c r="J265" s="115"/>
      <c r="K265" s="115"/>
      <c r="L265" s="115"/>
      <c r="M265" s="115"/>
      <c r="N265" s="115"/>
    </row>
    <row r="266" spans="1:14" x14ac:dyDescent="0.3">
      <c r="A266" s="6" t="s">
        <v>2</v>
      </c>
      <c r="B266" s="77" t="s">
        <v>624</v>
      </c>
      <c r="C266" s="77"/>
      <c r="D266" s="105" t="s">
        <v>3</v>
      </c>
      <c r="E266" s="105"/>
      <c r="F266" s="103" t="s">
        <v>400</v>
      </c>
      <c r="G266" s="124"/>
      <c r="H266" s="124"/>
      <c r="I266" s="104"/>
      <c r="J266" s="105" t="s">
        <v>4</v>
      </c>
      <c r="K266" s="105"/>
      <c r="L266" s="82" t="s">
        <v>367</v>
      </c>
      <c r="M266" s="82"/>
      <c r="N266" s="82"/>
    </row>
    <row r="267" spans="1:14" ht="15.6" x14ac:dyDescent="0.3">
      <c r="A267" s="9" t="s">
        <v>381</v>
      </c>
      <c r="B267" s="105" t="s">
        <v>382</v>
      </c>
      <c r="C267" s="105"/>
      <c r="D267" s="94">
        <v>2018</v>
      </c>
      <c r="E267" s="99"/>
      <c r="F267" s="95"/>
      <c r="G267" s="105" t="s">
        <v>71</v>
      </c>
      <c r="H267" s="105"/>
      <c r="I267" s="105"/>
      <c r="J267" s="82" t="s">
        <v>368</v>
      </c>
      <c r="K267" s="82"/>
      <c r="L267" s="7" t="s">
        <v>369</v>
      </c>
      <c r="M267" s="82">
        <v>85611</v>
      </c>
      <c r="N267" s="82"/>
    </row>
    <row r="268" spans="1:14" x14ac:dyDescent="0.3">
      <c r="A268" s="8" t="s">
        <v>1</v>
      </c>
      <c r="B268" s="83" t="s">
        <v>70</v>
      </c>
      <c r="C268" s="83"/>
      <c r="D268" s="83"/>
      <c r="E268" s="83"/>
      <c r="F268" s="105" t="s">
        <v>382</v>
      </c>
      <c r="G268" s="105"/>
      <c r="H268" s="105"/>
      <c r="I268" s="105" t="s">
        <v>6</v>
      </c>
      <c r="J268" s="105"/>
      <c r="K268" s="105" t="s">
        <v>2</v>
      </c>
      <c r="L268" s="105"/>
      <c r="M268" s="105" t="s">
        <v>66</v>
      </c>
      <c r="N268" s="105"/>
    </row>
    <row r="269" spans="1:14" x14ac:dyDescent="0.3">
      <c r="A269" s="3">
        <v>1</v>
      </c>
      <c r="B269" s="79" t="s">
        <v>383</v>
      </c>
      <c r="C269" s="79"/>
      <c r="D269" s="79"/>
      <c r="E269" s="79"/>
      <c r="F269" s="80">
        <v>2018</v>
      </c>
      <c r="G269" s="80"/>
      <c r="H269" s="80"/>
      <c r="I269" s="81">
        <v>0</v>
      </c>
      <c r="J269" s="81"/>
      <c r="K269" s="77" t="s">
        <v>500</v>
      </c>
      <c r="L269" s="77"/>
      <c r="M269" s="78"/>
      <c r="N269" s="78"/>
    </row>
    <row r="270" spans="1:14" x14ac:dyDescent="0.3">
      <c r="A270" s="3">
        <v>2</v>
      </c>
      <c r="B270" s="96" t="s">
        <v>384</v>
      </c>
      <c r="C270" s="97"/>
      <c r="D270" s="97"/>
      <c r="E270" s="98"/>
      <c r="F270" s="80">
        <v>2018</v>
      </c>
      <c r="G270" s="80"/>
      <c r="H270" s="80"/>
      <c r="I270" s="92">
        <v>0</v>
      </c>
      <c r="J270" s="93"/>
      <c r="K270" s="117" t="s">
        <v>644</v>
      </c>
      <c r="L270" s="118"/>
      <c r="M270" s="78"/>
      <c r="N270" s="78"/>
    </row>
    <row r="271" spans="1:14" x14ac:dyDescent="0.3">
      <c r="A271" s="3">
        <v>3</v>
      </c>
      <c r="B271" s="96" t="s">
        <v>385</v>
      </c>
      <c r="C271" s="97"/>
      <c r="D271" s="97"/>
      <c r="E271" s="98"/>
      <c r="F271" s="80">
        <v>2018</v>
      </c>
      <c r="G271" s="80"/>
      <c r="H271" s="80"/>
      <c r="I271" s="92">
        <v>2700</v>
      </c>
      <c r="J271" s="93"/>
      <c r="K271" s="77" t="s">
        <v>617</v>
      </c>
      <c r="L271" s="77"/>
      <c r="M271" s="78"/>
      <c r="N271" s="78"/>
    </row>
    <row r="272" spans="1:14" x14ac:dyDescent="0.3">
      <c r="A272" s="3">
        <v>4</v>
      </c>
      <c r="B272" s="96" t="s">
        <v>386</v>
      </c>
      <c r="C272" s="97"/>
      <c r="D272" s="97"/>
      <c r="E272" s="98"/>
      <c r="F272" s="80">
        <v>2018</v>
      </c>
      <c r="G272" s="80"/>
      <c r="H272" s="80"/>
      <c r="I272" s="92">
        <v>13300</v>
      </c>
      <c r="J272" s="93"/>
      <c r="K272" s="77" t="s">
        <v>439</v>
      </c>
      <c r="L272" s="77"/>
      <c r="M272" s="78"/>
      <c r="N272" s="78"/>
    </row>
    <row r="273" spans="1:14" x14ac:dyDescent="0.3">
      <c r="A273" s="3">
        <v>5</v>
      </c>
      <c r="B273" s="96" t="s">
        <v>387</v>
      </c>
      <c r="C273" s="97"/>
      <c r="D273" s="97"/>
      <c r="E273" s="98"/>
      <c r="F273" s="80">
        <v>2018</v>
      </c>
      <c r="G273" s="80"/>
      <c r="H273" s="80"/>
      <c r="I273" s="92">
        <v>29411</v>
      </c>
      <c r="J273" s="93"/>
      <c r="K273" s="77" t="s">
        <v>641</v>
      </c>
      <c r="L273" s="77"/>
      <c r="M273" s="78"/>
      <c r="N273" s="78"/>
    </row>
    <row r="274" spans="1:14" x14ac:dyDescent="0.3">
      <c r="A274" s="3">
        <v>6</v>
      </c>
      <c r="B274" s="96" t="s">
        <v>388</v>
      </c>
      <c r="C274" s="97"/>
      <c r="D274" s="97"/>
      <c r="E274" s="98"/>
      <c r="F274" s="80">
        <v>2018</v>
      </c>
      <c r="G274" s="80"/>
      <c r="H274" s="80"/>
      <c r="I274" s="82">
        <v>0</v>
      </c>
      <c r="J274" s="82"/>
      <c r="K274" s="77" t="s">
        <v>618</v>
      </c>
      <c r="L274" s="77"/>
      <c r="M274" s="78"/>
      <c r="N274" s="78"/>
    </row>
    <row r="275" spans="1:14" x14ac:dyDescent="0.3">
      <c r="A275" s="3">
        <v>7</v>
      </c>
      <c r="B275" s="96" t="s">
        <v>389</v>
      </c>
      <c r="C275" s="97"/>
      <c r="D275" s="97"/>
      <c r="E275" s="98"/>
      <c r="F275" s="80">
        <v>2018</v>
      </c>
      <c r="G275" s="80"/>
      <c r="H275" s="80"/>
      <c r="I275" s="82">
        <v>0</v>
      </c>
      <c r="J275" s="82"/>
      <c r="K275" s="77" t="s">
        <v>621</v>
      </c>
      <c r="L275" s="77"/>
      <c r="M275" s="78"/>
      <c r="N275" s="78"/>
    </row>
    <row r="276" spans="1:14" x14ac:dyDescent="0.3">
      <c r="A276" s="3">
        <v>8</v>
      </c>
      <c r="B276" s="100" t="s">
        <v>390</v>
      </c>
      <c r="C276" s="101"/>
      <c r="D276" s="101"/>
      <c r="E276" s="102"/>
      <c r="F276" s="80">
        <v>2018</v>
      </c>
      <c r="G276" s="80"/>
      <c r="H276" s="80"/>
      <c r="I276" s="82">
        <v>23650</v>
      </c>
      <c r="J276" s="82"/>
      <c r="K276" s="77" t="s">
        <v>622</v>
      </c>
      <c r="L276" s="77"/>
      <c r="M276" s="78"/>
      <c r="N276" s="78"/>
    </row>
    <row r="277" spans="1:14" x14ac:dyDescent="0.3">
      <c r="A277" s="3">
        <v>9</v>
      </c>
      <c r="B277" s="100" t="s">
        <v>394</v>
      </c>
      <c r="C277" s="101"/>
      <c r="D277" s="101"/>
      <c r="E277" s="102"/>
      <c r="F277" s="80">
        <v>2018</v>
      </c>
      <c r="G277" s="80"/>
      <c r="H277" s="80"/>
      <c r="I277" s="82">
        <v>1200</v>
      </c>
      <c r="J277" s="82"/>
      <c r="K277" s="77" t="s">
        <v>623</v>
      </c>
      <c r="L277" s="77"/>
      <c r="M277" s="78"/>
      <c r="N277" s="78"/>
    </row>
    <row r="278" spans="1:14" x14ac:dyDescent="0.3">
      <c r="A278" s="3">
        <v>10</v>
      </c>
      <c r="B278" s="100" t="s">
        <v>391</v>
      </c>
      <c r="C278" s="101"/>
      <c r="D278" s="101"/>
      <c r="E278" s="102"/>
      <c r="F278" s="80">
        <v>2018</v>
      </c>
      <c r="G278" s="80"/>
      <c r="H278" s="80"/>
      <c r="I278" s="82">
        <v>15150</v>
      </c>
      <c r="J278" s="82"/>
      <c r="K278" s="77" t="s">
        <v>642</v>
      </c>
      <c r="L278" s="77"/>
      <c r="M278" s="78"/>
      <c r="N278" s="78"/>
    </row>
    <row r="279" spans="1:14" x14ac:dyDescent="0.3">
      <c r="A279" s="3">
        <v>11</v>
      </c>
      <c r="B279" s="100" t="s">
        <v>392</v>
      </c>
      <c r="C279" s="101"/>
      <c r="D279" s="101"/>
      <c r="E279" s="102"/>
      <c r="F279" s="80">
        <v>2018</v>
      </c>
      <c r="G279" s="80"/>
      <c r="H279" s="80"/>
      <c r="I279" s="103">
        <v>0</v>
      </c>
      <c r="J279" s="104"/>
      <c r="K279" s="103" t="s">
        <v>685</v>
      </c>
      <c r="L279" s="104"/>
      <c r="M279" s="78"/>
      <c r="N279" s="78"/>
    </row>
    <row r="280" spans="1:14" x14ac:dyDescent="0.3">
      <c r="A280" s="3">
        <v>12</v>
      </c>
      <c r="B280" s="100" t="s">
        <v>393</v>
      </c>
      <c r="C280" s="101"/>
      <c r="D280" s="101"/>
      <c r="E280" s="102"/>
      <c r="F280" s="80">
        <v>2019</v>
      </c>
      <c r="G280" s="80"/>
      <c r="H280" s="80"/>
      <c r="I280" s="103">
        <v>200</v>
      </c>
      <c r="J280" s="104"/>
      <c r="K280" s="103" t="s">
        <v>686</v>
      </c>
      <c r="L280" s="104"/>
      <c r="M280" s="78"/>
      <c r="N280" s="78"/>
    </row>
    <row r="281" spans="1:14" x14ac:dyDescent="0.3">
      <c r="A281" s="3"/>
      <c r="B281" s="100"/>
      <c r="C281" s="101"/>
      <c r="D281" s="101"/>
      <c r="E281" s="102"/>
      <c r="F281" s="100"/>
      <c r="G281" s="101"/>
      <c r="H281" s="102"/>
      <c r="I281" s="103"/>
      <c r="J281" s="104"/>
      <c r="K281" s="103"/>
      <c r="L281" s="104"/>
      <c r="M281" s="78"/>
      <c r="N281" s="78"/>
    </row>
    <row r="282" spans="1:14" x14ac:dyDescent="0.3">
      <c r="A282" s="3"/>
      <c r="B282" s="100"/>
      <c r="C282" s="101"/>
      <c r="D282" s="101"/>
      <c r="E282" s="102"/>
      <c r="F282" s="100"/>
      <c r="G282" s="101"/>
      <c r="H282" s="102"/>
      <c r="I282" s="103"/>
      <c r="J282" s="104"/>
      <c r="K282" s="103"/>
      <c r="L282" s="104"/>
      <c r="M282" s="78"/>
      <c r="N282" s="78"/>
    </row>
    <row r="283" spans="1:14" ht="15.6" x14ac:dyDescent="0.3">
      <c r="A283" s="10" t="s">
        <v>396</v>
      </c>
      <c r="B283" s="86" t="s">
        <v>397</v>
      </c>
      <c r="C283" s="87"/>
      <c r="D283" s="87"/>
      <c r="E283" s="88"/>
      <c r="F283" s="86">
        <v>2018</v>
      </c>
      <c r="G283" s="87"/>
      <c r="H283" s="88"/>
      <c r="I283" s="89">
        <f>SUM(I269:J280)</f>
        <v>85611</v>
      </c>
      <c r="J283" s="90"/>
      <c r="K283" s="89"/>
      <c r="L283" s="90"/>
      <c r="M283" s="91"/>
      <c r="N283" s="91"/>
    </row>
    <row r="284" spans="1:14" x14ac:dyDescent="0.3">
      <c r="A284" s="3"/>
      <c r="B284" s="100"/>
      <c r="C284" s="101"/>
      <c r="D284" s="101"/>
      <c r="E284" s="102"/>
      <c r="F284" s="100"/>
      <c r="G284" s="101"/>
      <c r="H284" s="102"/>
      <c r="I284" s="103"/>
      <c r="J284" s="104"/>
      <c r="K284" s="103"/>
      <c r="L284" s="104"/>
      <c r="M284" s="78"/>
      <c r="N284" s="78"/>
    </row>
    <row r="285" spans="1:14" x14ac:dyDescent="0.3">
      <c r="A285" s="3"/>
      <c r="B285" s="100"/>
      <c r="C285" s="101"/>
      <c r="D285" s="101"/>
      <c r="E285" s="102"/>
      <c r="F285" s="100"/>
      <c r="G285" s="101"/>
      <c r="H285" s="102"/>
      <c r="I285" s="103"/>
      <c r="J285" s="104"/>
      <c r="K285" s="103"/>
      <c r="L285" s="104"/>
      <c r="M285" s="78"/>
      <c r="N285" s="78"/>
    </row>
    <row r="286" spans="1:14" x14ac:dyDescent="0.3">
      <c r="A286" s="3"/>
      <c r="B286" s="100"/>
      <c r="C286" s="101"/>
      <c r="D286" s="101"/>
      <c r="E286" s="102"/>
      <c r="F286" s="100"/>
      <c r="G286" s="101"/>
      <c r="H286" s="102"/>
      <c r="I286" s="103"/>
      <c r="J286" s="104"/>
      <c r="K286" s="103"/>
      <c r="L286" s="104"/>
      <c r="M286" s="78"/>
      <c r="N286" s="78"/>
    </row>
    <row r="287" spans="1:14" x14ac:dyDescent="0.3">
      <c r="A287" s="3"/>
      <c r="B287" s="79"/>
      <c r="C287" s="79"/>
      <c r="D287" s="79"/>
      <c r="E287" s="79"/>
      <c r="F287" s="80"/>
      <c r="G287" s="80"/>
      <c r="H287" s="80"/>
      <c r="I287" s="81"/>
      <c r="J287" s="81"/>
      <c r="K287" s="77"/>
      <c r="L287" s="77"/>
      <c r="M287" s="78"/>
      <c r="N287" s="78"/>
    </row>
    <row r="288" spans="1:14" x14ac:dyDescent="0.3">
      <c r="A288" s="3"/>
      <c r="B288" s="79"/>
      <c r="C288" s="79"/>
      <c r="D288" s="79"/>
      <c r="E288" s="79"/>
      <c r="F288" s="80"/>
      <c r="G288" s="80"/>
      <c r="H288" s="80"/>
      <c r="I288" s="81"/>
      <c r="J288" s="81"/>
      <c r="K288" s="77"/>
      <c r="L288" s="77"/>
      <c r="M288" s="78"/>
      <c r="N288" s="78"/>
    </row>
    <row r="289" spans="1:14" x14ac:dyDescent="0.3">
      <c r="A289" s="3"/>
      <c r="B289" s="79"/>
      <c r="C289" s="79"/>
      <c r="D289" s="79"/>
      <c r="E289" s="79"/>
      <c r="F289" s="80"/>
      <c r="G289" s="80"/>
      <c r="H289" s="80"/>
      <c r="I289" s="81"/>
      <c r="J289" s="81"/>
      <c r="K289" s="77"/>
      <c r="L289" s="77"/>
      <c r="M289" s="78"/>
      <c r="N289" s="78"/>
    </row>
    <row r="290" spans="1:14" x14ac:dyDescent="0.3">
      <c r="A290" s="3"/>
      <c r="B290" s="79"/>
      <c r="C290" s="79"/>
      <c r="D290" s="79"/>
      <c r="E290" s="79"/>
      <c r="F290" s="80"/>
      <c r="G290" s="80"/>
      <c r="H290" s="80"/>
      <c r="I290" s="81"/>
      <c r="J290" s="81"/>
      <c r="K290" s="77"/>
      <c r="L290" s="77"/>
      <c r="M290" s="78"/>
      <c r="N290" s="78"/>
    </row>
    <row r="291" spans="1:14" x14ac:dyDescent="0.3">
      <c r="A291" s="3"/>
      <c r="B291" s="79"/>
      <c r="C291" s="79"/>
      <c r="D291" s="79"/>
      <c r="E291" s="79"/>
      <c r="F291" s="80"/>
      <c r="G291" s="80"/>
      <c r="H291" s="80"/>
      <c r="I291" s="81"/>
      <c r="J291" s="81"/>
      <c r="K291" s="77"/>
      <c r="L291" s="77"/>
      <c r="M291" s="78"/>
      <c r="N291" s="78"/>
    </row>
    <row r="292" spans="1:14" x14ac:dyDescent="0.3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</row>
    <row r="293" spans="1:14" x14ac:dyDescent="0.3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</row>
    <row r="294" spans="1:14" x14ac:dyDescent="0.3">
      <c r="A294" s="83" t="s">
        <v>17</v>
      </c>
      <c r="B294" s="83"/>
      <c r="C294" s="83"/>
      <c r="D294" s="83"/>
      <c r="E294" s="83"/>
      <c r="F294" s="84" t="s">
        <v>18</v>
      </c>
      <c r="G294" s="84"/>
      <c r="H294" s="84"/>
      <c r="I294" s="84"/>
      <c r="J294" s="84"/>
      <c r="K294" s="85" t="s">
        <v>19</v>
      </c>
      <c r="L294" s="85"/>
      <c r="M294" s="85"/>
      <c r="N294" s="85"/>
    </row>
    <row r="295" spans="1:14" x14ac:dyDescent="0.3">
      <c r="A295" s="82" t="s">
        <v>371</v>
      </c>
      <c r="B295" s="82"/>
      <c r="C295" s="82"/>
      <c r="D295" s="82"/>
      <c r="E295" s="82"/>
      <c r="F295" s="82" t="s">
        <v>398</v>
      </c>
      <c r="G295" s="82"/>
      <c r="H295" s="82"/>
      <c r="I295" s="82"/>
      <c r="J295" s="82"/>
      <c r="K295" s="82"/>
      <c r="L295" s="82"/>
      <c r="M295" s="82"/>
      <c r="N295" s="82"/>
    </row>
    <row r="296" spans="1:14" x14ac:dyDescent="0.3">
      <c r="A296" s="155"/>
      <c r="B296" s="155"/>
      <c r="C296" s="155"/>
      <c r="D296" s="155"/>
      <c r="E296" s="155"/>
      <c r="F296" s="155"/>
      <c r="G296" s="155"/>
      <c r="H296" s="155"/>
      <c r="I296" s="155"/>
      <c r="J296" s="155"/>
      <c r="K296" s="155"/>
      <c r="L296" s="155"/>
      <c r="M296" s="155"/>
      <c r="N296" s="155"/>
    </row>
    <row r="297" spans="1:14" x14ac:dyDescent="0.3">
      <c r="A297" s="105" t="s">
        <v>0</v>
      </c>
      <c r="B297" s="115"/>
      <c r="C297" s="115"/>
      <c r="D297" s="115"/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</row>
    <row r="298" spans="1:14" x14ac:dyDescent="0.3">
      <c r="A298" s="6" t="s">
        <v>2</v>
      </c>
      <c r="B298" s="77" t="s">
        <v>649</v>
      </c>
      <c r="C298" s="77"/>
      <c r="D298" s="105" t="s">
        <v>3</v>
      </c>
      <c r="E298" s="105"/>
      <c r="F298" s="82" t="s">
        <v>401</v>
      </c>
      <c r="G298" s="82"/>
      <c r="H298" s="82"/>
      <c r="I298" s="82"/>
      <c r="J298" s="105" t="s">
        <v>4</v>
      </c>
      <c r="K298" s="105"/>
      <c r="L298" s="82" t="s">
        <v>367</v>
      </c>
      <c r="M298" s="82"/>
      <c r="N298" s="82"/>
    </row>
    <row r="299" spans="1:14" ht="15.6" x14ac:dyDescent="0.3">
      <c r="A299" s="9" t="s">
        <v>372</v>
      </c>
      <c r="B299" s="105" t="s">
        <v>70</v>
      </c>
      <c r="C299" s="105"/>
      <c r="D299" s="116">
        <v>43177</v>
      </c>
      <c r="E299" s="99"/>
      <c r="F299" s="95"/>
      <c r="G299" s="105" t="s">
        <v>403</v>
      </c>
      <c r="H299" s="105"/>
      <c r="I299" s="105"/>
      <c r="J299" s="82" t="s">
        <v>404</v>
      </c>
      <c r="K299" s="82"/>
      <c r="L299" s="7" t="s">
        <v>369</v>
      </c>
      <c r="M299" s="82">
        <v>1486</v>
      </c>
      <c r="N299" s="82"/>
    </row>
    <row r="300" spans="1:14" x14ac:dyDescent="0.3">
      <c r="A300" s="8" t="s">
        <v>1</v>
      </c>
      <c r="B300" s="83" t="s">
        <v>467</v>
      </c>
      <c r="C300" s="83"/>
      <c r="D300" s="83"/>
      <c r="E300" s="83"/>
      <c r="F300" s="105" t="s">
        <v>466</v>
      </c>
      <c r="G300" s="105"/>
      <c r="H300" s="105"/>
      <c r="I300" s="105" t="s">
        <v>6</v>
      </c>
      <c r="J300" s="105"/>
      <c r="K300" s="105" t="s">
        <v>7</v>
      </c>
      <c r="L300" s="105"/>
      <c r="M300" s="105" t="s">
        <v>8</v>
      </c>
      <c r="N300" s="105"/>
    </row>
    <row r="301" spans="1:14" ht="15" customHeight="1" x14ac:dyDescent="0.3">
      <c r="A301" s="3">
        <v>1</v>
      </c>
      <c r="B301" s="96" t="s">
        <v>485</v>
      </c>
      <c r="C301" s="97"/>
      <c r="D301" s="97"/>
      <c r="E301" s="98"/>
      <c r="F301" s="78" t="s">
        <v>302</v>
      </c>
      <c r="G301" s="78"/>
      <c r="H301" s="78"/>
      <c r="I301" s="81">
        <v>1486</v>
      </c>
      <c r="J301" s="81"/>
      <c r="K301" s="78" t="s">
        <v>487</v>
      </c>
      <c r="L301" s="78"/>
      <c r="M301" s="78" t="s">
        <v>11</v>
      </c>
      <c r="N301" s="78"/>
    </row>
    <row r="302" spans="1:14" ht="15" customHeight="1" x14ac:dyDescent="0.3">
      <c r="A302" s="3"/>
      <c r="B302" s="96"/>
      <c r="C302" s="97"/>
      <c r="D302" s="97"/>
      <c r="E302" s="98"/>
      <c r="F302" s="80"/>
      <c r="G302" s="80"/>
      <c r="H302" s="80"/>
      <c r="I302" s="92"/>
      <c r="J302" s="93"/>
      <c r="K302" s="117"/>
      <c r="L302" s="118"/>
      <c r="M302" s="78"/>
      <c r="N302" s="78"/>
    </row>
    <row r="303" spans="1:14" ht="15" customHeight="1" x14ac:dyDescent="0.3">
      <c r="A303" s="3"/>
      <c r="B303" s="96"/>
      <c r="C303" s="97"/>
      <c r="D303" s="97"/>
      <c r="E303" s="98"/>
      <c r="F303" s="80"/>
      <c r="G303" s="80"/>
      <c r="H303" s="80"/>
      <c r="I303" s="92"/>
      <c r="J303" s="93"/>
      <c r="K303" s="117"/>
      <c r="L303" s="118"/>
      <c r="M303" s="78"/>
      <c r="N303" s="78"/>
    </row>
    <row r="304" spans="1:14" ht="15" customHeight="1" x14ac:dyDescent="0.3">
      <c r="A304" s="3"/>
      <c r="B304" s="96"/>
      <c r="C304" s="97"/>
      <c r="D304" s="97"/>
      <c r="E304" s="98"/>
      <c r="F304" s="80"/>
      <c r="G304" s="80"/>
      <c r="H304" s="80"/>
      <c r="I304" s="92"/>
      <c r="J304" s="93"/>
      <c r="K304" s="77"/>
      <c r="L304" s="77"/>
      <c r="M304" s="78"/>
      <c r="N304" s="78"/>
    </row>
    <row r="305" spans="1:14" ht="15" customHeight="1" x14ac:dyDescent="0.3">
      <c r="A305" s="3"/>
      <c r="B305" s="96"/>
      <c r="C305" s="97"/>
      <c r="D305" s="97"/>
      <c r="E305" s="98"/>
      <c r="F305" s="80"/>
      <c r="G305" s="80"/>
      <c r="H305" s="80"/>
      <c r="I305" s="92"/>
      <c r="J305" s="93"/>
      <c r="K305" s="117"/>
      <c r="L305" s="118"/>
      <c r="M305" s="78"/>
      <c r="N305" s="78"/>
    </row>
    <row r="306" spans="1:14" ht="15" customHeight="1" x14ac:dyDescent="0.3">
      <c r="A306" s="3"/>
      <c r="B306" s="96"/>
      <c r="C306" s="97"/>
      <c r="D306" s="97"/>
      <c r="E306" s="98"/>
      <c r="F306" s="80"/>
      <c r="G306" s="80"/>
      <c r="H306" s="80"/>
      <c r="I306" s="92"/>
      <c r="J306" s="93"/>
      <c r="K306" s="117"/>
      <c r="L306" s="118"/>
      <c r="M306" s="78"/>
      <c r="N306" s="78"/>
    </row>
    <row r="307" spans="1:14" x14ac:dyDescent="0.3">
      <c r="A307" s="3"/>
      <c r="B307" s="96"/>
      <c r="C307" s="97"/>
      <c r="D307" s="97"/>
      <c r="E307" s="98"/>
      <c r="F307" s="80"/>
      <c r="G307" s="80"/>
      <c r="H307" s="80"/>
      <c r="I307" s="92"/>
      <c r="J307" s="93"/>
      <c r="K307" s="117"/>
      <c r="L307" s="118"/>
      <c r="M307" s="78"/>
      <c r="N307" s="78"/>
    </row>
    <row r="308" spans="1:14" x14ac:dyDescent="0.3">
      <c r="A308" s="3"/>
      <c r="B308" s="100"/>
      <c r="C308" s="101"/>
      <c r="D308" s="101"/>
      <c r="E308" s="102"/>
      <c r="F308" s="80"/>
      <c r="G308" s="80"/>
      <c r="H308" s="80"/>
      <c r="I308" s="103"/>
      <c r="J308" s="104"/>
      <c r="K308" s="103"/>
      <c r="L308" s="104"/>
      <c r="M308" s="78"/>
      <c r="N308" s="78"/>
    </row>
    <row r="309" spans="1:14" x14ac:dyDescent="0.3">
      <c r="A309" s="3"/>
      <c r="B309" s="100"/>
      <c r="C309" s="101"/>
      <c r="D309" s="101"/>
      <c r="E309" s="102"/>
      <c r="F309" s="80"/>
      <c r="G309" s="80"/>
      <c r="H309" s="80"/>
      <c r="I309" s="103"/>
      <c r="J309" s="104"/>
      <c r="K309" s="103"/>
      <c r="L309" s="104"/>
      <c r="M309" s="78"/>
      <c r="N309" s="78"/>
    </row>
    <row r="310" spans="1:14" x14ac:dyDescent="0.3">
      <c r="A310" s="3"/>
      <c r="B310" s="100"/>
      <c r="C310" s="101"/>
      <c r="D310" s="101"/>
      <c r="E310" s="102"/>
      <c r="F310" s="80"/>
      <c r="G310" s="80"/>
      <c r="H310" s="80"/>
      <c r="I310" s="103"/>
      <c r="J310" s="104"/>
      <c r="K310" s="103"/>
      <c r="L310" s="104"/>
      <c r="M310" s="78"/>
      <c r="N310" s="78"/>
    </row>
    <row r="311" spans="1:14" x14ac:dyDescent="0.3">
      <c r="A311" s="3"/>
      <c r="B311" s="100"/>
      <c r="C311" s="101"/>
      <c r="D311" s="101"/>
      <c r="E311" s="102"/>
      <c r="F311" s="80"/>
      <c r="G311" s="80"/>
      <c r="H311" s="80"/>
      <c r="I311" s="103"/>
      <c r="J311" s="104"/>
      <c r="K311" s="103"/>
      <c r="L311" s="104"/>
      <c r="M311" s="78"/>
      <c r="N311" s="78"/>
    </row>
    <row r="312" spans="1:14" x14ac:dyDescent="0.3">
      <c r="A312" s="3"/>
      <c r="B312" s="100"/>
      <c r="C312" s="101"/>
      <c r="D312" s="101"/>
      <c r="E312" s="102"/>
      <c r="F312" s="80"/>
      <c r="G312" s="80"/>
      <c r="H312" s="80"/>
      <c r="I312" s="103"/>
      <c r="J312" s="104"/>
      <c r="K312" s="103"/>
      <c r="L312" s="104"/>
      <c r="M312" s="78"/>
      <c r="N312" s="78"/>
    </row>
    <row r="313" spans="1:14" x14ac:dyDescent="0.3">
      <c r="A313" s="3"/>
      <c r="B313" s="100"/>
      <c r="C313" s="101"/>
      <c r="D313" s="101"/>
      <c r="E313" s="102"/>
      <c r="F313" s="100"/>
      <c r="G313" s="101"/>
      <c r="H313" s="102"/>
      <c r="I313" s="103"/>
      <c r="J313" s="104"/>
      <c r="K313" s="103"/>
      <c r="L313" s="104"/>
      <c r="M313" s="78"/>
      <c r="N313" s="78"/>
    </row>
    <row r="314" spans="1:14" x14ac:dyDescent="0.3">
      <c r="A314" s="3"/>
      <c r="B314" s="100"/>
      <c r="C314" s="101"/>
      <c r="D314" s="101"/>
      <c r="E314" s="102"/>
      <c r="F314" s="100"/>
      <c r="G314" s="101"/>
      <c r="H314" s="102"/>
      <c r="I314" s="103"/>
      <c r="J314" s="104"/>
      <c r="K314" s="103"/>
      <c r="L314" s="104"/>
      <c r="M314" s="78"/>
      <c r="N314" s="78"/>
    </row>
    <row r="315" spans="1:14" ht="15.6" x14ac:dyDescent="0.3">
      <c r="A315" s="10"/>
      <c r="B315" s="86"/>
      <c r="C315" s="87"/>
      <c r="D315" s="87"/>
      <c r="E315" s="88"/>
      <c r="F315" s="86"/>
      <c r="G315" s="87"/>
      <c r="H315" s="88"/>
      <c r="I315" s="89"/>
      <c r="J315" s="90"/>
      <c r="K315" s="89"/>
      <c r="L315" s="90"/>
      <c r="M315" s="91"/>
      <c r="N315" s="91"/>
    </row>
    <row r="316" spans="1:14" x14ac:dyDescent="0.3">
      <c r="A316" s="3"/>
      <c r="B316" s="100"/>
      <c r="C316" s="101"/>
      <c r="D316" s="101"/>
      <c r="E316" s="102"/>
      <c r="F316" s="100"/>
      <c r="G316" s="101"/>
      <c r="H316" s="102"/>
      <c r="I316" s="103"/>
      <c r="J316" s="104"/>
      <c r="K316" s="103"/>
      <c r="L316" s="104"/>
      <c r="M316" s="78"/>
      <c r="N316" s="78"/>
    </row>
    <row r="317" spans="1:14" x14ac:dyDescent="0.3">
      <c r="A317" s="3"/>
      <c r="B317" s="100"/>
      <c r="C317" s="101"/>
      <c r="D317" s="101"/>
      <c r="E317" s="102"/>
      <c r="F317" s="100"/>
      <c r="G317" s="101"/>
      <c r="H317" s="102"/>
      <c r="I317" s="103"/>
      <c r="J317" s="104"/>
      <c r="K317" s="103"/>
      <c r="L317" s="104"/>
      <c r="M317" s="78"/>
      <c r="N317" s="78"/>
    </row>
    <row r="318" spans="1:14" x14ac:dyDescent="0.3">
      <c r="A318" s="3"/>
      <c r="B318" s="100"/>
      <c r="C318" s="101"/>
      <c r="D318" s="101"/>
      <c r="E318" s="102"/>
      <c r="F318" s="100"/>
      <c r="G318" s="101"/>
      <c r="H318" s="102"/>
      <c r="I318" s="103"/>
      <c r="J318" s="104"/>
      <c r="K318" s="103"/>
      <c r="L318" s="104"/>
      <c r="M318" s="78"/>
      <c r="N318" s="78"/>
    </row>
    <row r="319" spans="1:14" x14ac:dyDescent="0.3">
      <c r="A319" s="3"/>
      <c r="B319" s="100"/>
      <c r="C319" s="101"/>
      <c r="D319" s="101"/>
      <c r="E319" s="102"/>
      <c r="F319" s="100"/>
      <c r="G319" s="101"/>
      <c r="H319" s="102"/>
      <c r="I319" s="103"/>
      <c r="J319" s="104"/>
      <c r="K319" s="103"/>
      <c r="L319" s="104"/>
      <c r="M319" s="78"/>
      <c r="N319" s="78"/>
    </row>
    <row r="320" spans="1:14" x14ac:dyDescent="0.3">
      <c r="A320" s="3"/>
      <c r="B320" s="100"/>
      <c r="C320" s="101"/>
      <c r="D320" s="101"/>
      <c r="E320" s="102"/>
      <c r="F320" s="100"/>
      <c r="G320" s="101"/>
      <c r="H320" s="102"/>
      <c r="I320" s="103"/>
      <c r="J320" s="104"/>
      <c r="K320" s="103"/>
      <c r="L320" s="104"/>
      <c r="M320" s="78"/>
      <c r="N320" s="78"/>
    </row>
    <row r="321" spans="1:14" x14ac:dyDescent="0.3">
      <c r="A321" s="3"/>
      <c r="B321" s="100"/>
      <c r="C321" s="101"/>
      <c r="D321" s="101"/>
      <c r="E321" s="102"/>
      <c r="F321" s="100"/>
      <c r="G321" s="101"/>
      <c r="H321" s="102"/>
      <c r="I321" s="103"/>
      <c r="J321" s="104"/>
      <c r="K321" s="103"/>
      <c r="L321" s="104"/>
      <c r="M321" s="78"/>
      <c r="N321" s="78"/>
    </row>
    <row r="322" spans="1:14" x14ac:dyDescent="0.3">
      <c r="A322" s="3"/>
      <c r="B322" s="100"/>
      <c r="C322" s="101"/>
      <c r="D322" s="101"/>
      <c r="E322" s="102"/>
      <c r="F322" s="100"/>
      <c r="G322" s="101"/>
      <c r="H322" s="102"/>
      <c r="I322" s="103"/>
      <c r="J322" s="104"/>
      <c r="K322" s="103"/>
      <c r="L322" s="104"/>
      <c r="M322" s="94"/>
      <c r="N322" s="95"/>
    </row>
    <row r="323" spans="1:14" x14ac:dyDescent="0.3">
      <c r="A323" s="3"/>
      <c r="B323" s="96"/>
      <c r="C323" s="97"/>
      <c r="D323" s="97"/>
      <c r="E323" s="98"/>
      <c r="F323" s="126"/>
      <c r="G323" s="127"/>
      <c r="H323" s="128"/>
      <c r="I323" s="92"/>
      <c r="J323" s="93"/>
      <c r="K323" s="117"/>
      <c r="L323" s="118"/>
      <c r="M323" s="94"/>
      <c r="N323" s="95"/>
    </row>
    <row r="324" spans="1:14" x14ac:dyDescent="0.3">
      <c r="A324" s="3"/>
      <c r="B324" s="96"/>
      <c r="C324" s="97"/>
      <c r="D324" s="97"/>
      <c r="E324" s="98"/>
      <c r="F324" s="126"/>
      <c r="G324" s="127"/>
      <c r="H324" s="128"/>
      <c r="I324" s="92"/>
      <c r="J324" s="93"/>
      <c r="K324" s="117"/>
      <c r="L324" s="118"/>
      <c r="M324" s="94"/>
      <c r="N324" s="95"/>
    </row>
    <row r="325" spans="1:14" x14ac:dyDescent="0.3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</row>
    <row r="326" spans="1:14" x14ac:dyDescent="0.3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</row>
    <row r="327" spans="1:14" x14ac:dyDescent="0.3">
      <c r="A327" s="83" t="s">
        <v>17</v>
      </c>
      <c r="B327" s="83"/>
      <c r="C327" s="83"/>
      <c r="D327" s="83"/>
      <c r="E327" s="83"/>
      <c r="F327" s="84" t="s">
        <v>18</v>
      </c>
      <c r="G327" s="84"/>
      <c r="H327" s="84"/>
      <c r="I327" s="84"/>
      <c r="J327" s="84"/>
      <c r="K327" s="85" t="s">
        <v>19</v>
      </c>
      <c r="L327" s="85"/>
      <c r="M327" s="85"/>
      <c r="N327" s="85"/>
    </row>
    <row r="328" spans="1:14" x14ac:dyDescent="0.3">
      <c r="A328" s="82" t="s">
        <v>371</v>
      </c>
      <c r="B328" s="82"/>
      <c r="C328" s="82"/>
      <c r="D328" s="82"/>
      <c r="E328" s="82"/>
      <c r="F328" s="82" t="s">
        <v>398</v>
      </c>
      <c r="G328" s="82"/>
      <c r="H328" s="82"/>
      <c r="I328" s="82"/>
      <c r="J328" s="82"/>
      <c r="K328" s="82"/>
      <c r="L328" s="82"/>
      <c r="M328" s="82"/>
      <c r="N328" s="82"/>
    </row>
    <row r="329" spans="1:14" x14ac:dyDescent="0.3">
      <c r="A329" s="105" t="s">
        <v>0</v>
      </c>
      <c r="B329" s="115"/>
      <c r="C329" s="115"/>
      <c r="D329" s="115"/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</row>
    <row r="330" spans="1:14" x14ac:dyDescent="0.3">
      <c r="A330" s="6" t="s">
        <v>2</v>
      </c>
      <c r="B330" s="77" t="s">
        <v>439</v>
      </c>
      <c r="C330" s="77"/>
      <c r="D330" s="105" t="s">
        <v>3</v>
      </c>
      <c r="E330" s="105"/>
      <c r="F330" s="82" t="s">
        <v>401</v>
      </c>
      <c r="G330" s="82"/>
      <c r="H330" s="82"/>
      <c r="I330" s="82"/>
      <c r="J330" s="105" t="s">
        <v>4</v>
      </c>
      <c r="K330" s="105"/>
      <c r="L330" s="82" t="s">
        <v>367</v>
      </c>
      <c r="M330" s="82"/>
      <c r="N330" s="82"/>
    </row>
    <row r="331" spans="1:14" ht="15.6" x14ac:dyDescent="0.3">
      <c r="A331" s="9" t="s">
        <v>372</v>
      </c>
      <c r="B331" s="105" t="s">
        <v>70</v>
      </c>
      <c r="C331" s="105"/>
      <c r="D331" s="116">
        <v>43238</v>
      </c>
      <c r="E331" s="99"/>
      <c r="F331" s="95"/>
      <c r="G331" s="105" t="s">
        <v>403</v>
      </c>
      <c r="H331" s="105"/>
      <c r="I331" s="105"/>
      <c r="J331" s="82" t="s">
        <v>404</v>
      </c>
      <c r="K331" s="82"/>
      <c r="L331" s="7" t="s">
        <v>369</v>
      </c>
      <c r="M331" s="82">
        <v>300</v>
      </c>
      <c r="N331" s="82"/>
    </row>
    <row r="332" spans="1:14" x14ac:dyDescent="0.3">
      <c r="A332" s="8" t="s">
        <v>1</v>
      </c>
      <c r="B332" s="83" t="s">
        <v>467</v>
      </c>
      <c r="C332" s="83"/>
      <c r="D332" s="83"/>
      <c r="E332" s="83"/>
      <c r="F332" s="105" t="s">
        <v>466</v>
      </c>
      <c r="G332" s="105"/>
      <c r="H332" s="105"/>
      <c r="I332" s="105" t="s">
        <v>6</v>
      </c>
      <c r="J332" s="105"/>
      <c r="K332" s="105" t="s">
        <v>7</v>
      </c>
      <c r="L332" s="105"/>
      <c r="M332" s="105" t="s">
        <v>8</v>
      </c>
      <c r="N332" s="105"/>
    </row>
    <row r="333" spans="1:14" x14ac:dyDescent="0.3">
      <c r="A333" s="3">
        <v>1</v>
      </c>
      <c r="B333" s="96" t="s">
        <v>468</v>
      </c>
      <c r="C333" s="97"/>
      <c r="D333" s="97"/>
      <c r="E333" s="98"/>
      <c r="F333" s="78" t="s">
        <v>410</v>
      </c>
      <c r="G333" s="78"/>
      <c r="H333" s="78"/>
      <c r="I333" s="81">
        <v>300</v>
      </c>
      <c r="J333" s="81"/>
      <c r="K333" s="78" t="s">
        <v>411</v>
      </c>
      <c r="L333" s="78"/>
      <c r="M333" s="78" t="s">
        <v>11</v>
      </c>
      <c r="N333" s="78"/>
    </row>
    <row r="334" spans="1:14" x14ac:dyDescent="0.3">
      <c r="A334" s="3"/>
      <c r="B334" s="96"/>
      <c r="C334" s="97"/>
      <c r="D334" s="97"/>
      <c r="E334" s="98"/>
      <c r="F334" s="80"/>
      <c r="G334" s="80"/>
      <c r="H334" s="80"/>
      <c r="I334" s="92"/>
      <c r="J334" s="93"/>
      <c r="K334" s="117"/>
      <c r="L334" s="118"/>
      <c r="M334" s="78"/>
      <c r="N334" s="78"/>
    </row>
    <row r="335" spans="1:14" x14ac:dyDescent="0.3">
      <c r="A335" s="3"/>
      <c r="B335" s="96"/>
      <c r="C335" s="97"/>
      <c r="D335" s="97"/>
      <c r="E335" s="98"/>
      <c r="F335" s="80"/>
      <c r="G335" s="80"/>
      <c r="H335" s="80"/>
      <c r="I335" s="92"/>
      <c r="J335" s="93"/>
      <c r="K335" s="117"/>
      <c r="L335" s="118"/>
      <c r="M335" s="78"/>
      <c r="N335" s="78"/>
    </row>
    <row r="336" spans="1:14" x14ac:dyDescent="0.3">
      <c r="A336" s="3"/>
      <c r="B336" s="96"/>
      <c r="C336" s="97"/>
      <c r="D336" s="97"/>
      <c r="E336" s="98"/>
      <c r="F336" s="80"/>
      <c r="G336" s="80"/>
      <c r="H336" s="80"/>
      <c r="I336" s="92"/>
      <c r="J336" s="93"/>
      <c r="K336" s="77"/>
      <c r="L336" s="77"/>
      <c r="M336" s="78"/>
      <c r="N336" s="78"/>
    </row>
    <row r="337" spans="1:14" x14ac:dyDescent="0.3">
      <c r="A337" s="3"/>
      <c r="B337" s="96"/>
      <c r="C337" s="97"/>
      <c r="D337" s="97"/>
      <c r="E337" s="98"/>
      <c r="F337" s="80"/>
      <c r="G337" s="80"/>
      <c r="H337" s="80"/>
      <c r="I337" s="92"/>
      <c r="J337" s="93"/>
      <c r="K337" s="117"/>
      <c r="L337" s="118"/>
      <c r="M337" s="78"/>
      <c r="N337" s="78"/>
    </row>
    <row r="338" spans="1:14" x14ac:dyDescent="0.3">
      <c r="A338" s="3"/>
      <c r="B338" s="96"/>
      <c r="C338" s="97"/>
      <c r="D338" s="97"/>
      <c r="E338" s="98"/>
      <c r="F338" s="80"/>
      <c r="G338" s="80"/>
      <c r="H338" s="80"/>
      <c r="I338" s="92"/>
      <c r="J338" s="93"/>
      <c r="K338" s="117"/>
      <c r="L338" s="118"/>
      <c r="M338" s="78"/>
      <c r="N338" s="78"/>
    </row>
    <row r="339" spans="1:14" x14ac:dyDescent="0.3">
      <c r="A339" s="3"/>
      <c r="B339" s="96"/>
      <c r="C339" s="97"/>
      <c r="D339" s="97"/>
      <c r="E339" s="98"/>
      <c r="F339" s="80"/>
      <c r="G339" s="80"/>
      <c r="H339" s="80"/>
      <c r="I339" s="92"/>
      <c r="J339" s="93"/>
      <c r="K339" s="117"/>
      <c r="L339" s="118"/>
      <c r="M339" s="78"/>
      <c r="N339" s="78"/>
    </row>
    <row r="340" spans="1:14" x14ac:dyDescent="0.3">
      <c r="A340" s="3"/>
      <c r="B340" s="100"/>
      <c r="C340" s="101"/>
      <c r="D340" s="101"/>
      <c r="E340" s="102"/>
      <c r="F340" s="80"/>
      <c r="G340" s="80"/>
      <c r="H340" s="80"/>
      <c r="I340" s="103"/>
      <c r="J340" s="104"/>
      <c r="K340" s="103"/>
      <c r="L340" s="104"/>
      <c r="M340" s="78"/>
      <c r="N340" s="78"/>
    </row>
    <row r="341" spans="1:14" x14ac:dyDescent="0.3">
      <c r="A341" s="3"/>
      <c r="B341" s="100"/>
      <c r="C341" s="101"/>
      <c r="D341" s="101"/>
      <c r="E341" s="102"/>
      <c r="F341" s="80"/>
      <c r="G341" s="80"/>
      <c r="H341" s="80"/>
      <c r="I341" s="103"/>
      <c r="J341" s="104"/>
      <c r="K341" s="103"/>
      <c r="L341" s="104"/>
      <c r="M341" s="78"/>
      <c r="N341" s="78"/>
    </row>
    <row r="342" spans="1:14" x14ac:dyDescent="0.3">
      <c r="A342" s="3"/>
      <c r="B342" s="100"/>
      <c r="C342" s="101"/>
      <c r="D342" s="101"/>
      <c r="E342" s="102"/>
      <c r="F342" s="80"/>
      <c r="G342" s="80"/>
      <c r="H342" s="80"/>
      <c r="I342" s="103"/>
      <c r="J342" s="104"/>
      <c r="K342" s="103"/>
      <c r="L342" s="104"/>
      <c r="M342" s="78"/>
      <c r="N342" s="78"/>
    </row>
    <row r="343" spans="1:14" x14ac:dyDescent="0.3">
      <c r="A343" s="3"/>
      <c r="B343" s="100"/>
      <c r="C343" s="101"/>
      <c r="D343" s="101"/>
      <c r="E343" s="102"/>
      <c r="F343" s="80"/>
      <c r="G343" s="80"/>
      <c r="H343" s="80"/>
      <c r="I343" s="103"/>
      <c r="J343" s="104"/>
      <c r="K343" s="103"/>
      <c r="L343" s="104"/>
      <c r="M343" s="78"/>
      <c r="N343" s="78"/>
    </row>
    <row r="344" spans="1:14" x14ac:dyDescent="0.3">
      <c r="A344" s="3"/>
      <c r="B344" s="100"/>
      <c r="C344" s="101"/>
      <c r="D344" s="101"/>
      <c r="E344" s="102"/>
      <c r="F344" s="80"/>
      <c r="G344" s="80"/>
      <c r="H344" s="80"/>
      <c r="I344" s="103"/>
      <c r="J344" s="104"/>
      <c r="K344" s="103"/>
      <c r="L344" s="104"/>
      <c r="M344" s="78"/>
      <c r="N344" s="78"/>
    </row>
    <row r="345" spans="1:14" x14ac:dyDescent="0.3">
      <c r="A345" s="3"/>
      <c r="B345" s="100"/>
      <c r="C345" s="101"/>
      <c r="D345" s="101"/>
      <c r="E345" s="102"/>
      <c r="F345" s="100"/>
      <c r="G345" s="101"/>
      <c r="H345" s="102"/>
      <c r="I345" s="103"/>
      <c r="J345" s="104"/>
      <c r="K345" s="103"/>
      <c r="L345" s="104"/>
      <c r="M345" s="78"/>
      <c r="N345" s="78"/>
    </row>
    <row r="346" spans="1:14" x14ac:dyDescent="0.3">
      <c r="A346" s="3"/>
      <c r="B346" s="100"/>
      <c r="C346" s="101"/>
      <c r="D346" s="101"/>
      <c r="E346" s="102"/>
      <c r="F346" s="100"/>
      <c r="G346" s="101"/>
      <c r="H346" s="102"/>
      <c r="I346" s="103"/>
      <c r="J346" s="104"/>
      <c r="K346" s="103"/>
      <c r="L346" s="104"/>
      <c r="M346" s="78"/>
      <c r="N346" s="78"/>
    </row>
    <row r="347" spans="1:14" ht="15.6" x14ac:dyDescent="0.3">
      <c r="A347" s="10"/>
      <c r="B347" s="86"/>
      <c r="C347" s="87"/>
      <c r="D347" s="87"/>
      <c r="E347" s="88"/>
      <c r="F347" s="86"/>
      <c r="G347" s="87"/>
      <c r="H347" s="88"/>
      <c r="I347" s="89"/>
      <c r="J347" s="90"/>
      <c r="K347" s="89"/>
      <c r="L347" s="90"/>
      <c r="M347" s="91"/>
      <c r="N347" s="91"/>
    </row>
    <row r="348" spans="1:14" x14ac:dyDescent="0.3">
      <c r="A348" s="3"/>
      <c r="B348" s="100"/>
      <c r="C348" s="101"/>
      <c r="D348" s="101"/>
      <c r="E348" s="102"/>
      <c r="F348" s="100"/>
      <c r="G348" s="101"/>
      <c r="H348" s="102"/>
      <c r="I348" s="103"/>
      <c r="J348" s="104"/>
      <c r="K348" s="103"/>
      <c r="L348" s="104"/>
      <c r="M348" s="78"/>
      <c r="N348" s="78"/>
    </row>
    <row r="349" spans="1:14" x14ac:dyDescent="0.3">
      <c r="A349" s="3"/>
      <c r="B349" s="100"/>
      <c r="C349" s="101"/>
      <c r="D349" s="101"/>
      <c r="E349" s="102"/>
      <c r="F349" s="100"/>
      <c r="G349" s="101"/>
      <c r="H349" s="102"/>
      <c r="I349" s="103"/>
      <c r="J349" s="104"/>
      <c r="K349" s="103"/>
      <c r="L349" s="104"/>
      <c r="M349" s="78"/>
      <c r="N349" s="78"/>
    </row>
    <row r="350" spans="1:14" x14ac:dyDescent="0.3">
      <c r="A350" s="3"/>
      <c r="B350" s="100"/>
      <c r="C350" s="101"/>
      <c r="D350" s="101"/>
      <c r="E350" s="102"/>
      <c r="F350" s="100"/>
      <c r="G350" s="101"/>
      <c r="H350" s="102"/>
      <c r="I350" s="103"/>
      <c r="J350" s="104"/>
      <c r="K350" s="103"/>
      <c r="L350" s="104"/>
      <c r="M350" s="78"/>
      <c r="N350" s="78"/>
    </row>
    <row r="351" spans="1:14" x14ac:dyDescent="0.3">
      <c r="A351" s="3"/>
      <c r="B351" s="100"/>
      <c r="C351" s="101"/>
      <c r="D351" s="101"/>
      <c r="E351" s="102"/>
      <c r="F351" s="100"/>
      <c r="G351" s="101"/>
      <c r="H351" s="102"/>
      <c r="I351" s="103"/>
      <c r="J351" s="104"/>
      <c r="K351" s="103"/>
      <c r="L351" s="104"/>
      <c r="M351" s="78"/>
      <c r="N351" s="78"/>
    </row>
    <row r="352" spans="1:14" x14ac:dyDescent="0.3">
      <c r="A352" s="3"/>
      <c r="B352" s="100"/>
      <c r="C352" s="101"/>
      <c r="D352" s="101"/>
      <c r="E352" s="102"/>
      <c r="F352" s="100"/>
      <c r="G352" s="101"/>
      <c r="H352" s="102"/>
      <c r="I352" s="103"/>
      <c r="J352" s="104"/>
      <c r="K352" s="103"/>
      <c r="L352" s="104"/>
      <c r="M352" s="78"/>
      <c r="N352" s="78"/>
    </row>
    <row r="353" spans="1:14" x14ac:dyDescent="0.3">
      <c r="A353" s="3"/>
      <c r="B353" s="100"/>
      <c r="C353" s="101"/>
      <c r="D353" s="101"/>
      <c r="E353" s="102"/>
      <c r="F353" s="100"/>
      <c r="G353" s="101"/>
      <c r="H353" s="102"/>
      <c r="I353" s="103"/>
      <c r="J353" s="104"/>
      <c r="K353" s="103"/>
      <c r="L353" s="104"/>
      <c r="M353" s="78"/>
      <c r="N353" s="78"/>
    </row>
    <row r="354" spans="1:14" x14ac:dyDescent="0.3">
      <c r="A354" s="3"/>
      <c r="B354" s="100"/>
      <c r="C354" s="101"/>
      <c r="D354" s="101"/>
      <c r="E354" s="102"/>
      <c r="F354" s="100"/>
      <c r="G354" s="101"/>
      <c r="H354" s="102"/>
      <c r="I354" s="103"/>
      <c r="J354" s="104"/>
      <c r="K354" s="103"/>
      <c r="L354" s="104"/>
      <c r="M354" s="78"/>
      <c r="N354" s="78"/>
    </row>
    <row r="355" spans="1:14" x14ac:dyDescent="0.3">
      <c r="A355" s="3"/>
      <c r="B355" s="79"/>
      <c r="C355" s="79"/>
      <c r="D355" s="79"/>
      <c r="E355" s="79"/>
      <c r="F355" s="80"/>
      <c r="G355" s="80"/>
      <c r="H355" s="80"/>
      <c r="I355" s="81"/>
      <c r="J355" s="81"/>
      <c r="K355" s="77"/>
      <c r="L355" s="77"/>
      <c r="M355" s="78"/>
      <c r="N355" s="78"/>
    </row>
    <row r="356" spans="1:14" x14ac:dyDescent="0.3">
      <c r="A356" s="3"/>
      <c r="B356" s="79"/>
      <c r="C356" s="79"/>
      <c r="D356" s="79"/>
      <c r="E356" s="79"/>
      <c r="F356" s="80"/>
      <c r="G356" s="80"/>
      <c r="H356" s="80"/>
      <c r="I356" s="81"/>
      <c r="J356" s="81"/>
      <c r="K356" s="77"/>
      <c r="L356" s="77"/>
      <c r="M356" s="78"/>
      <c r="N356" s="78"/>
    </row>
    <row r="357" spans="1:14" x14ac:dyDescent="0.3">
      <c r="A357" s="3"/>
      <c r="B357" s="79"/>
      <c r="C357" s="79"/>
      <c r="D357" s="79"/>
      <c r="E357" s="79"/>
      <c r="F357" s="80"/>
      <c r="G357" s="80"/>
      <c r="H357" s="80"/>
      <c r="I357" s="81"/>
      <c r="J357" s="81"/>
      <c r="K357" s="77"/>
      <c r="L357" s="77"/>
      <c r="M357" s="78"/>
      <c r="N357" s="78"/>
    </row>
    <row r="358" spans="1:14" x14ac:dyDescent="0.3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</row>
    <row r="359" spans="1:14" x14ac:dyDescent="0.3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</row>
    <row r="360" spans="1:14" x14ac:dyDescent="0.3">
      <c r="A360" s="83" t="s">
        <v>17</v>
      </c>
      <c r="B360" s="83"/>
      <c r="C360" s="83"/>
      <c r="D360" s="83"/>
      <c r="E360" s="83"/>
      <c r="F360" s="84" t="s">
        <v>18</v>
      </c>
      <c r="G360" s="84"/>
      <c r="H360" s="84"/>
      <c r="I360" s="84"/>
      <c r="J360" s="84"/>
      <c r="K360" s="85" t="s">
        <v>19</v>
      </c>
      <c r="L360" s="85"/>
      <c r="M360" s="85"/>
      <c r="N360" s="85"/>
    </row>
    <row r="361" spans="1:14" x14ac:dyDescent="0.3">
      <c r="A361" s="82" t="s">
        <v>371</v>
      </c>
      <c r="B361" s="82"/>
      <c r="C361" s="82"/>
      <c r="D361" s="82"/>
      <c r="E361" s="82"/>
      <c r="F361" s="82" t="s">
        <v>398</v>
      </c>
      <c r="G361" s="82"/>
      <c r="H361" s="82"/>
      <c r="I361" s="82"/>
      <c r="J361" s="82"/>
      <c r="K361" s="82"/>
      <c r="L361" s="82"/>
      <c r="M361" s="82"/>
      <c r="N361" s="82"/>
    </row>
    <row r="362" spans="1:14" x14ac:dyDescent="0.3">
      <c r="A362" s="119" t="s">
        <v>0</v>
      </c>
      <c r="B362" s="123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  <c r="N362" s="120"/>
    </row>
    <row r="363" spans="1:14" x14ac:dyDescent="0.3">
      <c r="A363" s="6" t="s">
        <v>2</v>
      </c>
      <c r="B363" s="4" t="s">
        <v>641</v>
      </c>
      <c r="C363" s="119" t="s">
        <v>3</v>
      </c>
      <c r="D363" s="120"/>
      <c r="E363" s="103" t="s">
        <v>401</v>
      </c>
      <c r="F363" s="124"/>
      <c r="G363" s="124"/>
      <c r="H363" s="104"/>
      <c r="I363" s="119" t="s">
        <v>4</v>
      </c>
      <c r="J363" s="120"/>
      <c r="K363" s="103" t="s">
        <v>367</v>
      </c>
      <c r="L363" s="124"/>
      <c r="M363" s="124"/>
      <c r="N363" s="104"/>
    </row>
    <row r="364" spans="1:14" ht="15.6" x14ac:dyDescent="0.3">
      <c r="A364" s="9" t="s">
        <v>372</v>
      </c>
      <c r="B364" s="8" t="s">
        <v>70</v>
      </c>
      <c r="C364" s="116">
        <v>43269</v>
      </c>
      <c r="D364" s="125"/>
      <c r="E364" s="123" t="s">
        <v>403</v>
      </c>
      <c r="F364" s="123"/>
      <c r="G364" s="123"/>
      <c r="H364" s="120"/>
      <c r="I364" s="103" t="s">
        <v>404</v>
      </c>
      <c r="J364" s="104"/>
      <c r="K364" s="121" t="s">
        <v>369</v>
      </c>
      <c r="L364" s="122"/>
      <c r="M364" s="103">
        <v>62162</v>
      </c>
      <c r="N364" s="104"/>
    </row>
    <row r="365" spans="1:14" x14ac:dyDescent="0.3">
      <c r="A365" s="8" t="s">
        <v>1</v>
      </c>
      <c r="B365" s="83" t="s">
        <v>467</v>
      </c>
      <c r="C365" s="83"/>
      <c r="D365" s="83"/>
      <c r="E365" s="83"/>
      <c r="F365" s="105" t="s">
        <v>466</v>
      </c>
      <c r="G365" s="105"/>
      <c r="H365" s="105"/>
      <c r="I365" s="105" t="s">
        <v>6</v>
      </c>
      <c r="J365" s="105"/>
      <c r="K365" s="105" t="s">
        <v>7</v>
      </c>
      <c r="L365" s="105"/>
      <c r="M365" s="105" t="s">
        <v>8</v>
      </c>
      <c r="N365" s="105"/>
    </row>
    <row r="366" spans="1:14" x14ac:dyDescent="0.3">
      <c r="A366" s="3">
        <v>1</v>
      </c>
      <c r="B366" s="79" t="s">
        <v>480</v>
      </c>
      <c r="C366" s="79"/>
      <c r="D366" s="79"/>
      <c r="E366" s="79"/>
      <c r="F366" s="78" t="s">
        <v>481</v>
      </c>
      <c r="G366" s="78"/>
      <c r="H366" s="78"/>
      <c r="I366" s="94">
        <v>3300</v>
      </c>
      <c r="J366" s="95"/>
      <c r="K366" s="78" t="s">
        <v>462</v>
      </c>
      <c r="L366" s="78"/>
      <c r="M366" s="78" t="s">
        <v>11</v>
      </c>
      <c r="N366" s="78"/>
    </row>
    <row r="367" spans="1:14" ht="41.1" customHeight="1" x14ac:dyDescent="0.3">
      <c r="A367" s="3">
        <v>2</v>
      </c>
      <c r="B367" s="79" t="s">
        <v>463</v>
      </c>
      <c r="C367" s="79"/>
      <c r="D367" s="79"/>
      <c r="E367" s="79"/>
      <c r="F367" s="78" t="s">
        <v>464</v>
      </c>
      <c r="G367" s="78"/>
      <c r="H367" s="78"/>
      <c r="I367" s="94">
        <v>58862</v>
      </c>
      <c r="J367" s="95"/>
      <c r="K367" s="78" t="s">
        <v>465</v>
      </c>
      <c r="L367" s="78"/>
      <c r="M367" s="78" t="s">
        <v>11</v>
      </c>
      <c r="N367" s="78"/>
    </row>
    <row r="368" spans="1:14" x14ac:dyDescent="0.3">
      <c r="A368" s="3"/>
      <c r="B368" s="96"/>
      <c r="C368" s="97"/>
      <c r="D368" s="97"/>
      <c r="E368" s="98"/>
      <c r="F368" s="78"/>
      <c r="G368" s="78"/>
      <c r="H368" s="78"/>
      <c r="I368" s="81"/>
      <c r="J368" s="81"/>
      <c r="K368" s="94"/>
      <c r="L368" s="95"/>
      <c r="M368" s="78"/>
      <c r="N368" s="78"/>
    </row>
    <row r="369" spans="1:14" x14ac:dyDescent="0.3">
      <c r="A369" s="3"/>
      <c r="B369" s="96"/>
      <c r="C369" s="97"/>
      <c r="D369" s="97"/>
      <c r="E369" s="98"/>
      <c r="F369" s="78"/>
      <c r="G369" s="78"/>
      <c r="H369" s="78"/>
      <c r="I369" s="81"/>
      <c r="J369" s="81"/>
      <c r="K369" s="94"/>
      <c r="L369" s="95"/>
      <c r="M369" s="78"/>
      <c r="N369" s="78"/>
    </row>
    <row r="370" spans="1:14" x14ac:dyDescent="0.3">
      <c r="A370" s="3"/>
      <c r="B370" s="96"/>
      <c r="C370" s="97"/>
      <c r="D370" s="97"/>
      <c r="E370" s="98"/>
      <c r="F370" s="78"/>
      <c r="G370" s="78"/>
      <c r="H370" s="78"/>
      <c r="I370" s="81"/>
      <c r="J370" s="81"/>
      <c r="K370" s="78"/>
      <c r="L370" s="78"/>
      <c r="M370" s="78"/>
      <c r="N370" s="78"/>
    </row>
    <row r="371" spans="1:14" x14ac:dyDescent="0.3">
      <c r="A371" s="3"/>
      <c r="B371" s="96"/>
      <c r="C371" s="97"/>
      <c r="D371" s="97"/>
      <c r="E371" s="98"/>
      <c r="F371" s="78"/>
      <c r="G371" s="78"/>
      <c r="H371" s="78"/>
      <c r="I371" s="81"/>
      <c r="J371" s="81"/>
      <c r="K371" s="78"/>
      <c r="L371" s="78"/>
      <c r="M371" s="78"/>
      <c r="N371" s="78"/>
    </row>
    <row r="372" spans="1:14" x14ac:dyDescent="0.3">
      <c r="A372" s="3"/>
      <c r="B372" s="96"/>
      <c r="C372" s="97"/>
      <c r="D372" s="97"/>
      <c r="E372" s="98"/>
      <c r="F372" s="78"/>
      <c r="G372" s="78"/>
      <c r="H372" s="78"/>
      <c r="I372" s="81"/>
      <c r="J372" s="81"/>
      <c r="K372" s="78"/>
      <c r="L372" s="78"/>
      <c r="M372" s="78"/>
      <c r="N372" s="78"/>
    </row>
    <row r="373" spans="1:14" x14ac:dyDescent="0.3">
      <c r="A373" s="3"/>
      <c r="B373" s="96"/>
      <c r="C373" s="97"/>
      <c r="D373" s="97"/>
      <c r="E373" s="98"/>
      <c r="F373" s="78"/>
      <c r="G373" s="78"/>
      <c r="H373" s="78"/>
      <c r="I373" s="81"/>
      <c r="J373" s="81"/>
      <c r="K373" s="78"/>
      <c r="L373" s="78"/>
      <c r="M373" s="78"/>
      <c r="N373" s="78"/>
    </row>
    <row r="374" spans="1:14" x14ac:dyDescent="0.3">
      <c r="A374" s="3"/>
      <c r="B374" s="96"/>
      <c r="C374" s="97"/>
      <c r="D374" s="97"/>
      <c r="E374" s="98"/>
      <c r="F374" s="78"/>
      <c r="G374" s="78"/>
      <c r="H374" s="78"/>
      <c r="I374" s="81"/>
      <c r="J374" s="81"/>
      <c r="K374" s="78"/>
      <c r="L374" s="78"/>
      <c r="M374" s="78"/>
      <c r="N374" s="78"/>
    </row>
    <row r="375" spans="1:14" x14ac:dyDescent="0.3">
      <c r="A375" s="3"/>
      <c r="B375" s="96"/>
      <c r="C375" s="97"/>
      <c r="D375" s="97"/>
      <c r="E375" s="98"/>
      <c r="F375" s="78"/>
      <c r="G375" s="78"/>
      <c r="H375" s="78"/>
      <c r="I375" s="81"/>
      <c r="J375" s="81"/>
      <c r="K375" s="78"/>
      <c r="L375" s="78"/>
      <c r="M375" s="78"/>
      <c r="N375" s="78"/>
    </row>
    <row r="376" spans="1:14" x14ac:dyDescent="0.3">
      <c r="A376" s="3"/>
      <c r="B376" s="96"/>
      <c r="C376" s="97"/>
      <c r="D376" s="97"/>
      <c r="E376" s="98"/>
      <c r="F376" s="78"/>
      <c r="G376" s="78"/>
      <c r="H376" s="78"/>
      <c r="I376" s="81"/>
      <c r="J376" s="81"/>
      <c r="K376" s="78"/>
      <c r="L376" s="78"/>
      <c r="M376" s="78"/>
      <c r="N376" s="78"/>
    </row>
    <row r="377" spans="1:14" x14ac:dyDescent="0.3">
      <c r="A377" s="3"/>
      <c r="B377" s="96"/>
      <c r="C377" s="97"/>
      <c r="D377" s="97"/>
      <c r="E377" s="98"/>
      <c r="F377" s="78"/>
      <c r="G377" s="78"/>
      <c r="H377" s="78"/>
      <c r="I377" s="81"/>
      <c r="J377" s="81"/>
      <c r="K377" s="78"/>
      <c r="L377" s="78"/>
      <c r="M377" s="78"/>
      <c r="N377" s="78"/>
    </row>
    <row r="378" spans="1:14" x14ac:dyDescent="0.3">
      <c r="A378" s="3"/>
      <c r="B378" s="96"/>
      <c r="C378" s="97"/>
      <c r="D378" s="97"/>
      <c r="E378" s="98"/>
      <c r="F378" s="78"/>
      <c r="G378" s="78"/>
      <c r="H378" s="78"/>
      <c r="I378" s="81"/>
      <c r="J378" s="81"/>
      <c r="K378" s="78"/>
      <c r="L378" s="78"/>
      <c r="M378" s="78"/>
      <c r="N378" s="78"/>
    </row>
    <row r="379" spans="1:14" x14ac:dyDescent="0.3">
      <c r="A379" s="3"/>
      <c r="B379" s="96"/>
      <c r="C379" s="97"/>
      <c r="D379" s="97"/>
      <c r="E379" s="98"/>
      <c r="F379" s="94"/>
      <c r="G379" s="99"/>
      <c r="H379" s="95"/>
      <c r="I379" s="92"/>
      <c r="J379" s="93"/>
      <c r="K379" s="94"/>
      <c r="L379" s="95"/>
      <c r="M379" s="94"/>
      <c r="N379" s="95"/>
    </row>
    <row r="380" spans="1:14" ht="15.6" x14ac:dyDescent="0.3">
      <c r="A380" s="10"/>
      <c r="B380" s="86"/>
      <c r="C380" s="87"/>
      <c r="D380" s="87"/>
      <c r="E380" s="88"/>
      <c r="F380" s="86"/>
      <c r="G380" s="87"/>
      <c r="H380" s="88"/>
      <c r="I380" s="89"/>
      <c r="J380" s="90"/>
      <c r="K380" s="89"/>
      <c r="L380" s="90"/>
      <c r="M380" s="91"/>
      <c r="N380" s="91"/>
    </row>
    <row r="381" spans="1:14" x14ac:dyDescent="0.3">
      <c r="A381" s="3"/>
      <c r="B381" s="100"/>
      <c r="C381" s="101"/>
      <c r="D381" s="101"/>
      <c r="E381" s="102"/>
      <c r="F381" s="100"/>
      <c r="G381" s="101"/>
      <c r="H381" s="102"/>
      <c r="I381" s="103"/>
      <c r="J381" s="104"/>
      <c r="K381" s="103"/>
      <c r="L381" s="104"/>
      <c r="M381" s="78"/>
      <c r="N381" s="78"/>
    </row>
    <row r="382" spans="1:14" x14ac:dyDescent="0.3">
      <c r="A382" s="3"/>
      <c r="B382" s="100"/>
      <c r="C382" s="101"/>
      <c r="D382" s="101"/>
      <c r="E382" s="102"/>
      <c r="F382" s="100"/>
      <c r="G382" s="101"/>
      <c r="H382" s="102"/>
      <c r="I382" s="103"/>
      <c r="J382" s="104"/>
      <c r="K382" s="103"/>
      <c r="L382" s="104"/>
      <c r="M382" s="78"/>
      <c r="N382" s="78"/>
    </row>
    <row r="383" spans="1:14" x14ac:dyDescent="0.3">
      <c r="A383" s="3"/>
      <c r="B383" s="100"/>
      <c r="C383" s="101"/>
      <c r="D383" s="101"/>
      <c r="E383" s="102"/>
      <c r="F383" s="100"/>
      <c r="G383" s="101"/>
      <c r="H383" s="102"/>
      <c r="I383" s="103"/>
      <c r="J383" s="104"/>
      <c r="K383" s="103"/>
      <c r="L383" s="104"/>
      <c r="M383" s="78"/>
      <c r="N383" s="78"/>
    </row>
    <row r="384" spans="1:14" x14ac:dyDescent="0.3">
      <c r="A384" s="3"/>
      <c r="B384" s="100"/>
      <c r="C384" s="101"/>
      <c r="D384" s="101"/>
      <c r="E384" s="102"/>
      <c r="F384" s="100"/>
      <c r="G384" s="101"/>
      <c r="H384" s="102"/>
      <c r="I384" s="103"/>
      <c r="J384" s="104"/>
      <c r="K384" s="103"/>
      <c r="L384" s="104"/>
      <c r="M384" s="78"/>
      <c r="N384" s="78"/>
    </row>
    <row r="385" spans="1:14" x14ac:dyDescent="0.3">
      <c r="A385" s="3"/>
      <c r="B385" s="100"/>
      <c r="C385" s="101"/>
      <c r="D385" s="101"/>
      <c r="E385" s="102"/>
      <c r="F385" s="100"/>
      <c r="G385" s="101"/>
      <c r="H385" s="102"/>
      <c r="I385" s="103"/>
      <c r="J385" s="104"/>
      <c r="K385" s="103"/>
      <c r="L385" s="104"/>
      <c r="M385" s="78"/>
      <c r="N385" s="78"/>
    </row>
    <row r="386" spans="1:14" x14ac:dyDescent="0.3">
      <c r="A386" s="3"/>
      <c r="B386" s="79"/>
      <c r="C386" s="79"/>
      <c r="D386" s="79"/>
      <c r="E386" s="79"/>
      <c r="F386" s="80"/>
      <c r="G386" s="80"/>
      <c r="H386" s="80"/>
      <c r="I386" s="81"/>
      <c r="J386" s="81"/>
      <c r="K386" s="77"/>
      <c r="L386" s="77"/>
      <c r="M386" s="78"/>
      <c r="N386" s="78"/>
    </row>
    <row r="387" spans="1:14" x14ac:dyDescent="0.3">
      <c r="A387" s="3"/>
      <c r="B387" s="79"/>
      <c r="C387" s="79"/>
      <c r="D387" s="79"/>
      <c r="E387" s="79"/>
      <c r="F387" s="80"/>
      <c r="G387" s="80"/>
      <c r="H387" s="80"/>
      <c r="I387" s="81"/>
      <c r="J387" s="81"/>
      <c r="K387" s="77"/>
      <c r="L387" s="77"/>
      <c r="M387" s="78"/>
      <c r="N387" s="78"/>
    </row>
    <row r="388" spans="1:14" x14ac:dyDescent="0.3">
      <c r="A388" s="3"/>
      <c r="B388" s="79"/>
      <c r="C388" s="79"/>
      <c r="D388" s="79"/>
      <c r="E388" s="79"/>
      <c r="F388" s="80"/>
      <c r="G388" s="80"/>
      <c r="H388" s="80"/>
      <c r="I388" s="81"/>
      <c r="J388" s="81"/>
      <c r="K388" s="77"/>
      <c r="L388" s="77"/>
      <c r="M388" s="78"/>
      <c r="N388" s="78"/>
    </row>
    <row r="389" spans="1:14" x14ac:dyDescent="0.3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</row>
    <row r="390" spans="1:14" x14ac:dyDescent="0.3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</row>
    <row r="391" spans="1:14" x14ac:dyDescent="0.3">
      <c r="A391" s="83" t="s">
        <v>17</v>
      </c>
      <c r="B391" s="83"/>
      <c r="C391" s="83"/>
      <c r="D391" s="83"/>
      <c r="E391" s="83"/>
      <c r="F391" s="84" t="s">
        <v>18</v>
      </c>
      <c r="G391" s="84"/>
      <c r="H391" s="84"/>
      <c r="I391" s="84"/>
      <c r="J391" s="84"/>
      <c r="K391" s="85" t="s">
        <v>19</v>
      </c>
      <c r="L391" s="85"/>
      <c r="M391" s="85"/>
      <c r="N391" s="85"/>
    </row>
    <row r="392" spans="1:14" x14ac:dyDescent="0.3">
      <c r="A392" s="82" t="s">
        <v>371</v>
      </c>
      <c r="B392" s="82"/>
      <c r="C392" s="82"/>
      <c r="D392" s="82"/>
      <c r="E392" s="82"/>
      <c r="F392" s="82" t="s">
        <v>398</v>
      </c>
      <c r="G392" s="82"/>
      <c r="H392" s="82"/>
      <c r="I392" s="82"/>
      <c r="J392" s="82"/>
      <c r="K392" s="82"/>
      <c r="L392" s="82"/>
      <c r="M392" s="82"/>
      <c r="N392" s="82"/>
    </row>
    <row r="393" spans="1:14" x14ac:dyDescent="0.3">
      <c r="A393" s="105" t="s">
        <v>0</v>
      </c>
      <c r="B393" s="115"/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</row>
    <row r="394" spans="1:14" x14ac:dyDescent="0.3">
      <c r="A394" s="6" t="s">
        <v>2</v>
      </c>
      <c r="B394" s="77" t="s">
        <v>618</v>
      </c>
      <c r="C394" s="77"/>
      <c r="D394" s="105" t="s">
        <v>3</v>
      </c>
      <c r="E394" s="105"/>
      <c r="F394" s="82" t="s">
        <v>401</v>
      </c>
      <c r="G394" s="82"/>
      <c r="H394" s="82"/>
      <c r="I394" s="82"/>
      <c r="J394" s="105" t="s">
        <v>4</v>
      </c>
      <c r="K394" s="105"/>
      <c r="L394" s="82" t="s">
        <v>367</v>
      </c>
      <c r="M394" s="82"/>
      <c r="N394" s="82"/>
    </row>
    <row r="395" spans="1:14" ht="15.6" x14ac:dyDescent="0.3">
      <c r="A395" s="9" t="s">
        <v>372</v>
      </c>
      <c r="B395" s="105" t="s">
        <v>70</v>
      </c>
      <c r="C395" s="105"/>
      <c r="D395" s="116">
        <v>43299</v>
      </c>
      <c r="E395" s="99"/>
      <c r="F395" s="95"/>
      <c r="G395" s="105" t="s">
        <v>403</v>
      </c>
      <c r="H395" s="105"/>
      <c r="I395" s="105"/>
      <c r="J395" s="82" t="s">
        <v>404</v>
      </c>
      <c r="K395" s="82"/>
      <c r="L395" s="7" t="s">
        <v>369</v>
      </c>
      <c r="M395" s="92">
        <v>7791</v>
      </c>
      <c r="N395" s="93"/>
    </row>
    <row r="396" spans="1:14" x14ac:dyDescent="0.3">
      <c r="A396" s="8" t="s">
        <v>1</v>
      </c>
      <c r="B396" s="83" t="s">
        <v>467</v>
      </c>
      <c r="C396" s="83"/>
      <c r="D396" s="83"/>
      <c r="E396" s="83"/>
      <c r="F396" s="105" t="s">
        <v>466</v>
      </c>
      <c r="G396" s="105"/>
      <c r="H396" s="105"/>
      <c r="I396" s="105" t="s">
        <v>6</v>
      </c>
      <c r="J396" s="105"/>
      <c r="K396" s="105" t="s">
        <v>7</v>
      </c>
      <c r="L396" s="105"/>
      <c r="M396" s="105" t="s">
        <v>8</v>
      </c>
      <c r="N396" s="105"/>
    </row>
    <row r="397" spans="1:14" ht="35.4" customHeight="1" x14ac:dyDescent="0.3">
      <c r="A397" s="3">
        <v>1</v>
      </c>
      <c r="B397" s="96" t="s">
        <v>488</v>
      </c>
      <c r="C397" s="97"/>
      <c r="D397" s="97"/>
      <c r="E397" s="98"/>
      <c r="F397" s="78" t="s">
        <v>489</v>
      </c>
      <c r="G397" s="78"/>
      <c r="H397" s="78"/>
      <c r="I397" s="92">
        <v>7791</v>
      </c>
      <c r="J397" s="93"/>
      <c r="K397" s="78" t="s">
        <v>490</v>
      </c>
      <c r="L397" s="78"/>
      <c r="M397" s="94" t="s">
        <v>11</v>
      </c>
      <c r="N397" s="95"/>
    </row>
    <row r="398" spans="1:14" x14ac:dyDescent="0.3">
      <c r="A398" s="3"/>
      <c r="B398" s="96"/>
      <c r="C398" s="97"/>
      <c r="D398" s="97"/>
      <c r="E398" s="98"/>
      <c r="F398" s="94"/>
      <c r="G398" s="99"/>
      <c r="H398" s="95"/>
      <c r="I398" s="92"/>
      <c r="J398" s="93"/>
      <c r="K398" s="94"/>
      <c r="L398" s="95"/>
      <c r="M398" s="94"/>
      <c r="N398" s="95"/>
    </row>
    <row r="399" spans="1:14" x14ac:dyDescent="0.3">
      <c r="A399" s="3"/>
      <c r="B399" s="96"/>
      <c r="C399" s="97"/>
      <c r="D399" s="97"/>
      <c r="E399" s="98"/>
      <c r="F399" s="94"/>
      <c r="G399" s="99"/>
      <c r="H399" s="95"/>
      <c r="I399" s="92"/>
      <c r="J399" s="93"/>
      <c r="K399" s="94"/>
      <c r="L399" s="95"/>
      <c r="M399" s="94"/>
      <c r="N399" s="95"/>
    </row>
    <row r="400" spans="1:14" x14ac:dyDescent="0.3">
      <c r="A400" s="3"/>
      <c r="B400" s="96"/>
      <c r="C400" s="97"/>
      <c r="D400" s="97"/>
      <c r="E400" s="98"/>
      <c r="F400" s="94"/>
      <c r="G400" s="99"/>
      <c r="H400" s="95"/>
      <c r="I400" s="92"/>
      <c r="J400" s="93"/>
      <c r="K400" s="94"/>
      <c r="L400" s="95"/>
      <c r="M400" s="94"/>
      <c r="N400" s="95"/>
    </row>
    <row r="401" spans="1:14" x14ac:dyDescent="0.3">
      <c r="A401" s="3"/>
      <c r="B401" s="96"/>
      <c r="C401" s="97"/>
      <c r="D401" s="97"/>
      <c r="E401" s="98"/>
      <c r="F401" s="94"/>
      <c r="G401" s="99"/>
      <c r="H401" s="95"/>
      <c r="I401" s="92"/>
      <c r="J401" s="93"/>
      <c r="K401" s="94"/>
      <c r="L401" s="95"/>
      <c r="M401" s="94"/>
      <c r="N401" s="95"/>
    </row>
    <row r="402" spans="1:14" x14ac:dyDescent="0.3">
      <c r="A402" s="3"/>
      <c r="B402" s="96"/>
      <c r="C402" s="97"/>
      <c r="D402" s="97"/>
      <c r="E402" s="98"/>
      <c r="F402" s="94"/>
      <c r="G402" s="99"/>
      <c r="H402" s="95"/>
      <c r="I402" s="92"/>
      <c r="J402" s="93"/>
      <c r="K402" s="94"/>
      <c r="L402" s="95"/>
      <c r="M402" s="94"/>
      <c r="N402" s="95"/>
    </row>
    <row r="403" spans="1:14" x14ac:dyDescent="0.3">
      <c r="A403" s="3"/>
      <c r="B403" s="96"/>
      <c r="C403" s="97"/>
      <c r="D403" s="97"/>
      <c r="E403" s="98"/>
      <c r="F403" s="94"/>
      <c r="G403" s="99"/>
      <c r="H403" s="95"/>
      <c r="I403" s="92"/>
      <c r="J403" s="93"/>
      <c r="K403" s="94"/>
      <c r="L403" s="95"/>
      <c r="M403" s="94"/>
      <c r="N403" s="95"/>
    </row>
    <row r="404" spans="1:14" x14ac:dyDescent="0.3">
      <c r="A404" s="3"/>
      <c r="B404" s="96"/>
      <c r="C404" s="97"/>
      <c r="D404" s="97"/>
      <c r="E404" s="98"/>
      <c r="F404" s="94"/>
      <c r="G404" s="99"/>
      <c r="H404" s="95"/>
      <c r="I404" s="92"/>
      <c r="J404" s="93"/>
      <c r="K404" s="94"/>
      <c r="L404" s="95"/>
      <c r="M404" s="94"/>
      <c r="N404" s="95"/>
    </row>
    <row r="405" spans="1:14" x14ac:dyDescent="0.3">
      <c r="A405" s="3"/>
      <c r="B405" s="96"/>
      <c r="C405" s="97"/>
      <c r="D405" s="97"/>
      <c r="E405" s="98"/>
      <c r="F405" s="94"/>
      <c r="G405" s="99"/>
      <c r="H405" s="95"/>
      <c r="I405" s="92"/>
      <c r="J405" s="93"/>
      <c r="K405" s="94"/>
      <c r="L405" s="95"/>
      <c r="M405" s="94"/>
      <c r="N405" s="95"/>
    </row>
    <row r="406" spans="1:14" x14ac:dyDescent="0.3">
      <c r="A406" s="3"/>
      <c r="B406" s="96"/>
      <c r="C406" s="97"/>
      <c r="D406" s="97"/>
      <c r="E406" s="98"/>
      <c r="F406" s="94"/>
      <c r="G406" s="99"/>
      <c r="H406" s="95"/>
      <c r="I406" s="92"/>
      <c r="J406" s="93"/>
      <c r="K406" s="94"/>
      <c r="L406" s="95"/>
      <c r="M406" s="94"/>
      <c r="N406" s="95"/>
    </row>
    <row r="407" spans="1:14" x14ac:dyDescent="0.3">
      <c r="A407" s="3"/>
      <c r="B407" s="96"/>
      <c r="C407" s="97"/>
      <c r="D407" s="97"/>
      <c r="E407" s="98"/>
      <c r="F407" s="94"/>
      <c r="G407" s="99"/>
      <c r="H407" s="95"/>
      <c r="I407" s="92"/>
      <c r="J407" s="93"/>
      <c r="K407" s="94"/>
      <c r="L407" s="95"/>
      <c r="M407" s="94"/>
      <c r="N407" s="95"/>
    </row>
    <row r="408" spans="1:14" x14ac:dyDescent="0.3">
      <c r="A408" s="3"/>
      <c r="B408" s="96"/>
      <c r="C408" s="97"/>
      <c r="D408" s="97"/>
      <c r="E408" s="98"/>
      <c r="F408" s="94"/>
      <c r="G408" s="99"/>
      <c r="H408" s="95"/>
      <c r="I408" s="92"/>
      <c r="J408" s="93"/>
      <c r="K408" s="94"/>
      <c r="L408" s="95"/>
      <c r="M408" s="94"/>
      <c r="N408" s="95"/>
    </row>
    <row r="409" spans="1:14" x14ac:dyDescent="0.3">
      <c r="A409" s="3"/>
      <c r="B409" s="96"/>
      <c r="C409" s="97"/>
      <c r="D409" s="97"/>
      <c r="E409" s="98"/>
      <c r="F409" s="94"/>
      <c r="G409" s="99"/>
      <c r="H409" s="95"/>
      <c r="I409" s="92"/>
      <c r="J409" s="93"/>
      <c r="K409" s="94"/>
      <c r="L409" s="95"/>
      <c r="M409" s="94"/>
      <c r="N409" s="95"/>
    </row>
    <row r="410" spans="1:14" x14ac:dyDescent="0.3">
      <c r="A410" s="3"/>
      <c r="B410" s="96"/>
      <c r="C410" s="97"/>
      <c r="D410" s="97"/>
      <c r="E410" s="98"/>
      <c r="F410" s="94"/>
      <c r="G410" s="99"/>
      <c r="H410" s="95"/>
      <c r="I410" s="92"/>
      <c r="J410" s="93"/>
      <c r="K410" s="94"/>
      <c r="L410" s="95"/>
      <c r="M410" s="94"/>
      <c r="N410" s="95"/>
    </row>
    <row r="411" spans="1:14" ht="15.6" x14ac:dyDescent="0.3">
      <c r="A411" s="10"/>
      <c r="B411" s="86"/>
      <c r="C411" s="87"/>
      <c r="D411" s="87"/>
      <c r="E411" s="88"/>
      <c r="F411" s="86"/>
      <c r="G411" s="87"/>
      <c r="H411" s="88"/>
      <c r="I411" s="89"/>
      <c r="J411" s="90"/>
      <c r="K411" s="89"/>
      <c r="L411" s="90"/>
      <c r="M411" s="91"/>
      <c r="N411" s="91"/>
    </row>
    <row r="412" spans="1:14" x14ac:dyDescent="0.3">
      <c r="A412" s="3"/>
      <c r="B412" s="100"/>
      <c r="C412" s="101"/>
      <c r="D412" s="101"/>
      <c r="E412" s="102"/>
      <c r="F412" s="100"/>
      <c r="G412" s="101"/>
      <c r="H412" s="102"/>
      <c r="I412" s="103"/>
      <c r="J412" s="104"/>
      <c r="K412" s="103"/>
      <c r="L412" s="104"/>
      <c r="M412" s="78"/>
      <c r="N412" s="78"/>
    </row>
    <row r="413" spans="1:14" x14ac:dyDescent="0.3">
      <c r="A413" s="3"/>
      <c r="B413" s="100"/>
      <c r="C413" s="101"/>
      <c r="D413" s="101"/>
      <c r="E413" s="102"/>
      <c r="F413" s="100"/>
      <c r="G413" s="101"/>
      <c r="H413" s="102"/>
      <c r="I413" s="103"/>
      <c r="J413" s="104"/>
      <c r="K413" s="103"/>
      <c r="L413" s="104"/>
      <c r="M413" s="78"/>
      <c r="N413" s="78"/>
    </row>
    <row r="414" spans="1:14" x14ac:dyDescent="0.3">
      <c r="A414" s="3"/>
      <c r="B414" s="100"/>
      <c r="C414" s="101"/>
      <c r="D414" s="101"/>
      <c r="E414" s="102"/>
      <c r="F414" s="100"/>
      <c r="G414" s="101"/>
      <c r="H414" s="102"/>
      <c r="I414" s="103"/>
      <c r="J414" s="104"/>
      <c r="K414" s="103"/>
      <c r="L414" s="104"/>
      <c r="M414" s="78"/>
      <c r="N414" s="78"/>
    </row>
    <row r="415" spans="1:14" x14ac:dyDescent="0.3">
      <c r="A415" s="3"/>
      <c r="B415" s="100"/>
      <c r="C415" s="101"/>
      <c r="D415" s="101"/>
      <c r="E415" s="102"/>
      <c r="F415" s="100"/>
      <c r="G415" s="101"/>
      <c r="H415" s="102"/>
      <c r="I415" s="103"/>
      <c r="J415" s="104"/>
      <c r="K415" s="103"/>
      <c r="L415" s="104"/>
      <c r="M415" s="78"/>
      <c r="N415" s="78"/>
    </row>
    <row r="416" spans="1:14" x14ac:dyDescent="0.3">
      <c r="A416" s="3"/>
      <c r="B416" s="100"/>
      <c r="C416" s="101"/>
      <c r="D416" s="101"/>
      <c r="E416" s="102"/>
      <c r="F416" s="100"/>
      <c r="G416" s="101"/>
      <c r="H416" s="102"/>
      <c r="I416" s="103"/>
      <c r="J416" s="104"/>
      <c r="K416" s="103"/>
      <c r="L416" s="104"/>
      <c r="M416" s="78"/>
      <c r="N416" s="78"/>
    </row>
    <row r="417" spans="1:14" x14ac:dyDescent="0.3">
      <c r="A417" s="3"/>
      <c r="B417" s="96"/>
      <c r="C417" s="97"/>
      <c r="D417" s="97"/>
      <c r="E417" s="98"/>
      <c r="F417" s="126"/>
      <c r="G417" s="127"/>
      <c r="H417" s="128"/>
      <c r="I417" s="92"/>
      <c r="J417" s="93"/>
      <c r="K417" s="117"/>
      <c r="L417" s="118"/>
      <c r="M417" s="94"/>
      <c r="N417" s="95"/>
    </row>
    <row r="418" spans="1:14" ht="15" customHeight="1" x14ac:dyDescent="0.3">
      <c r="A418" s="3"/>
      <c r="B418" s="79"/>
      <c r="C418" s="79"/>
      <c r="D418" s="79"/>
      <c r="E418" s="79"/>
      <c r="F418" s="80"/>
      <c r="G418" s="80"/>
      <c r="H418" s="80"/>
      <c r="I418" s="81"/>
      <c r="J418" s="81"/>
      <c r="K418" s="77"/>
      <c r="L418" s="77"/>
      <c r="M418" s="78"/>
      <c r="N418" s="78"/>
    </row>
    <row r="419" spans="1:14" x14ac:dyDescent="0.3">
      <c r="A419" s="3"/>
      <c r="B419" s="79"/>
      <c r="C419" s="79"/>
      <c r="D419" s="79"/>
      <c r="E419" s="79"/>
      <c r="F419" s="80"/>
      <c r="G419" s="80"/>
      <c r="H419" s="80"/>
      <c r="I419" s="81"/>
      <c r="J419" s="81"/>
      <c r="K419" s="77"/>
      <c r="L419" s="77"/>
      <c r="M419" s="78"/>
      <c r="N419" s="78"/>
    </row>
    <row r="420" spans="1:14" x14ac:dyDescent="0.3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</row>
    <row r="421" spans="1:14" x14ac:dyDescent="0.3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</row>
    <row r="422" spans="1:14" x14ac:dyDescent="0.3">
      <c r="A422" s="83" t="s">
        <v>17</v>
      </c>
      <c r="B422" s="83"/>
      <c r="C422" s="83"/>
      <c r="D422" s="83"/>
      <c r="E422" s="83"/>
      <c r="F422" s="84" t="s">
        <v>18</v>
      </c>
      <c r="G422" s="84"/>
      <c r="H422" s="84"/>
      <c r="I422" s="84"/>
      <c r="J422" s="84"/>
      <c r="K422" s="85" t="s">
        <v>19</v>
      </c>
      <c r="L422" s="85"/>
      <c r="M422" s="85"/>
      <c r="N422" s="85"/>
    </row>
    <row r="423" spans="1:14" x14ac:dyDescent="0.3">
      <c r="A423" s="82" t="s">
        <v>371</v>
      </c>
      <c r="B423" s="82"/>
      <c r="C423" s="82"/>
      <c r="D423" s="82"/>
      <c r="E423" s="82"/>
      <c r="F423" s="82" t="s">
        <v>398</v>
      </c>
      <c r="G423" s="82"/>
      <c r="H423" s="82"/>
      <c r="I423" s="82"/>
      <c r="J423" s="82"/>
      <c r="K423" s="82"/>
      <c r="L423" s="82"/>
      <c r="M423" s="82"/>
      <c r="N423" s="82"/>
    </row>
    <row r="424" spans="1:14" ht="14.4" customHeight="1" x14ac:dyDescent="0.3">
      <c r="A424" s="105" t="s">
        <v>0</v>
      </c>
      <c r="B424" s="115"/>
      <c r="C424" s="115"/>
      <c r="D424" s="115"/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</row>
    <row r="425" spans="1:14" x14ac:dyDescent="0.3">
      <c r="A425" s="6" t="s">
        <v>2</v>
      </c>
      <c r="B425" s="77" t="s">
        <v>376</v>
      </c>
      <c r="C425" s="77"/>
      <c r="D425" s="105" t="s">
        <v>3</v>
      </c>
      <c r="E425" s="105"/>
      <c r="F425" s="82" t="s">
        <v>401</v>
      </c>
      <c r="G425" s="82"/>
      <c r="H425" s="82"/>
      <c r="I425" s="82"/>
      <c r="J425" s="105" t="s">
        <v>4</v>
      </c>
      <c r="K425" s="105"/>
      <c r="L425" s="82" t="s">
        <v>367</v>
      </c>
      <c r="M425" s="82"/>
      <c r="N425" s="82"/>
    </row>
    <row r="426" spans="1:14" ht="15.6" x14ac:dyDescent="0.3">
      <c r="A426" s="9" t="s">
        <v>372</v>
      </c>
      <c r="B426" s="105" t="s">
        <v>70</v>
      </c>
      <c r="C426" s="105"/>
      <c r="D426" s="116">
        <v>43330</v>
      </c>
      <c r="E426" s="99"/>
      <c r="F426" s="95"/>
      <c r="G426" s="105" t="s">
        <v>403</v>
      </c>
      <c r="H426" s="105"/>
      <c r="I426" s="105"/>
      <c r="J426" s="82" t="s">
        <v>404</v>
      </c>
      <c r="K426" s="82"/>
      <c r="L426" s="7" t="s">
        <v>369</v>
      </c>
      <c r="M426" s="82">
        <v>1474</v>
      </c>
      <c r="N426" s="82"/>
    </row>
    <row r="427" spans="1:14" x14ac:dyDescent="0.3">
      <c r="A427" s="8" t="s">
        <v>1</v>
      </c>
      <c r="B427" s="83" t="s">
        <v>467</v>
      </c>
      <c r="C427" s="83"/>
      <c r="D427" s="83"/>
      <c r="E427" s="83"/>
      <c r="F427" s="105" t="s">
        <v>466</v>
      </c>
      <c r="G427" s="105"/>
      <c r="H427" s="105"/>
      <c r="I427" s="105" t="s">
        <v>6</v>
      </c>
      <c r="J427" s="105"/>
      <c r="K427" s="105" t="s">
        <v>7</v>
      </c>
      <c r="L427" s="105"/>
      <c r="M427" s="105" t="s">
        <v>8</v>
      </c>
      <c r="N427" s="105"/>
    </row>
    <row r="428" spans="1:14" x14ac:dyDescent="0.3">
      <c r="A428" s="3">
        <v>1</v>
      </c>
      <c r="B428" s="79" t="s">
        <v>491</v>
      </c>
      <c r="C428" s="79"/>
      <c r="D428" s="79"/>
      <c r="E428" s="79"/>
      <c r="F428" s="78" t="s">
        <v>492</v>
      </c>
      <c r="G428" s="78"/>
      <c r="H428" s="78"/>
      <c r="I428" s="81">
        <v>87</v>
      </c>
      <c r="J428" s="81"/>
      <c r="K428" s="78" t="s">
        <v>493</v>
      </c>
      <c r="L428" s="78"/>
      <c r="M428" s="94" t="s">
        <v>11</v>
      </c>
      <c r="N428" s="95"/>
    </row>
    <row r="429" spans="1:14" x14ac:dyDescent="0.3">
      <c r="A429" s="3">
        <v>2</v>
      </c>
      <c r="B429" s="79" t="s">
        <v>495</v>
      </c>
      <c r="C429" s="79"/>
      <c r="D429" s="79"/>
      <c r="E429" s="79"/>
      <c r="F429" s="78" t="s">
        <v>494</v>
      </c>
      <c r="G429" s="78"/>
      <c r="H429" s="78"/>
      <c r="I429" s="81">
        <v>1387</v>
      </c>
      <c r="J429" s="81"/>
      <c r="K429" s="78" t="s">
        <v>496</v>
      </c>
      <c r="L429" s="78"/>
      <c r="M429" s="94" t="s">
        <v>11</v>
      </c>
      <c r="N429" s="95"/>
    </row>
    <row r="430" spans="1:14" x14ac:dyDescent="0.3">
      <c r="A430" s="3"/>
      <c r="B430" s="96"/>
      <c r="C430" s="97"/>
      <c r="D430" s="97"/>
      <c r="E430" s="98"/>
      <c r="F430" s="94"/>
      <c r="G430" s="99"/>
      <c r="H430" s="95"/>
      <c r="I430" s="92"/>
      <c r="J430" s="93"/>
      <c r="K430" s="94"/>
      <c r="L430" s="95"/>
      <c r="M430" s="94"/>
      <c r="N430" s="95"/>
    </row>
    <row r="431" spans="1:14" x14ac:dyDescent="0.3">
      <c r="A431" s="3"/>
      <c r="B431" s="79"/>
      <c r="C431" s="79"/>
      <c r="D431" s="79"/>
      <c r="E431" s="79"/>
      <c r="F431" s="78"/>
      <c r="G431" s="78"/>
      <c r="H431" s="78"/>
      <c r="I431" s="81"/>
      <c r="J431" s="81"/>
      <c r="K431" s="78"/>
      <c r="L431" s="78"/>
      <c r="M431" s="78"/>
      <c r="N431" s="78"/>
    </row>
    <row r="432" spans="1:14" x14ac:dyDescent="0.3">
      <c r="A432" s="3"/>
      <c r="B432" s="79"/>
      <c r="C432" s="79"/>
      <c r="D432" s="79"/>
      <c r="E432" s="79"/>
      <c r="F432" s="78"/>
      <c r="G432" s="78"/>
      <c r="H432" s="78"/>
      <c r="I432" s="81"/>
      <c r="J432" s="81"/>
      <c r="K432" s="78"/>
      <c r="L432" s="78"/>
      <c r="M432" s="78"/>
      <c r="N432" s="78"/>
    </row>
    <row r="433" spans="1:14" x14ac:dyDescent="0.3">
      <c r="A433" s="3"/>
      <c r="B433" s="79"/>
      <c r="C433" s="79"/>
      <c r="D433" s="79"/>
      <c r="E433" s="79"/>
      <c r="F433" s="78"/>
      <c r="G433" s="78"/>
      <c r="H433" s="78"/>
      <c r="I433" s="81"/>
      <c r="J433" s="81"/>
      <c r="K433" s="78"/>
      <c r="L433" s="78"/>
      <c r="M433" s="78"/>
      <c r="N433" s="78"/>
    </row>
    <row r="434" spans="1:14" x14ac:dyDescent="0.3">
      <c r="A434" s="3"/>
      <c r="B434" s="79"/>
      <c r="C434" s="79"/>
      <c r="D434" s="79"/>
      <c r="E434" s="79"/>
      <c r="F434" s="78"/>
      <c r="G434" s="78"/>
      <c r="H434" s="78"/>
      <c r="I434" s="81"/>
      <c r="J434" s="81"/>
      <c r="K434" s="78"/>
      <c r="L434" s="78"/>
      <c r="M434" s="78"/>
      <c r="N434" s="78"/>
    </row>
    <row r="435" spans="1:14" x14ac:dyDescent="0.3">
      <c r="A435" s="3"/>
      <c r="B435" s="96"/>
      <c r="C435" s="97"/>
      <c r="D435" s="97"/>
      <c r="E435" s="98"/>
      <c r="F435" s="94"/>
      <c r="G435" s="99"/>
      <c r="H435" s="95"/>
      <c r="I435" s="92"/>
      <c r="J435" s="93"/>
      <c r="K435" s="94"/>
      <c r="L435" s="95"/>
      <c r="M435" s="94"/>
      <c r="N435" s="95"/>
    </row>
    <row r="436" spans="1:14" x14ac:dyDescent="0.3">
      <c r="A436" s="3"/>
      <c r="B436" s="96"/>
      <c r="C436" s="97"/>
      <c r="D436" s="97"/>
      <c r="E436" s="98"/>
      <c r="F436" s="94"/>
      <c r="G436" s="99"/>
      <c r="H436" s="95"/>
      <c r="I436" s="92"/>
      <c r="J436" s="93"/>
      <c r="K436" s="94"/>
      <c r="L436" s="95"/>
      <c r="M436" s="94"/>
      <c r="N436" s="95"/>
    </row>
    <row r="437" spans="1:14" x14ac:dyDescent="0.3">
      <c r="A437" s="3"/>
      <c r="B437" s="96"/>
      <c r="C437" s="97"/>
      <c r="D437" s="97"/>
      <c r="E437" s="98"/>
      <c r="F437" s="94"/>
      <c r="G437" s="99"/>
      <c r="H437" s="95"/>
      <c r="I437" s="92"/>
      <c r="J437" s="93"/>
      <c r="K437" s="94"/>
      <c r="L437" s="95"/>
      <c r="M437" s="94"/>
      <c r="N437" s="95"/>
    </row>
    <row r="438" spans="1:14" x14ac:dyDescent="0.3">
      <c r="A438" s="3"/>
      <c r="B438" s="96"/>
      <c r="C438" s="97"/>
      <c r="D438" s="97"/>
      <c r="E438" s="98"/>
      <c r="F438" s="94"/>
      <c r="G438" s="99"/>
      <c r="H438" s="95"/>
      <c r="I438" s="92"/>
      <c r="J438" s="93"/>
      <c r="K438" s="94"/>
      <c r="L438" s="95"/>
      <c r="M438" s="94"/>
      <c r="N438" s="95"/>
    </row>
    <row r="439" spans="1:14" x14ac:dyDescent="0.3">
      <c r="A439" s="3"/>
      <c r="B439" s="96"/>
      <c r="C439" s="97"/>
      <c r="D439" s="97"/>
      <c r="E439" s="98"/>
      <c r="F439" s="94"/>
      <c r="G439" s="99"/>
      <c r="H439" s="95"/>
      <c r="I439" s="92"/>
      <c r="J439" s="93"/>
      <c r="K439" s="94"/>
      <c r="L439" s="95"/>
      <c r="M439" s="94"/>
      <c r="N439" s="95"/>
    </row>
    <row r="440" spans="1:14" x14ac:dyDescent="0.3">
      <c r="A440" s="3"/>
      <c r="B440" s="96"/>
      <c r="C440" s="97"/>
      <c r="D440" s="97"/>
      <c r="E440" s="98"/>
      <c r="F440" s="94"/>
      <c r="G440" s="99"/>
      <c r="H440" s="95"/>
      <c r="I440" s="92"/>
      <c r="J440" s="93"/>
      <c r="K440" s="94"/>
      <c r="L440" s="95"/>
      <c r="M440" s="94"/>
      <c r="N440" s="95"/>
    </row>
    <row r="441" spans="1:14" x14ac:dyDescent="0.3">
      <c r="A441" s="3"/>
      <c r="B441" s="96"/>
      <c r="C441" s="97"/>
      <c r="D441" s="97"/>
      <c r="E441" s="98"/>
      <c r="F441" s="94"/>
      <c r="G441" s="99"/>
      <c r="H441" s="95"/>
      <c r="I441" s="92"/>
      <c r="J441" s="93"/>
      <c r="K441" s="94"/>
      <c r="L441" s="95"/>
      <c r="M441" s="94"/>
      <c r="N441" s="95"/>
    </row>
    <row r="442" spans="1:14" ht="15.6" x14ac:dyDescent="0.3">
      <c r="A442" s="10"/>
      <c r="B442" s="86"/>
      <c r="C442" s="87"/>
      <c r="D442" s="87"/>
      <c r="E442" s="88"/>
      <c r="F442" s="86"/>
      <c r="G442" s="87"/>
      <c r="H442" s="88"/>
      <c r="I442" s="89"/>
      <c r="J442" s="90"/>
      <c r="K442" s="89"/>
      <c r="L442" s="90"/>
      <c r="M442" s="91"/>
      <c r="N442" s="91"/>
    </row>
    <row r="443" spans="1:14" x14ac:dyDescent="0.3">
      <c r="A443" s="3"/>
      <c r="B443" s="100"/>
      <c r="C443" s="101"/>
      <c r="D443" s="101"/>
      <c r="E443" s="102"/>
      <c r="F443" s="100"/>
      <c r="G443" s="101"/>
      <c r="H443" s="102"/>
      <c r="I443" s="103"/>
      <c r="J443" s="104"/>
      <c r="K443" s="103"/>
      <c r="L443" s="104"/>
      <c r="M443" s="78"/>
      <c r="N443" s="78"/>
    </row>
    <row r="444" spans="1:14" x14ac:dyDescent="0.3">
      <c r="A444" s="3"/>
      <c r="B444" s="100"/>
      <c r="C444" s="101"/>
      <c r="D444" s="101"/>
      <c r="E444" s="102"/>
      <c r="F444" s="100"/>
      <c r="G444" s="101"/>
      <c r="H444" s="102"/>
      <c r="I444" s="103"/>
      <c r="J444" s="104"/>
      <c r="K444" s="103"/>
      <c r="L444" s="104"/>
      <c r="M444" s="78"/>
      <c r="N444" s="78"/>
    </row>
    <row r="445" spans="1:14" x14ac:dyDescent="0.3">
      <c r="A445" s="3"/>
      <c r="B445" s="100"/>
      <c r="C445" s="101"/>
      <c r="D445" s="101"/>
      <c r="E445" s="102"/>
      <c r="F445" s="100"/>
      <c r="G445" s="101"/>
      <c r="H445" s="102"/>
      <c r="I445" s="103"/>
      <c r="J445" s="104"/>
      <c r="K445" s="103"/>
      <c r="L445" s="104"/>
      <c r="M445" s="78"/>
      <c r="N445" s="78"/>
    </row>
    <row r="446" spans="1:14" x14ac:dyDescent="0.3">
      <c r="A446" s="3"/>
      <c r="B446" s="100"/>
      <c r="C446" s="101"/>
      <c r="D446" s="101"/>
      <c r="E446" s="102"/>
      <c r="F446" s="100"/>
      <c r="G446" s="101"/>
      <c r="H446" s="102"/>
      <c r="I446" s="103"/>
      <c r="J446" s="104"/>
      <c r="K446" s="103"/>
      <c r="L446" s="104"/>
      <c r="M446" s="78"/>
      <c r="N446" s="78"/>
    </row>
    <row r="447" spans="1:14" x14ac:dyDescent="0.3">
      <c r="A447" s="3"/>
      <c r="B447" s="100"/>
      <c r="C447" s="101"/>
      <c r="D447" s="101"/>
      <c r="E447" s="102"/>
      <c r="F447" s="100"/>
      <c r="G447" s="101"/>
      <c r="H447" s="102"/>
      <c r="I447" s="103"/>
      <c r="J447" s="104"/>
      <c r="K447" s="103"/>
      <c r="L447" s="104"/>
      <c r="M447" s="78"/>
      <c r="N447" s="78"/>
    </row>
    <row r="448" spans="1:14" x14ac:dyDescent="0.3">
      <c r="A448" s="3"/>
      <c r="B448" s="100"/>
      <c r="C448" s="101"/>
      <c r="D448" s="101"/>
      <c r="E448" s="102"/>
      <c r="F448" s="100"/>
      <c r="G448" s="101"/>
      <c r="H448" s="102"/>
      <c r="I448" s="103"/>
      <c r="J448" s="104"/>
      <c r="K448" s="103"/>
      <c r="L448" s="104"/>
      <c r="M448" s="94"/>
      <c r="N448" s="95"/>
    </row>
    <row r="449" spans="1:14" x14ac:dyDescent="0.3">
      <c r="A449" s="3"/>
      <c r="B449" s="79"/>
      <c r="C449" s="79"/>
      <c r="D449" s="79"/>
      <c r="E449" s="79"/>
      <c r="F449" s="80"/>
      <c r="G449" s="80"/>
      <c r="H449" s="80"/>
      <c r="I449" s="81"/>
      <c r="J449" s="81"/>
      <c r="K449" s="77"/>
      <c r="L449" s="77"/>
      <c r="M449" s="78"/>
      <c r="N449" s="78"/>
    </row>
    <row r="450" spans="1:14" x14ac:dyDescent="0.3">
      <c r="A450" s="3"/>
      <c r="B450" s="79"/>
      <c r="C450" s="79"/>
      <c r="D450" s="79"/>
      <c r="E450" s="79"/>
      <c r="F450" s="80"/>
      <c r="G450" s="80"/>
      <c r="H450" s="80"/>
      <c r="I450" s="81"/>
      <c r="J450" s="81"/>
      <c r="K450" s="77"/>
      <c r="L450" s="77"/>
      <c r="M450" s="78"/>
      <c r="N450" s="78"/>
    </row>
    <row r="451" spans="1:14" x14ac:dyDescent="0.3">
      <c r="A451" s="3"/>
      <c r="B451" s="79"/>
      <c r="C451" s="79"/>
      <c r="D451" s="79"/>
      <c r="E451" s="79"/>
      <c r="F451" s="80"/>
      <c r="G451" s="80"/>
      <c r="H451" s="80"/>
      <c r="I451" s="81"/>
      <c r="J451" s="81"/>
      <c r="K451" s="77"/>
      <c r="L451" s="77"/>
      <c r="M451" s="78"/>
      <c r="N451" s="78"/>
    </row>
    <row r="452" spans="1:14" x14ac:dyDescent="0.3">
      <c r="A452" s="3"/>
      <c r="B452" s="79"/>
      <c r="C452" s="79"/>
      <c r="D452" s="79"/>
      <c r="E452" s="79"/>
      <c r="F452" s="80"/>
      <c r="G452" s="80"/>
      <c r="H452" s="80"/>
      <c r="I452" s="81"/>
      <c r="J452" s="81"/>
      <c r="K452" s="77"/>
      <c r="L452" s="77"/>
      <c r="M452" s="78"/>
      <c r="N452" s="78"/>
    </row>
    <row r="453" spans="1:14" x14ac:dyDescent="0.3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</row>
    <row r="454" spans="1:14" x14ac:dyDescent="0.3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</row>
    <row r="455" spans="1:14" x14ac:dyDescent="0.3">
      <c r="A455" s="83" t="s">
        <v>17</v>
      </c>
      <c r="B455" s="83"/>
      <c r="C455" s="83"/>
      <c r="D455" s="83"/>
      <c r="E455" s="83"/>
      <c r="F455" s="84" t="s">
        <v>18</v>
      </c>
      <c r="G455" s="84"/>
      <c r="H455" s="84"/>
      <c r="I455" s="84"/>
      <c r="J455" s="84"/>
      <c r="K455" s="85" t="s">
        <v>19</v>
      </c>
      <c r="L455" s="85"/>
      <c r="M455" s="85"/>
      <c r="N455" s="85"/>
    </row>
    <row r="456" spans="1:14" x14ac:dyDescent="0.3">
      <c r="A456" s="82" t="s">
        <v>371</v>
      </c>
      <c r="B456" s="82"/>
      <c r="C456" s="82"/>
      <c r="D456" s="82"/>
      <c r="E456" s="82"/>
      <c r="F456" s="82" t="s">
        <v>398</v>
      </c>
      <c r="G456" s="82"/>
      <c r="H456" s="82"/>
      <c r="I456" s="82"/>
      <c r="J456" s="82"/>
      <c r="K456" s="82"/>
      <c r="L456" s="82"/>
      <c r="M456" s="82"/>
      <c r="N456" s="82"/>
    </row>
    <row r="457" spans="1:14" x14ac:dyDescent="0.3">
      <c r="A457" s="105" t="s">
        <v>0</v>
      </c>
      <c r="B457" s="115"/>
      <c r="C457" s="115"/>
      <c r="D457" s="115"/>
      <c r="E457" s="115"/>
      <c r="F457" s="115"/>
      <c r="G457" s="115"/>
      <c r="H457" s="115"/>
      <c r="I457" s="115"/>
      <c r="J457" s="115"/>
      <c r="K457" s="115"/>
      <c r="L457" s="115"/>
      <c r="M457" s="115"/>
      <c r="N457" s="115"/>
    </row>
    <row r="458" spans="1:14" x14ac:dyDescent="0.3">
      <c r="A458" s="6" t="s">
        <v>2</v>
      </c>
      <c r="B458" s="77" t="s">
        <v>622</v>
      </c>
      <c r="C458" s="77"/>
      <c r="D458" s="105" t="s">
        <v>3</v>
      </c>
      <c r="E458" s="105"/>
      <c r="F458" s="82" t="s">
        <v>401</v>
      </c>
      <c r="G458" s="82"/>
      <c r="H458" s="82"/>
      <c r="I458" s="82"/>
      <c r="J458" s="105" t="s">
        <v>4</v>
      </c>
      <c r="K458" s="105"/>
      <c r="L458" s="82" t="s">
        <v>367</v>
      </c>
      <c r="M458" s="82"/>
      <c r="N458" s="82"/>
    </row>
    <row r="459" spans="1:14" ht="15.6" x14ac:dyDescent="0.3">
      <c r="A459" s="9" t="s">
        <v>372</v>
      </c>
      <c r="B459" s="105" t="s">
        <v>70</v>
      </c>
      <c r="C459" s="105"/>
      <c r="D459" s="116">
        <v>43361</v>
      </c>
      <c r="E459" s="99"/>
      <c r="F459" s="95"/>
      <c r="G459" s="105" t="s">
        <v>403</v>
      </c>
      <c r="H459" s="105"/>
      <c r="I459" s="105"/>
      <c r="J459" s="82" t="s">
        <v>404</v>
      </c>
      <c r="K459" s="82"/>
      <c r="L459" s="7" t="s">
        <v>369</v>
      </c>
      <c r="M459" s="82">
        <v>21147</v>
      </c>
      <c r="N459" s="82"/>
    </row>
    <row r="460" spans="1:14" x14ac:dyDescent="0.3">
      <c r="A460" s="8" t="s">
        <v>1</v>
      </c>
      <c r="B460" s="83" t="s">
        <v>467</v>
      </c>
      <c r="C460" s="83"/>
      <c r="D460" s="83"/>
      <c r="E460" s="83"/>
      <c r="F460" s="105" t="s">
        <v>466</v>
      </c>
      <c r="G460" s="105"/>
      <c r="H460" s="105"/>
      <c r="I460" s="105" t="s">
        <v>6</v>
      </c>
      <c r="J460" s="105"/>
      <c r="K460" s="105" t="s">
        <v>7</v>
      </c>
      <c r="L460" s="105"/>
      <c r="M460" s="105" t="s">
        <v>8</v>
      </c>
      <c r="N460" s="105"/>
    </row>
    <row r="461" spans="1:14" ht="38.4" customHeight="1" x14ac:dyDescent="0.3">
      <c r="A461" s="3">
        <v>1</v>
      </c>
      <c r="B461" s="79" t="s">
        <v>505</v>
      </c>
      <c r="C461" s="79"/>
      <c r="D461" s="79"/>
      <c r="E461" s="79"/>
      <c r="F461" s="78" t="s">
        <v>506</v>
      </c>
      <c r="G461" s="78"/>
      <c r="H461" s="78"/>
      <c r="I461" s="81">
        <f>10500+460+6000+90+527+3420</f>
        <v>20997</v>
      </c>
      <c r="J461" s="81"/>
      <c r="K461" s="78" t="s">
        <v>507</v>
      </c>
      <c r="L461" s="78"/>
      <c r="M461" s="94" t="s">
        <v>11</v>
      </c>
      <c r="N461" s="95"/>
    </row>
    <row r="462" spans="1:14" x14ac:dyDescent="0.3">
      <c r="A462" s="3">
        <v>2</v>
      </c>
      <c r="B462" s="79" t="s">
        <v>633</v>
      </c>
      <c r="C462" s="79"/>
      <c r="D462" s="79"/>
      <c r="E462" s="79"/>
      <c r="F462" s="78" t="s">
        <v>494</v>
      </c>
      <c r="G462" s="78"/>
      <c r="H462" s="78"/>
      <c r="I462" s="81">
        <v>150</v>
      </c>
      <c r="J462" s="81"/>
      <c r="K462" s="78" t="s">
        <v>612</v>
      </c>
      <c r="L462" s="78"/>
      <c r="M462" s="94" t="s">
        <v>11</v>
      </c>
      <c r="N462" s="95"/>
    </row>
    <row r="463" spans="1:14" x14ac:dyDescent="0.3">
      <c r="A463" s="3"/>
      <c r="B463" s="96"/>
      <c r="C463" s="97"/>
      <c r="D463" s="97"/>
      <c r="E463" s="98"/>
      <c r="F463" s="94"/>
      <c r="G463" s="99"/>
      <c r="H463" s="95"/>
      <c r="I463" s="92"/>
      <c r="J463" s="93"/>
      <c r="K463" s="94"/>
      <c r="L463" s="95"/>
      <c r="M463" s="94"/>
      <c r="N463" s="95"/>
    </row>
    <row r="464" spans="1:14" x14ac:dyDescent="0.3">
      <c r="A464" s="3"/>
      <c r="B464" s="79"/>
      <c r="C464" s="79"/>
      <c r="D464" s="79"/>
      <c r="E464" s="79"/>
      <c r="F464" s="78"/>
      <c r="G464" s="78"/>
      <c r="H464" s="78"/>
      <c r="I464" s="81"/>
      <c r="J464" s="81"/>
      <c r="K464" s="78"/>
      <c r="L464" s="78"/>
      <c r="M464" s="78"/>
      <c r="N464" s="78"/>
    </row>
    <row r="465" spans="1:14" x14ac:dyDescent="0.3">
      <c r="A465" s="3"/>
      <c r="B465" s="79"/>
      <c r="C465" s="79"/>
      <c r="D465" s="79"/>
      <c r="E465" s="79"/>
      <c r="F465" s="78"/>
      <c r="G465" s="78"/>
      <c r="H465" s="78"/>
      <c r="I465" s="81"/>
      <c r="J465" s="81"/>
      <c r="K465" s="78"/>
      <c r="L465" s="78"/>
      <c r="M465" s="78"/>
      <c r="N465" s="78"/>
    </row>
    <row r="466" spans="1:14" x14ac:dyDescent="0.3">
      <c r="A466" s="3"/>
      <c r="B466" s="79"/>
      <c r="C466" s="79"/>
      <c r="D466" s="79"/>
      <c r="E466" s="79"/>
      <c r="F466" s="78"/>
      <c r="G466" s="78"/>
      <c r="H466" s="78"/>
      <c r="I466" s="81"/>
      <c r="J466" s="81"/>
      <c r="K466" s="78"/>
      <c r="L466" s="78"/>
      <c r="M466" s="78"/>
      <c r="N466" s="78"/>
    </row>
    <row r="467" spans="1:14" x14ac:dyDescent="0.3">
      <c r="A467" s="3"/>
      <c r="B467" s="79"/>
      <c r="C467" s="79"/>
      <c r="D467" s="79"/>
      <c r="E467" s="79"/>
      <c r="F467" s="78"/>
      <c r="G467" s="78"/>
      <c r="H467" s="78"/>
      <c r="I467" s="81"/>
      <c r="J467" s="81"/>
      <c r="K467" s="78"/>
      <c r="L467" s="78"/>
      <c r="M467" s="78"/>
      <c r="N467" s="78"/>
    </row>
    <row r="468" spans="1:14" x14ac:dyDescent="0.3">
      <c r="A468" s="3"/>
      <c r="B468" s="96"/>
      <c r="C468" s="97"/>
      <c r="D468" s="97"/>
      <c r="E468" s="98"/>
      <c r="F468" s="94"/>
      <c r="G468" s="99"/>
      <c r="H468" s="95"/>
      <c r="I468" s="92"/>
      <c r="J468" s="93"/>
      <c r="K468" s="94"/>
      <c r="L468" s="95"/>
      <c r="M468" s="94"/>
      <c r="N468" s="95"/>
    </row>
    <row r="469" spans="1:14" x14ac:dyDescent="0.3">
      <c r="A469" s="3"/>
      <c r="B469" s="96"/>
      <c r="C469" s="97"/>
      <c r="D469" s="97"/>
      <c r="E469" s="98"/>
      <c r="F469" s="94"/>
      <c r="G469" s="99"/>
      <c r="H469" s="95"/>
      <c r="I469" s="92"/>
      <c r="J469" s="93"/>
      <c r="K469" s="94"/>
      <c r="L469" s="95"/>
      <c r="M469" s="94"/>
      <c r="N469" s="95"/>
    </row>
    <row r="470" spans="1:14" x14ac:dyDescent="0.3">
      <c r="A470" s="3"/>
      <c r="B470" s="96"/>
      <c r="C470" s="97"/>
      <c r="D470" s="97"/>
      <c r="E470" s="98"/>
      <c r="F470" s="94"/>
      <c r="G470" s="99"/>
      <c r="H470" s="95"/>
      <c r="I470" s="92"/>
      <c r="J470" s="93"/>
      <c r="K470" s="94"/>
      <c r="L470" s="95"/>
      <c r="M470" s="94"/>
      <c r="N470" s="95"/>
    </row>
    <row r="471" spans="1:14" x14ac:dyDescent="0.3">
      <c r="A471" s="3"/>
      <c r="B471" s="96"/>
      <c r="C471" s="97"/>
      <c r="D471" s="97"/>
      <c r="E471" s="98"/>
      <c r="F471" s="94"/>
      <c r="G471" s="99"/>
      <c r="H471" s="95"/>
      <c r="I471" s="92"/>
      <c r="J471" s="93"/>
      <c r="K471" s="94"/>
      <c r="L471" s="95"/>
      <c r="M471" s="94"/>
      <c r="N471" s="95"/>
    </row>
    <row r="472" spans="1:14" x14ac:dyDescent="0.3">
      <c r="A472" s="3"/>
      <c r="B472" s="96"/>
      <c r="C472" s="97"/>
      <c r="D472" s="97"/>
      <c r="E472" s="98"/>
      <c r="F472" s="94"/>
      <c r="G472" s="99"/>
      <c r="H472" s="95"/>
      <c r="I472" s="92"/>
      <c r="J472" s="93"/>
      <c r="K472" s="94"/>
      <c r="L472" s="95"/>
      <c r="M472" s="94"/>
      <c r="N472" s="95"/>
    </row>
    <row r="473" spans="1:14" x14ac:dyDescent="0.3">
      <c r="A473" s="3"/>
      <c r="B473" s="96"/>
      <c r="C473" s="97"/>
      <c r="D473" s="97"/>
      <c r="E473" s="98"/>
      <c r="F473" s="94"/>
      <c r="G473" s="99"/>
      <c r="H473" s="95"/>
      <c r="I473" s="92"/>
      <c r="J473" s="93"/>
      <c r="K473" s="94"/>
      <c r="L473" s="95"/>
      <c r="M473" s="94"/>
      <c r="N473" s="95"/>
    </row>
    <row r="474" spans="1:14" x14ac:dyDescent="0.3">
      <c r="A474" s="3"/>
      <c r="B474" s="96"/>
      <c r="C474" s="97"/>
      <c r="D474" s="97"/>
      <c r="E474" s="98"/>
      <c r="F474" s="94"/>
      <c r="G474" s="99"/>
      <c r="H474" s="95"/>
      <c r="I474" s="92"/>
      <c r="J474" s="93"/>
      <c r="K474" s="94"/>
      <c r="L474" s="95"/>
      <c r="M474" s="94"/>
      <c r="N474" s="95"/>
    </row>
    <row r="475" spans="1:14" ht="15.6" x14ac:dyDescent="0.3">
      <c r="A475" s="10"/>
      <c r="B475" s="86"/>
      <c r="C475" s="87"/>
      <c r="D475" s="87"/>
      <c r="E475" s="88"/>
      <c r="F475" s="86"/>
      <c r="G475" s="87"/>
      <c r="H475" s="88"/>
      <c r="I475" s="89"/>
      <c r="J475" s="90"/>
      <c r="K475" s="89"/>
      <c r="L475" s="90"/>
      <c r="M475" s="91"/>
      <c r="N475" s="91"/>
    </row>
    <row r="476" spans="1:14" x14ac:dyDescent="0.3">
      <c r="A476" s="3"/>
      <c r="B476" s="100"/>
      <c r="C476" s="101"/>
      <c r="D476" s="101"/>
      <c r="E476" s="102"/>
      <c r="F476" s="100"/>
      <c r="G476" s="101"/>
      <c r="H476" s="102"/>
      <c r="I476" s="103"/>
      <c r="J476" s="104"/>
      <c r="K476" s="103"/>
      <c r="L476" s="104"/>
      <c r="M476" s="78"/>
      <c r="N476" s="78"/>
    </row>
    <row r="477" spans="1:14" x14ac:dyDescent="0.3">
      <c r="A477" s="3"/>
      <c r="B477" s="100"/>
      <c r="C477" s="101"/>
      <c r="D477" s="101"/>
      <c r="E477" s="102"/>
      <c r="F477" s="100"/>
      <c r="G477" s="101"/>
      <c r="H477" s="102"/>
      <c r="I477" s="103"/>
      <c r="J477" s="104"/>
      <c r="K477" s="103"/>
      <c r="L477" s="104"/>
      <c r="M477" s="78"/>
      <c r="N477" s="78"/>
    </row>
    <row r="478" spans="1:14" x14ac:dyDescent="0.3">
      <c r="A478" s="3"/>
      <c r="B478" s="100"/>
      <c r="C478" s="101"/>
      <c r="D478" s="101"/>
      <c r="E478" s="102"/>
      <c r="F478" s="100"/>
      <c r="G478" s="101"/>
      <c r="H478" s="102"/>
      <c r="I478" s="103"/>
      <c r="J478" s="104"/>
      <c r="K478" s="103"/>
      <c r="L478" s="104"/>
      <c r="M478" s="78"/>
      <c r="N478" s="78"/>
    </row>
    <row r="479" spans="1:14" x14ac:dyDescent="0.3">
      <c r="A479" s="3"/>
      <c r="B479" s="100"/>
      <c r="C479" s="101"/>
      <c r="D479" s="101"/>
      <c r="E479" s="102"/>
      <c r="F479" s="100"/>
      <c r="G479" s="101"/>
      <c r="H479" s="102"/>
      <c r="I479" s="103"/>
      <c r="J479" s="104"/>
      <c r="K479" s="103"/>
      <c r="L479" s="104"/>
      <c r="M479" s="78"/>
      <c r="N479" s="78"/>
    </row>
    <row r="480" spans="1:14" x14ac:dyDescent="0.3">
      <c r="A480" s="3"/>
      <c r="B480" s="100"/>
      <c r="C480" s="101"/>
      <c r="D480" s="101"/>
      <c r="E480" s="102"/>
      <c r="F480" s="100"/>
      <c r="G480" s="101"/>
      <c r="H480" s="102"/>
      <c r="I480" s="103"/>
      <c r="J480" s="104"/>
      <c r="K480" s="103"/>
      <c r="L480" s="104"/>
      <c r="M480" s="78"/>
      <c r="N480" s="78"/>
    </row>
    <row r="481" spans="1:14" x14ac:dyDescent="0.3">
      <c r="A481" s="3"/>
      <c r="B481" s="100"/>
      <c r="C481" s="101"/>
      <c r="D481" s="101"/>
      <c r="E481" s="102"/>
      <c r="F481" s="100"/>
      <c r="G481" s="101"/>
      <c r="H481" s="102"/>
      <c r="I481" s="103"/>
      <c r="J481" s="104"/>
      <c r="K481" s="103"/>
      <c r="L481" s="104"/>
      <c r="M481" s="78"/>
      <c r="N481" s="78"/>
    </row>
    <row r="482" spans="1:14" x14ac:dyDescent="0.3">
      <c r="A482" s="3"/>
      <c r="B482" s="79"/>
      <c r="C482" s="79"/>
      <c r="D482" s="79"/>
      <c r="E482" s="79"/>
      <c r="F482" s="80"/>
      <c r="G482" s="80"/>
      <c r="H482" s="80"/>
      <c r="I482" s="81"/>
      <c r="J482" s="81"/>
      <c r="K482" s="77"/>
      <c r="L482" s="77"/>
      <c r="M482" s="78"/>
      <c r="N482" s="78"/>
    </row>
    <row r="483" spans="1:14" x14ac:dyDescent="0.3">
      <c r="A483" s="3"/>
      <c r="B483" s="79"/>
      <c r="C483" s="79"/>
      <c r="D483" s="79"/>
      <c r="E483" s="79"/>
      <c r="F483" s="80"/>
      <c r="G483" s="80"/>
      <c r="H483" s="80"/>
      <c r="I483" s="81"/>
      <c r="J483" s="81"/>
      <c r="K483" s="77"/>
      <c r="L483" s="77"/>
      <c r="M483" s="78"/>
      <c r="N483" s="78"/>
    </row>
    <row r="484" spans="1:14" x14ac:dyDescent="0.3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</row>
    <row r="485" spans="1:14" x14ac:dyDescent="0.3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</row>
    <row r="486" spans="1:14" x14ac:dyDescent="0.3">
      <c r="A486" s="83" t="s">
        <v>17</v>
      </c>
      <c r="B486" s="83"/>
      <c r="C486" s="83"/>
      <c r="D486" s="83"/>
      <c r="E486" s="83"/>
      <c r="F486" s="84" t="s">
        <v>18</v>
      </c>
      <c r="G486" s="84"/>
      <c r="H486" s="84"/>
      <c r="I486" s="84"/>
      <c r="J486" s="84"/>
      <c r="K486" s="85" t="s">
        <v>19</v>
      </c>
      <c r="L486" s="85"/>
      <c r="M486" s="85"/>
      <c r="N486" s="85"/>
    </row>
    <row r="487" spans="1:14" ht="15" customHeight="1" x14ac:dyDescent="0.3">
      <c r="A487" s="82" t="s">
        <v>371</v>
      </c>
      <c r="B487" s="82"/>
      <c r="C487" s="82"/>
      <c r="D487" s="82"/>
      <c r="E487" s="82"/>
      <c r="F487" s="82" t="s">
        <v>398</v>
      </c>
      <c r="G487" s="82"/>
      <c r="H487" s="82"/>
      <c r="I487" s="82"/>
      <c r="J487" s="82"/>
      <c r="K487" s="82"/>
      <c r="L487" s="82"/>
      <c r="M487" s="82"/>
      <c r="N487" s="82"/>
    </row>
    <row r="488" spans="1:14" ht="15" customHeight="1" x14ac:dyDescent="0.3">
      <c r="A488" s="105" t="s">
        <v>0</v>
      </c>
      <c r="B488" s="115"/>
      <c r="C488" s="115"/>
      <c r="D488" s="115"/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</row>
    <row r="489" spans="1:14" ht="15" customHeight="1" x14ac:dyDescent="0.3">
      <c r="A489" s="6" t="s">
        <v>2</v>
      </c>
      <c r="B489" s="77" t="s">
        <v>652</v>
      </c>
      <c r="C489" s="77"/>
      <c r="D489" s="105" t="s">
        <v>3</v>
      </c>
      <c r="E489" s="105"/>
      <c r="F489" s="82" t="s">
        <v>401</v>
      </c>
      <c r="G489" s="82"/>
      <c r="H489" s="82"/>
      <c r="I489" s="82"/>
      <c r="J489" s="105" t="s">
        <v>4</v>
      </c>
      <c r="K489" s="105"/>
      <c r="L489" s="82" t="s">
        <v>367</v>
      </c>
      <c r="M489" s="82"/>
      <c r="N489" s="82"/>
    </row>
    <row r="490" spans="1:14" ht="15" customHeight="1" x14ac:dyDescent="0.3">
      <c r="A490" s="9" t="s">
        <v>372</v>
      </c>
      <c r="B490" s="105" t="s">
        <v>70</v>
      </c>
      <c r="C490" s="105"/>
      <c r="D490" s="116">
        <v>43391</v>
      </c>
      <c r="E490" s="99"/>
      <c r="F490" s="95"/>
      <c r="G490" s="105" t="s">
        <v>403</v>
      </c>
      <c r="H490" s="105"/>
      <c r="I490" s="105"/>
      <c r="J490" s="82" t="s">
        <v>404</v>
      </c>
      <c r="K490" s="82"/>
      <c r="L490" s="7" t="s">
        <v>369</v>
      </c>
      <c r="M490" s="82">
        <v>12300</v>
      </c>
      <c r="N490" s="82"/>
    </row>
    <row r="491" spans="1:14" ht="15" customHeight="1" x14ac:dyDescent="0.3">
      <c r="A491" s="8" t="s">
        <v>1</v>
      </c>
      <c r="B491" s="83" t="s">
        <v>467</v>
      </c>
      <c r="C491" s="83"/>
      <c r="D491" s="83"/>
      <c r="E491" s="83"/>
      <c r="F491" s="105" t="s">
        <v>466</v>
      </c>
      <c r="G491" s="105"/>
      <c r="H491" s="105"/>
      <c r="I491" s="105" t="s">
        <v>6</v>
      </c>
      <c r="J491" s="105"/>
      <c r="K491" s="105" t="s">
        <v>7</v>
      </c>
      <c r="L491" s="105"/>
      <c r="M491" s="105" t="s">
        <v>8</v>
      </c>
      <c r="N491" s="105"/>
    </row>
    <row r="492" spans="1:14" ht="30" customHeight="1" x14ac:dyDescent="0.3">
      <c r="A492" s="3">
        <v>1</v>
      </c>
      <c r="B492" s="79" t="s">
        <v>508</v>
      </c>
      <c r="C492" s="79"/>
      <c r="D492" s="79"/>
      <c r="E492" s="79"/>
      <c r="F492" s="78" t="s">
        <v>494</v>
      </c>
      <c r="G492" s="78"/>
      <c r="H492" s="78"/>
      <c r="I492" s="81">
        <f>7404</f>
        <v>7404</v>
      </c>
      <c r="J492" s="81"/>
      <c r="K492" s="78" t="s">
        <v>650</v>
      </c>
      <c r="L492" s="78"/>
      <c r="M492" s="78" t="s">
        <v>11</v>
      </c>
      <c r="N492" s="78"/>
    </row>
    <row r="493" spans="1:14" ht="54" customHeight="1" x14ac:dyDescent="0.3">
      <c r="A493" s="3">
        <v>2</v>
      </c>
      <c r="B493" s="79" t="s">
        <v>613</v>
      </c>
      <c r="C493" s="79"/>
      <c r="D493" s="79"/>
      <c r="E493" s="79"/>
      <c r="F493" s="78" t="s">
        <v>614</v>
      </c>
      <c r="G493" s="78"/>
      <c r="H493" s="78"/>
      <c r="I493" s="81">
        <f>484+2146+48+2218</f>
        <v>4896</v>
      </c>
      <c r="J493" s="81"/>
      <c r="K493" s="78" t="s">
        <v>607</v>
      </c>
      <c r="L493" s="78"/>
      <c r="M493" s="78" t="s">
        <v>11</v>
      </c>
      <c r="N493" s="78"/>
    </row>
    <row r="494" spans="1:14" ht="15.9" customHeight="1" x14ac:dyDescent="0.3">
      <c r="A494" s="3"/>
      <c r="B494" s="79"/>
      <c r="C494" s="79"/>
      <c r="D494" s="79"/>
      <c r="E494" s="79"/>
      <c r="F494" s="78"/>
      <c r="G494" s="78"/>
      <c r="H494" s="78"/>
      <c r="I494" s="81"/>
      <c r="J494" s="81"/>
      <c r="K494" s="78"/>
      <c r="L494" s="78"/>
      <c r="M494" s="78"/>
      <c r="N494" s="78"/>
    </row>
    <row r="495" spans="1:14" ht="15" customHeight="1" x14ac:dyDescent="0.3">
      <c r="A495" s="3"/>
      <c r="B495" s="79"/>
      <c r="C495" s="79"/>
      <c r="D495" s="79"/>
      <c r="E495" s="79"/>
      <c r="F495" s="78"/>
      <c r="G495" s="78"/>
      <c r="H495" s="78"/>
      <c r="I495" s="81"/>
      <c r="J495" s="81"/>
      <c r="K495" s="78"/>
      <c r="L495" s="78"/>
      <c r="M495" s="78"/>
      <c r="N495" s="78"/>
    </row>
    <row r="496" spans="1:14" ht="15" customHeight="1" x14ac:dyDescent="0.3">
      <c r="A496" s="3"/>
      <c r="B496" s="79"/>
      <c r="C496" s="79"/>
      <c r="D496" s="79"/>
      <c r="E496" s="79"/>
      <c r="F496" s="78"/>
      <c r="G496" s="78"/>
      <c r="H496" s="78"/>
      <c r="I496" s="81"/>
      <c r="J496" s="81"/>
      <c r="K496" s="78"/>
      <c r="L496" s="78"/>
      <c r="M496" s="78"/>
      <c r="N496" s="78"/>
    </row>
    <row r="497" spans="1:14" ht="15" customHeight="1" x14ac:dyDescent="0.3">
      <c r="A497" s="3"/>
      <c r="B497" s="79"/>
      <c r="C497" s="79"/>
      <c r="D497" s="79"/>
      <c r="E497" s="79"/>
      <c r="F497" s="78"/>
      <c r="G497" s="78"/>
      <c r="H497" s="78"/>
      <c r="I497" s="81"/>
      <c r="J497" s="81"/>
      <c r="K497" s="78"/>
      <c r="L497" s="78"/>
      <c r="M497" s="78"/>
      <c r="N497" s="78"/>
    </row>
    <row r="498" spans="1:14" ht="15" customHeight="1" x14ac:dyDescent="0.3">
      <c r="A498" s="3"/>
      <c r="B498" s="79"/>
      <c r="C498" s="79"/>
      <c r="D498" s="79"/>
      <c r="E498" s="79"/>
      <c r="F498" s="78"/>
      <c r="G498" s="78"/>
      <c r="H498" s="78"/>
      <c r="I498" s="81"/>
      <c r="J498" s="81"/>
      <c r="K498" s="78"/>
      <c r="L498" s="78"/>
      <c r="M498" s="78"/>
      <c r="N498" s="78"/>
    </row>
    <row r="499" spans="1:14" ht="15" customHeight="1" x14ac:dyDescent="0.3">
      <c r="A499" s="3"/>
      <c r="B499" s="96"/>
      <c r="C499" s="97"/>
      <c r="D499" s="97"/>
      <c r="E499" s="98"/>
      <c r="F499" s="94"/>
      <c r="G499" s="99"/>
      <c r="H499" s="95"/>
      <c r="I499" s="92"/>
      <c r="J499" s="93"/>
      <c r="K499" s="94"/>
      <c r="L499" s="95"/>
      <c r="M499" s="94"/>
      <c r="N499" s="95"/>
    </row>
    <row r="500" spans="1:14" ht="15" customHeight="1" x14ac:dyDescent="0.3">
      <c r="A500" s="3"/>
      <c r="B500" s="96"/>
      <c r="C500" s="97"/>
      <c r="D500" s="97"/>
      <c r="E500" s="98"/>
      <c r="F500" s="94"/>
      <c r="G500" s="99"/>
      <c r="H500" s="95"/>
      <c r="I500" s="92"/>
      <c r="J500" s="93"/>
      <c r="K500" s="94"/>
      <c r="L500" s="95"/>
      <c r="M500" s="94"/>
      <c r="N500" s="95"/>
    </row>
    <row r="501" spans="1:14" ht="15" customHeight="1" x14ac:dyDescent="0.3">
      <c r="A501" s="3"/>
      <c r="B501" s="96"/>
      <c r="C501" s="97"/>
      <c r="D501" s="97"/>
      <c r="E501" s="98"/>
      <c r="F501" s="94"/>
      <c r="G501" s="99"/>
      <c r="H501" s="95"/>
      <c r="I501" s="92"/>
      <c r="J501" s="93"/>
      <c r="K501" s="94"/>
      <c r="L501" s="95"/>
      <c r="M501" s="94"/>
      <c r="N501" s="95"/>
    </row>
    <row r="502" spans="1:14" ht="15" customHeight="1" x14ac:dyDescent="0.3">
      <c r="A502" s="3"/>
      <c r="B502" s="96"/>
      <c r="C502" s="97"/>
      <c r="D502" s="97"/>
      <c r="E502" s="98"/>
      <c r="F502" s="94"/>
      <c r="G502" s="99"/>
      <c r="H502" s="95"/>
      <c r="I502" s="92"/>
      <c r="J502" s="93"/>
      <c r="K502" s="94"/>
      <c r="L502" s="95"/>
      <c r="M502" s="94"/>
      <c r="N502" s="95"/>
    </row>
    <row r="503" spans="1:14" ht="15" customHeight="1" x14ac:dyDescent="0.3">
      <c r="A503" s="3"/>
      <c r="B503" s="96"/>
      <c r="C503" s="97"/>
      <c r="D503" s="97"/>
      <c r="E503" s="98"/>
      <c r="F503" s="94"/>
      <c r="G503" s="99"/>
      <c r="H503" s="95"/>
      <c r="I503" s="92"/>
      <c r="J503" s="93"/>
      <c r="K503" s="94"/>
      <c r="L503" s="95"/>
      <c r="M503" s="94"/>
      <c r="N503" s="95"/>
    </row>
    <row r="504" spans="1:14" ht="15" customHeight="1" x14ac:dyDescent="0.3">
      <c r="A504" s="10"/>
      <c r="B504" s="86"/>
      <c r="C504" s="87"/>
      <c r="D504" s="87"/>
      <c r="E504" s="88"/>
      <c r="F504" s="86"/>
      <c r="G504" s="87"/>
      <c r="H504" s="88"/>
      <c r="I504" s="89"/>
      <c r="J504" s="90"/>
      <c r="K504" s="89"/>
      <c r="L504" s="90"/>
      <c r="M504" s="91"/>
      <c r="N504" s="91"/>
    </row>
    <row r="505" spans="1:14" ht="15" customHeight="1" x14ac:dyDescent="0.3">
      <c r="A505" s="3"/>
      <c r="B505" s="100"/>
      <c r="C505" s="101"/>
      <c r="D505" s="101"/>
      <c r="E505" s="102"/>
      <c r="F505" s="100"/>
      <c r="G505" s="101"/>
      <c r="H505" s="102"/>
      <c r="I505" s="103"/>
      <c r="J505" s="104"/>
      <c r="K505" s="103"/>
      <c r="L505" s="104"/>
      <c r="M505" s="78"/>
      <c r="N505" s="78"/>
    </row>
    <row r="506" spans="1:14" ht="15" customHeight="1" x14ac:dyDescent="0.3">
      <c r="A506" s="3"/>
      <c r="B506" s="100"/>
      <c r="C506" s="101"/>
      <c r="D506" s="101"/>
      <c r="E506" s="102"/>
      <c r="F506" s="100"/>
      <c r="G506" s="101"/>
      <c r="H506" s="102"/>
      <c r="I506" s="103"/>
      <c r="J506" s="104"/>
      <c r="K506" s="103"/>
      <c r="L506" s="104"/>
      <c r="M506" s="78"/>
      <c r="N506" s="78"/>
    </row>
    <row r="507" spans="1:14" ht="15" customHeight="1" x14ac:dyDescent="0.3">
      <c r="A507" s="3"/>
      <c r="B507" s="100"/>
      <c r="C507" s="101"/>
      <c r="D507" s="101"/>
      <c r="E507" s="102"/>
      <c r="F507" s="100"/>
      <c r="G507" s="101"/>
      <c r="H507" s="102"/>
      <c r="I507" s="103"/>
      <c r="J507" s="104"/>
      <c r="K507" s="103"/>
      <c r="L507" s="104"/>
      <c r="M507" s="78"/>
      <c r="N507" s="78"/>
    </row>
    <row r="508" spans="1:14" ht="15" customHeight="1" x14ac:dyDescent="0.3">
      <c r="A508" s="3"/>
      <c r="B508" s="100"/>
      <c r="C508" s="101"/>
      <c r="D508" s="101"/>
      <c r="E508" s="102"/>
      <c r="F508" s="100"/>
      <c r="G508" s="101"/>
      <c r="H508" s="102"/>
      <c r="I508" s="103"/>
      <c r="J508" s="104"/>
      <c r="K508" s="103"/>
      <c r="L508" s="104"/>
      <c r="M508" s="78"/>
      <c r="N508" s="78"/>
    </row>
    <row r="509" spans="1:14" ht="15" customHeight="1" x14ac:dyDescent="0.3">
      <c r="A509" s="3"/>
      <c r="B509" s="79"/>
      <c r="C509" s="79"/>
      <c r="D509" s="79"/>
      <c r="E509" s="79"/>
      <c r="F509" s="80"/>
      <c r="G509" s="80"/>
      <c r="H509" s="80"/>
      <c r="I509" s="81"/>
      <c r="J509" s="81"/>
      <c r="K509" s="77"/>
      <c r="L509" s="77"/>
      <c r="M509" s="78"/>
      <c r="N509" s="78"/>
    </row>
    <row r="510" spans="1:14" ht="15" customHeight="1" x14ac:dyDescent="0.3">
      <c r="A510" s="3"/>
      <c r="B510" s="79"/>
      <c r="C510" s="79"/>
      <c r="D510" s="79"/>
      <c r="E510" s="79"/>
      <c r="F510" s="80"/>
      <c r="G510" s="80"/>
      <c r="H510" s="80"/>
      <c r="I510" s="81"/>
      <c r="J510" s="81"/>
      <c r="K510" s="77"/>
      <c r="L510" s="77"/>
      <c r="M510" s="78"/>
      <c r="N510" s="78"/>
    </row>
    <row r="511" spans="1:14" ht="15" customHeight="1" x14ac:dyDescent="0.3">
      <c r="A511" s="3"/>
      <c r="B511" s="79"/>
      <c r="C511" s="79"/>
      <c r="D511" s="79"/>
      <c r="E511" s="79"/>
      <c r="F511" s="80"/>
      <c r="G511" s="80"/>
      <c r="H511" s="80"/>
      <c r="I511" s="81"/>
      <c r="J511" s="81"/>
      <c r="K511" s="77"/>
      <c r="L511" s="77"/>
      <c r="M511" s="78"/>
      <c r="N511" s="78"/>
    </row>
    <row r="512" spans="1:14" ht="15" customHeight="1" x14ac:dyDescent="0.3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</row>
    <row r="513" spans="1:14" ht="15" customHeight="1" x14ac:dyDescent="0.3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</row>
    <row r="514" spans="1:14" ht="15" customHeight="1" x14ac:dyDescent="0.3">
      <c r="A514" s="83" t="s">
        <v>17</v>
      </c>
      <c r="B514" s="83"/>
      <c r="C514" s="83"/>
      <c r="D514" s="83"/>
      <c r="E514" s="83"/>
      <c r="F514" s="84" t="s">
        <v>18</v>
      </c>
      <c r="G514" s="84"/>
      <c r="H514" s="84"/>
      <c r="I514" s="84"/>
      <c r="J514" s="84"/>
      <c r="K514" s="85" t="s">
        <v>19</v>
      </c>
      <c r="L514" s="85"/>
      <c r="M514" s="85"/>
      <c r="N514" s="85"/>
    </row>
    <row r="515" spans="1:14" ht="15" customHeight="1" x14ac:dyDescent="0.3">
      <c r="A515" s="82" t="s">
        <v>371</v>
      </c>
      <c r="B515" s="82"/>
      <c r="C515" s="82"/>
      <c r="D515" s="82"/>
      <c r="E515" s="82"/>
      <c r="F515" s="82" t="s">
        <v>398</v>
      </c>
      <c r="G515" s="82"/>
      <c r="H515" s="82"/>
      <c r="I515" s="82"/>
      <c r="J515" s="82"/>
      <c r="K515" s="82"/>
      <c r="L515" s="82"/>
      <c r="M515" s="82"/>
      <c r="N515" s="82"/>
    </row>
    <row r="516" spans="1:14" ht="15" customHeight="1" x14ac:dyDescent="0.3">
      <c r="A516" s="105" t="s">
        <v>0</v>
      </c>
      <c r="B516" s="115"/>
      <c r="C516" s="115"/>
      <c r="D516" s="115"/>
      <c r="E516" s="115"/>
      <c r="F516" s="115"/>
      <c r="G516" s="115"/>
      <c r="H516" s="115"/>
      <c r="I516" s="115"/>
      <c r="J516" s="115"/>
      <c r="K516" s="115"/>
      <c r="L516" s="115"/>
      <c r="M516" s="115"/>
      <c r="N516" s="115"/>
    </row>
    <row r="517" spans="1:14" ht="15" customHeight="1" x14ac:dyDescent="0.3">
      <c r="A517" s="6" t="s">
        <v>2</v>
      </c>
      <c r="B517" s="77" t="s">
        <v>653</v>
      </c>
      <c r="C517" s="77"/>
      <c r="D517" s="105" t="s">
        <v>3</v>
      </c>
      <c r="E517" s="105"/>
      <c r="F517" s="82" t="s">
        <v>401</v>
      </c>
      <c r="G517" s="82"/>
      <c r="H517" s="82"/>
      <c r="I517" s="82"/>
      <c r="J517" s="105" t="s">
        <v>4</v>
      </c>
      <c r="K517" s="105"/>
      <c r="L517" s="82" t="s">
        <v>367</v>
      </c>
      <c r="M517" s="82"/>
      <c r="N517" s="82"/>
    </row>
    <row r="518" spans="1:14" ht="15" customHeight="1" x14ac:dyDescent="0.3">
      <c r="A518" s="9" t="s">
        <v>372</v>
      </c>
      <c r="B518" s="105" t="s">
        <v>70</v>
      </c>
      <c r="C518" s="105"/>
      <c r="D518" s="116">
        <v>43452</v>
      </c>
      <c r="E518" s="99"/>
      <c r="F518" s="95"/>
      <c r="G518" s="105" t="s">
        <v>403</v>
      </c>
      <c r="H518" s="105"/>
      <c r="I518" s="105"/>
      <c r="J518" s="82" t="s">
        <v>404</v>
      </c>
      <c r="K518" s="82"/>
      <c r="L518" s="7" t="s">
        <v>369</v>
      </c>
      <c r="M518" s="82"/>
      <c r="N518" s="82"/>
    </row>
    <row r="519" spans="1:14" ht="15" customHeight="1" x14ac:dyDescent="0.3">
      <c r="A519" s="8" t="s">
        <v>1</v>
      </c>
      <c r="B519" s="83" t="s">
        <v>467</v>
      </c>
      <c r="C519" s="83"/>
      <c r="D519" s="83"/>
      <c r="E519" s="83"/>
      <c r="F519" s="105" t="s">
        <v>466</v>
      </c>
      <c r="G519" s="105"/>
      <c r="H519" s="105"/>
      <c r="I519" s="105" t="s">
        <v>6</v>
      </c>
      <c r="J519" s="105"/>
      <c r="K519" s="105" t="s">
        <v>7</v>
      </c>
      <c r="L519" s="105"/>
      <c r="M519" s="105" t="s">
        <v>8</v>
      </c>
      <c r="N519" s="105"/>
    </row>
    <row r="520" spans="1:14" ht="45" customHeight="1" x14ac:dyDescent="0.3">
      <c r="A520" s="3">
        <v>1</v>
      </c>
      <c r="B520" s="79" t="s">
        <v>615</v>
      </c>
      <c r="C520" s="79"/>
      <c r="D520" s="79"/>
      <c r="E520" s="79"/>
      <c r="F520" s="78" t="s">
        <v>634</v>
      </c>
      <c r="G520" s="78"/>
      <c r="H520" s="78"/>
      <c r="I520" s="81"/>
      <c r="J520" s="81"/>
      <c r="K520" s="78" t="s">
        <v>651</v>
      </c>
      <c r="L520" s="78"/>
      <c r="M520" s="78" t="s">
        <v>11</v>
      </c>
      <c r="N520" s="78"/>
    </row>
    <row r="521" spans="1:14" ht="30.6" customHeight="1" x14ac:dyDescent="0.3">
      <c r="A521" s="3">
        <v>2</v>
      </c>
      <c r="B521" s="79" t="s">
        <v>645</v>
      </c>
      <c r="C521" s="79"/>
      <c r="D521" s="79"/>
      <c r="E521" s="79"/>
      <c r="F521" s="78" t="s">
        <v>646</v>
      </c>
      <c r="G521" s="78"/>
      <c r="H521" s="78"/>
      <c r="I521" s="81">
        <v>150</v>
      </c>
      <c r="J521" s="81"/>
      <c r="K521" s="77" t="s">
        <v>647</v>
      </c>
      <c r="L521" s="77"/>
      <c r="M521" s="78" t="s">
        <v>11</v>
      </c>
      <c r="N521" s="78"/>
    </row>
    <row r="522" spans="1:14" ht="18" customHeight="1" x14ac:dyDescent="0.3">
      <c r="A522" s="3"/>
      <c r="B522" s="79"/>
      <c r="C522" s="79"/>
      <c r="D522" s="79"/>
      <c r="E522" s="79"/>
      <c r="F522" s="78"/>
      <c r="G522" s="78"/>
      <c r="H522" s="78"/>
      <c r="I522" s="81"/>
      <c r="J522" s="81"/>
      <c r="K522" s="78"/>
      <c r="L522" s="78"/>
      <c r="M522" s="78"/>
      <c r="N522" s="78"/>
    </row>
    <row r="523" spans="1:14" ht="15" customHeight="1" x14ac:dyDescent="0.3">
      <c r="A523" s="3"/>
      <c r="B523" s="79"/>
      <c r="C523" s="79"/>
      <c r="D523" s="79"/>
      <c r="E523" s="79"/>
      <c r="F523" s="78"/>
      <c r="G523" s="78"/>
      <c r="H523" s="78"/>
      <c r="I523" s="81"/>
      <c r="J523" s="81"/>
      <c r="K523" s="78"/>
      <c r="L523" s="78"/>
      <c r="M523" s="78"/>
      <c r="N523" s="78"/>
    </row>
    <row r="524" spans="1:14" ht="15" customHeight="1" x14ac:dyDescent="0.3">
      <c r="A524" s="3"/>
      <c r="B524" s="79"/>
      <c r="C524" s="79"/>
      <c r="D524" s="79"/>
      <c r="E524" s="79"/>
      <c r="F524" s="78"/>
      <c r="G524" s="78"/>
      <c r="H524" s="78"/>
      <c r="I524" s="81"/>
      <c r="J524" s="81"/>
      <c r="K524" s="78"/>
      <c r="L524" s="78"/>
      <c r="M524" s="78"/>
      <c r="N524" s="78"/>
    </row>
    <row r="525" spans="1:14" ht="15" customHeight="1" x14ac:dyDescent="0.3">
      <c r="A525" s="3"/>
      <c r="B525" s="79"/>
      <c r="C525" s="79"/>
      <c r="D525" s="79"/>
      <c r="E525" s="79"/>
      <c r="F525" s="78"/>
      <c r="G525" s="78"/>
      <c r="H525" s="78"/>
      <c r="I525" s="81"/>
      <c r="J525" s="81"/>
      <c r="K525" s="78"/>
      <c r="L525" s="78"/>
      <c r="M525" s="78"/>
      <c r="N525" s="78"/>
    </row>
    <row r="526" spans="1:14" ht="15" customHeight="1" x14ac:dyDescent="0.3">
      <c r="A526" s="3"/>
      <c r="B526" s="79"/>
      <c r="C526" s="79"/>
      <c r="D526" s="79"/>
      <c r="E526" s="79"/>
      <c r="F526" s="78"/>
      <c r="G526" s="78"/>
      <c r="H526" s="78"/>
      <c r="I526" s="81"/>
      <c r="J526" s="81"/>
      <c r="K526" s="78"/>
      <c r="L526" s="78"/>
      <c r="M526" s="78"/>
      <c r="N526" s="78"/>
    </row>
    <row r="527" spans="1:14" ht="15" customHeight="1" x14ac:dyDescent="0.3">
      <c r="A527" s="3"/>
      <c r="B527" s="96"/>
      <c r="C527" s="97"/>
      <c r="D527" s="97"/>
      <c r="E527" s="98"/>
      <c r="F527" s="94"/>
      <c r="G527" s="99"/>
      <c r="H527" s="95"/>
      <c r="I527" s="92"/>
      <c r="J527" s="93"/>
      <c r="K527" s="94"/>
      <c r="L527" s="95"/>
      <c r="M527" s="94"/>
      <c r="N527" s="95"/>
    </row>
    <row r="528" spans="1:14" ht="15" customHeight="1" x14ac:dyDescent="0.3">
      <c r="A528" s="3"/>
      <c r="B528" s="96"/>
      <c r="C528" s="97"/>
      <c r="D528" s="97"/>
      <c r="E528" s="98"/>
      <c r="F528" s="94"/>
      <c r="G528" s="99"/>
      <c r="H528" s="95"/>
      <c r="I528" s="92"/>
      <c r="J528" s="93"/>
      <c r="K528" s="94"/>
      <c r="L528" s="95"/>
      <c r="M528" s="94"/>
      <c r="N528" s="95"/>
    </row>
    <row r="529" spans="1:14" ht="15" customHeight="1" x14ac:dyDescent="0.3">
      <c r="A529" s="3"/>
      <c r="B529" s="96"/>
      <c r="C529" s="97"/>
      <c r="D529" s="97"/>
      <c r="E529" s="98"/>
      <c r="F529" s="94"/>
      <c r="G529" s="99"/>
      <c r="H529" s="95"/>
      <c r="I529" s="92"/>
      <c r="J529" s="93"/>
      <c r="K529" s="94"/>
      <c r="L529" s="95"/>
      <c r="M529" s="94"/>
      <c r="N529" s="95"/>
    </row>
    <row r="530" spans="1:14" ht="15" customHeight="1" x14ac:dyDescent="0.3">
      <c r="A530" s="3"/>
      <c r="B530" s="96"/>
      <c r="C530" s="97"/>
      <c r="D530" s="97"/>
      <c r="E530" s="98"/>
      <c r="F530" s="94"/>
      <c r="G530" s="99"/>
      <c r="H530" s="95"/>
      <c r="I530" s="92"/>
      <c r="J530" s="93"/>
      <c r="K530" s="94"/>
      <c r="L530" s="95"/>
      <c r="M530" s="94"/>
      <c r="N530" s="95"/>
    </row>
    <row r="531" spans="1:14" ht="15" customHeight="1" x14ac:dyDescent="0.3">
      <c r="A531" s="3"/>
      <c r="B531" s="96"/>
      <c r="C531" s="97"/>
      <c r="D531" s="97"/>
      <c r="E531" s="98"/>
      <c r="F531" s="94"/>
      <c r="G531" s="99"/>
      <c r="H531" s="95"/>
      <c r="I531" s="92"/>
      <c r="J531" s="93"/>
      <c r="K531" s="94"/>
      <c r="L531" s="95"/>
      <c r="M531" s="94"/>
      <c r="N531" s="95"/>
    </row>
    <row r="532" spans="1:14" ht="15" customHeight="1" x14ac:dyDescent="0.3">
      <c r="A532" s="3"/>
      <c r="B532" s="96"/>
      <c r="C532" s="97"/>
      <c r="D532" s="97"/>
      <c r="E532" s="98"/>
      <c r="F532" s="94"/>
      <c r="G532" s="99"/>
      <c r="H532" s="95"/>
      <c r="I532" s="92"/>
      <c r="J532" s="93"/>
      <c r="K532" s="94"/>
      <c r="L532" s="95"/>
      <c r="M532" s="94"/>
      <c r="N532" s="95"/>
    </row>
    <row r="533" spans="1:14" ht="15" customHeight="1" x14ac:dyDescent="0.3">
      <c r="A533" s="3"/>
      <c r="B533" s="96"/>
      <c r="C533" s="97"/>
      <c r="D533" s="97"/>
      <c r="E533" s="98"/>
      <c r="F533" s="94"/>
      <c r="G533" s="99"/>
      <c r="H533" s="95"/>
      <c r="I533" s="92"/>
      <c r="J533" s="93"/>
      <c r="K533" s="94"/>
      <c r="L533" s="95"/>
      <c r="M533" s="94"/>
      <c r="N533" s="95"/>
    </row>
    <row r="534" spans="1:14" ht="15" customHeight="1" x14ac:dyDescent="0.3">
      <c r="A534" s="10"/>
      <c r="B534" s="86"/>
      <c r="C534" s="87"/>
      <c r="D534" s="87"/>
      <c r="E534" s="88"/>
      <c r="F534" s="86"/>
      <c r="G534" s="87"/>
      <c r="H534" s="88"/>
      <c r="I534" s="89"/>
      <c r="J534" s="90"/>
      <c r="K534" s="89"/>
      <c r="L534" s="90"/>
      <c r="M534" s="91"/>
      <c r="N534" s="91"/>
    </row>
    <row r="535" spans="1:14" ht="15" customHeight="1" x14ac:dyDescent="0.3">
      <c r="A535" s="3"/>
      <c r="B535" s="100"/>
      <c r="C535" s="101"/>
      <c r="D535" s="101"/>
      <c r="E535" s="102"/>
      <c r="F535" s="100"/>
      <c r="G535" s="101"/>
      <c r="H535" s="102"/>
      <c r="I535" s="103"/>
      <c r="J535" s="104"/>
      <c r="K535" s="103"/>
      <c r="L535" s="104"/>
      <c r="M535" s="78"/>
      <c r="N535" s="78"/>
    </row>
    <row r="536" spans="1:14" ht="15" customHeight="1" x14ac:dyDescent="0.3">
      <c r="A536" s="3"/>
      <c r="B536" s="100"/>
      <c r="C536" s="101"/>
      <c r="D536" s="101"/>
      <c r="E536" s="102"/>
      <c r="F536" s="100"/>
      <c r="G536" s="101"/>
      <c r="H536" s="102"/>
      <c r="I536" s="103"/>
      <c r="J536" s="104"/>
      <c r="K536" s="103"/>
      <c r="L536" s="104"/>
      <c r="M536" s="78"/>
      <c r="N536" s="78"/>
    </row>
    <row r="537" spans="1:14" ht="15" customHeight="1" x14ac:dyDescent="0.3">
      <c r="A537" s="3"/>
      <c r="B537" s="100"/>
      <c r="C537" s="101"/>
      <c r="D537" s="101"/>
      <c r="E537" s="102"/>
      <c r="F537" s="100"/>
      <c r="G537" s="101"/>
      <c r="H537" s="102"/>
      <c r="I537" s="103"/>
      <c r="J537" s="104"/>
      <c r="K537" s="103"/>
      <c r="L537" s="104"/>
      <c r="M537" s="78"/>
      <c r="N537" s="78"/>
    </row>
    <row r="538" spans="1:14" ht="15" customHeight="1" x14ac:dyDescent="0.3">
      <c r="A538" s="3"/>
      <c r="B538" s="79"/>
      <c r="C538" s="79"/>
      <c r="D538" s="79"/>
      <c r="E538" s="79"/>
      <c r="F538" s="80"/>
      <c r="G538" s="80"/>
      <c r="H538" s="80"/>
      <c r="I538" s="81"/>
      <c r="J538" s="81"/>
      <c r="K538" s="77"/>
      <c r="L538" s="77"/>
      <c r="M538" s="78"/>
      <c r="N538" s="78"/>
    </row>
    <row r="539" spans="1:14" ht="15" customHeight="1" x14ac:dyDescent="0.3">
      <c r="A539" s="3"/>
      <c r="B539" s="79"/>
      <c r="C539" s="79"/>
      <c r="D539" s="79"/>
      <c r="E539" s="79"/>
      <c r="F539" s="80"/>
      <c r="G539" s="80"/>
      <c r="H539" s="80"/>
      <c r="I539" s="81"/>
      <c r="J539" s="81"/>
      <c r="K539" s="77"/>
      <c r="L539" s="77"/>
      <c r="M539" s="78"/>
      <c r="N539" s="78"/>
    </row>
    <row r="540" spans="1:14" ht="15" customHeight="1" x14ac:dyDescent="0.3">
      <c r="A540" s="3"/>
      <c r="B540" s="79"/>
      <c r="C540" s="79"/>
      <c r="D540" s="79"/>
      <c r="E540" s="79"/>
      <c r="F540" s="80"/>
      <c r="G540" s="80"/>
      <c r="H540" s="80"/>
      <c r="I540" s="81"/>
      <c r="J540" s="81"/>
      <c r="K540" s="77"/>
      <c r="L540" s="77"/>
      <c r="M540" s="78"/>
      <c r="N540" s="78"/>
    </row>
    <row r="541" spans="1:14" ht="15" customHeight="1" x14ac:dyDescent="0.3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</row>
    <row r="542" spans="1:14" ht="15" customHeight="1" x14ac:dyDescent="0.3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</row>
    <row r="543" spans="1:14" ht="15" customHeight="1" x14ac:dyDescent="0.3">
      <c r="A543" s="83" t="s">
        <v>17</v>
      </c>
      <c r="B543" s="83"/>
      <c r="C543" s="83"/>
      <c r="D543" s="83"/>
      <c r="E543" s="83"/>
      <c r="F543" s="84" t="s">
        <v>18</v>
      </c>
      <c r="G543" s="84"/>
      <c r="H543" s="84"/>
      <c r="I543" s="84"/>
      <c r="J543" s="84"/>
      <c r="K543" s="85" t="s">
        <v>19</v>
      </c>
      <c r="L543" s="85"/>
      <c r="M543" s="85"/>
      <c r="N543" s="85"/>
    </row>
    <row r="544" spans="1:14" ht="15" customHeight="1" x14ac:dyDescent="0.3">
      <c r="A544" s="82" t="s">
        <v>371</v>
      </c>
      <c r="B544" s="82"/>
      <c r="C544" s="82"/>
      <c r="D544" s="82"/>
      <c r="E544" s="82"/>
      <c r="F544" s="82" t="s">
        <v>398</v>
      </c>
      <c r="G544" s="82"/>
      <c r="H544" s="82"/>
      <c r="I544" s="82"/>
      <c r="J544" s="82"/>
      <c r="K544" s="82"/>
      <c r="L544" s="82"/>
      <c r="M544" s="82"/>
      <c r="N544" s="82"/>
    </row>
    <row r="545" spans="1:14" ht="15" customHeight="1" x14ac:dyDescent="0.3">
      <c r="A545" s="105" t="s">
        <v>0</v>
      </c>
      <c r="B545" s="115"/>
      <c r="C545" s="115"/>
      <c r="D545" s="115"/>
      <c r="E545" s="115"/>
      <c r="F545" s="115"/>
      <c r="G545" s="115"/>
      <c r="H545" s="115"/>
      <c r="I545" s="115"/>
      <c r="J545" s="115"/>
      <c r="K545" s="115"/>
      <c r="L545" s="115"/>
      <c r="M545" s="115"/>
      <c r="N545" s="115"/>
    </row>
    <row r="546" spans="1:14" ht="15" customHeight="1" x14ac:dyDescent="0.3">
      <c r="A546" s="6" t="s">
        <v>2</v>
      </c>
      <c r="B546" s="77" t="s">
        <v>500</v>
      </c>
      <c r="C546" s="77"/>
      <c r="D546" s="105" t="s">
        <v>3</v>
      </c>
      <c r="E546" s="105"/>
      <c r="F546" s="82" t="s">
        <v>401</v>
      </c>
      <c r="G546" s="82"/>
      <c r="H546" s="82"/>
      <c r="I546" s="82"/>
      <c r="J546" s="105" t="s">
        <v>4</v>
      </c>
      <c r="K546" s="105"/>
      <c r="L546" s="82" t="s">
        <v>367</v>
      </c>
      <c r="M546" s="82"/>
      <c r="N546" s="82"/>
    </row>
    <row r="547" spans="1:14" ht="15" customHeight="1" x14ac:dyDescent="0.3">
      <c r="A547" s="9" t="s">
        <v>372</v>
      </c>
      <c r="B547" s="105" t="s">
        <v>70</v>
      </c>
      <c r="C547" s="105"/>
      <c r="D547" s="116">
        <v>43132</v>
      </c>
      <c r="E547" s="99"/>
      <c r="F547" s="95"/>
      <c r="G547" s="105" t="s">
        <v>403</v>
      </c>
      <c r="H547" s="105"/>
      <c r="I547" s="105"/>
      <c r="J547" s="82" t="s">
        <v>404</v>
      </c>
      <c r="K547" s="82"/>
      <c r="L547" s="7" t="s">
        <v>369</v>
      </c>
      <c r="M547" s="82">
        <v>22151</v>
      </c>
      <c r="N547" s="82"/>
    </row>
    <row r="548" spans="1:14" ht="15" customHeight="1" x14ac:dyDescent="0.3">
      <c r="A548" s="8" t="s">
        <v>1</v>
      </c>
      <c r="B548" s="83" t="s">
        <v>467</v>
      </c>
      <c r="C548" s="83"/>
      <c r="D548" s="83"/>
      <c r="E548" s="83"/>
      <c r="F548" s="105" t="s">
        <v>466</v>
      </c>
      <c r="G548" s="105"/>
      <c r="H548" s="105"/>
      <c r="I548" s="105" t="s">
        <v>6</v>
      </c>
      <c r="J548" s="105"/>
      <c r="K548" s="105" t="s">
        <v>7</v>
      </c>
      <c r="L548" s="105"/>
      <c r="M548" s="105" t="s">
        <v>8</v>
      </c>
      <c r="N548" s="105"/>
    </row>
    <row r="549" spans="1:14" ht="15" customHeight="1" x14ac:dyDescent="0.3">
      <c r="A549" s="141">
        <v>1</v>
      </c>
      <c r="B549" s="131" t="s">
        <v>482</v>
      </c>
      <c r="C549" s="132"/>
      <c r="D549" s="132"/>
      <c r="E549" s="133"/>
      <c r="F549" s="106" t="s">
        <v>483</v>
      </c>
      <c r="G549" s="107"/>
      <c r="H549" s="108"/>
      <c r="I549" s="137">
        <v>22151</v>
      </c>
      <c r="J549" s="138"/>
      <c r="K549" s="106" t="s">
        <v>484</v>
      </c>
      <c r="L549" s="108"/>
      <c r="M549" s="106" t="s">
        <v>11</v>
      </c>
      <c r="N549" s="108"/>
    </row>
    <row r="550" spans="1:14" ht="15" customHeight="1" x14ac:dyDescent="0.3">
      <c r="A550" s="148"/>
      <c r="B550" s="145"/>
      <c r="C550" s="146"/>
      <c r="D550" s="146"/>
      <c r="E550" s="147"/>
      <c r="F550" s="109"/>
      <c r="G550" s="110"/>
      <c r="H550" s="111"/>
      <c r="I550" s="143"/>
      <c r="J550" s="144"/>
      <c r="K550" s="109"/>
      <c r="L550" s="111"/>
      <c r="M550" s="109"/>
      <c r="N550" s="111"/>
    </row>
    <row r="551" spans="1:14" ht="15" customHeight="1" x14ac:dyDescent="0.3">
      <c r="A551" s="148"/>
      <c r="B551" s="145"/>
      <c r="C551" s="146"/>
      <c r="D551" s="146"/>
      <c r="E551" s="147"/>
      <c r="F551" s="109"/>
      <c r="G551" s="110"/>
      <c r="H551" s="111"/>
      <c r="I551" s="143"/>
      <c r="J551" s="144"/>
      <c r="K551" s="109"/>
      <c r="L551" s="111"/>
      <c r="M551" s="109"/>
      <c r="N551" s="111"/>
    </row>
    <row r="552" spans="1:14" ht="15" customHeight="1" x14ac:dyDescent="0.3">
      <c r="A552" s="142"/>
      <c r="B552" s="134"/>
      <c r="C552" s="135"/>
      <c r="D552" s="135"/>
      <c r="E552" s="136"/>
      <c r="F552" s="112"/>
      <c r="G552" s="113"/>
      <c r="H552" s="114"/>
      <c r="I552" s="139"/>
      <c r="J552" s="140"/>
      <c r="K552" s="112"/>
      <c r="L552" s="114"/>
      <c r="M552" s="112"/>
      <c r="N552" s="114"/>
    </row>
    <row r="553" spans="1:14" ht="15" customHeight="1" x14ac:dyDescent="0.3">
      <c r="A553" s="3"/>
      <c r="B553" s="79"/>
      <c r="C553" s="79"/>
      <c r="D553" s="79"/>
      <c r="E553" s="79"/>
      <c r="F553" s="78"/>
      <c r="G553" s="78"/>
      <c r="H553" s="78"/>
      <c r="I553" s="81"/>
      <c r="J553" s="81"/>
      <c r="K553" s="78"/>
      <c r="L553" s="78"/>
      <c r="M553" s="78"/>
      <c r="N553" s="78"/>
    </row>
    <row r="554" spans="1:14" ht="15" customHeight="1" x14ac:dyDescent="0.3">
      <c r="A554" s="3"/>
      <c r="B554" s="79"/>
      <c r="C554" s="79"/>
      <c r="D554" s="79"/>
      <c r="E554" s="79"/>
      <c r="F554" s="78"/>
      <c r="G554" s="78"/>
      <c r="H554" s="78"/>
      <c r="I554" s="81"/>
      <c r="J554" s="81"/>
      <c r="K554" s="78"/>
      <c r="L554" s="78"/>
      <c r="M554" s="78"/>
      <c r="N554" s="78"/>
    </row>
    <row r="555" spans="1:14" ht="15" customHeight="1" x14ac:dyDescent="0.3">
      <c r="A555" s="3"/>
      <c r="B555" s="79"/>
      <c r="C555" s="79"/>
      <c r="D555" s="79"/>
      <c r="E555" s="79"/>
      <c r="F555" s="78"/>
      <c r="G555" s="78"/>
      <c r="H555" s="78"/>
      <c r="I555" s="81"/>
      <c r="J555" s="81"/>
      <c r="K555" s="78"/>
      <c r="L555" s="78"/>
      <c r="M555" s="78"/>
      <c r="N555" s="78"/>
    </row>
    <row r="556" spans="1:14" ht="15" customHeight="1" x14ac:dyDescent="0.3">
      <c r="A556" s="3"/>
      <c r="B556" s="96"/>
      <c r="C556" s="97"/>
      <c r="D556" s="97"/>
      <c r="E556" s="98"/>
      <c r="F556" s="94"/>
      <c r="G556" s="99"/>
      <c r="H556" s="95"/>
      <c r="I556" s="92"/>
      <c r="J556" s="93"/>
      <c r="K556" s="94"/>
      <c r="L556" s="95"/>
      <c r="M556" s="94"/>
      <c r="N556" s="95"/>
    </row>
    <row r="557" spans="1:14" ht="15" customHeight="1" x14ac:dyDescent="0.3">
      <c r="A557" s="3"/>
      <c r="B557" s="96"/>
      <c r="C557" s="97"/>
      <c r="D557" s="97"/>
      <c r="E557" s="98"/>
      <c r="F557" s="94"/>
      <c r="G557" s="99"/>
      <c r="H557" s="95"/>
      <c r="I557" s="92"/>
      <c r="J557" s="93"/>
      <c r="K557" s="94"/>
      <c r="L557" s="95"/>
      <c r="M557" s="94"/>
      <c r="N557" s="95"/>
    </row>
    <row r="558" spans="1:14" ht="15" customHeight="1" x14ac:dyDescent="0.3">
      <c r="A558" s="3"/>
      <c r="B558" s="96"/>
      <c r="C558" s="97"/>
      <c r="D558" s="97"/>
      <c r="E558" s="98"/>
      <c r="F558" s="94"/>
      <c r="G558" s="99"/>
      <c r="H558" s="95"/>
      <c r="I558" s="92"/>
      <c r="J558" s="93"/>
      <c r="K558" s="94"/>
      <c r="L558" s="95"/>
      <c r="M558" s="94"/>
      <c r="N558" s="95"/>
    </row>
    <row r="559" spans="1:14" ht="15" customHeight="1" x14ac:dyDescent="0.3">
      <c r="A559" s="3"/>
      <c r="B559" s="96"/>
      <c r="C559" s="97"/>
      <c r="D559" s="97"/>
      <c r="E559" s="98"/>
      <c r="F559" s="94"/>
      <c r="G559" s="99"/>
      <c r="H559" s="95"/>
      <c r="I559" s="92"/>
      <c r="J559" s="93"/>
      <c r="K559" s="94"/>
      <c r="L559" s="95"/>
      <c r="M559" s="94"/>
      <c r="N559" s="95"/>
    </row>
    <row r="560" spans="1:14" ht="15" customHeight="1" x14ac:dyDescent="0.3">
      <c r="A560" s="3"/>
      <c r="B560" s="96"/>
      <c r="C560" s="97"/>
      <c r="D560" s="97"/>
      <c r="E560" s="98"/>
      <c r="F560" s="94"/>
      <c r="G560" s="99"/>
      <c r="H560" s="95"/>
      <c r="I560" s="92"/>
      <c r="J560" s="93"/>
      <c r="K560" s="94"/>
      <c r="L560" s="95"/>
      <c r="M560" s="94"/>
      <c r="N560" s="95"/>
    </row>
    <row r="561" spans="1:14" ht="15" customHeight="1" x14ac:dyDescent="0.3">
      <c r="A561" s="3"/>
      <c r="B561" s="96"/>
      <c r="C561" s="97"/>
      <c r="D561" s="97"/>
      <c r="E561" s="98"/>
      <c r="F561" s="94"/>
      <c r="G561" s="99"/>
      <c r="H561" s="95"/>
      <c r="I561" s="92"/>
      <c r="J561" s="93"/>
      <c r="K561" s="94"/>
      <c r="L561" s="95"/>
      <c r="M561" s="94"/>
      <c r="N561" s="95"/>
    </row>
    <row r="562" spans="1:14" ht="15" customHeight="1" x14ac:dyDescent="0.3">
      <c r="A562" s="3"/>
      <c r="B562" s="96"/>
      <c r="C562" s="97"/>
      <c r="D562" s="97"/>
      <c r="E562" s="98"/>
      <c r="F562" s="94"/>
      <c r="G562" s="99"/>
      <c r="H562" s="95"/>
      <c r="I562" s="92"/>
      <c r="J562" s="93"/>
      <c r="K562" s="94"/>
      <c r="L562" s="95"/>
      <c r="M562" s="94"/>
      <c r="N562" s="95"/>
    </row>
    <row r="563" spans="1:14" ht="15" customHeight="1" x14ac:dyDescent="0.3">
      <c r="A563" s="10"/>
      <c r="B563" s="86"/>
      <c r="C563" s="87"/>
      <c r="D563" s="87"/>
      <c r="E563" s="88"/>
      <c r="F563" s="86"/>
      <c r="G563" s="87"/>
      <c r="H563" s="88"/>
      <c r="I563" s="89"/>
      <c r="J563" s="90"/>
      <c r="K563" s="89"/>
      <c r="L563" s="90"/>
      <c r="M563" s="91"/>
      <c r="N563" s="91"/>
    </row>
    <row r="564" spans="1:14" ht="15" customHeight="1" x14ac:dyDescent="0.3">
      <c r="A564" s="3"/>
      <c r="B564" s="100"/>
      <c r="C564" s="101"/>
      <c r="D564" s="101"/>
      <c r="E564" s="102"/>
      <c r="F564" s="100"/>
      <c r="G564" s="101"/>
      <c r="H564" s="102"/>
      <c r="I564" s="103"/>
      <c r="J564" s="104"/>
      <c r="K564" s="103"/>
      <c r="L564" s="104"/>
      <c r="M564" s="78"/>
      <c r="N564" s="78"/>
    </row>
    <row r="565" spans="1:14" ht="15" customHeight="1" x14ac:dyDescent="0.3">
      <c r="A565" s="3"/>
      <c r="B565" s="100"/>
      <c r="C565" s="101"/>
      <c r="D565" s="101"/>
      <c r="E565" s="102"/>
      <c r="F565" s="100"/>
      <c r="G565" s="101"/>
      <c r="H565" s="102"/>
      <c r="I565" s="103"/>
      <c r="J565" s="104"/>
      <c r="K565" s="103"/>
      <c r="L565" s="104"/>
      <c r="M565" s="78"/>
      <c r="N565" s="78"/>
    </row>
    <row r="566" spans="1:14" ht="15" customHeight="1" x14ac:dyDescent="0.3">
      <c r="A566" s="3"/>
      <c r="B566" s="100"/>
      <c r="C566" s="101"/>
      <c r="D566" s="101"/>
      <c r="E566" s="102"/>
      <c r="F566" s="100"/>
      <c r="G566" s="101"/>
      <c r="H566" s="102"/>
      <c r="I566" s="103"/>
      <c r="J566" s="104"/>
      <c r="K566" s="103"/>
      <c r="L566" s="104"/>
      <c r="M566" s="78"/>
      <c r="N566" s="78"/>
    </row>
    <row r="567" spans="1:14" ht="15" customHeight="1" x14ac:dyDescent="0.3">
      <c r="A567" s="3"/>
      <c r="B567" s="100"/>
      <c r="C567" s="101"/>
      <c r="D567" s="101"/>
      <c r="E567" s="102"/>
      <c r="F567" s="100"/>
      <c r="G567" s="101"/>
      <c r="H567" s="102"/>
      <c r="I567" s="103"/>
      <c r="J567" s="104"/>
      <c r="K567" s="103"/>
      <c r="L567" s="104"/>
      <c r="M567" s="78"/>
      <c r="N567" s="78"/>
    </row>
    <row r="568" spans="1:14" ht="15" customHeight="1" x14ac:dyDescent="0.3">
      <c r="A568" s="3"/>
      <c r="B568" s="100"/>
      <c r="C568" s="101"/>
      <c r="D568" s="101"/>
      <c r="E568" s="102"/>
      <c r="F568" s="100"/>
      <c r="G568" s="101"/>
      <c r="H568" s="102"/>
      <c r="I568" s="103"/>
      <c r="J568" s="104"/>
      <c r="K568" s="103"/>
      <c r="L568" s="104"/>
      <c r="M568" s="78"/>
      <c r="N568" s="78"/>
    </row>
    <row r="569" spans="1:14" ht="15" customHeight="1" x14ac:dyDescent="0.3">
      <c r="A569" s="3"/>
      <c r="B569" s="100"/>
      <c r="C569" s="101"/>
      <c r="D569" s="101"/>
      <c r="E569" s="102"/>
      <c r="F569" s="100"/>
      <c r="G569" s="101"/>
      <c r="H569" s="102"/>
      <c r="I569" s="103"/>
      <c r="J569" s="104"/>
      <c r="K569" s="103"/>
      <c r="L569" s="104"/>
      <c r="M569" s="78"/>
      <c r="N569" s="78"/>
    </row>
    <row r="570" spans="1:14" ht="15" customHeight="1" x14ac:dyDescent="0.3">
      <c r="A570" s="3"/>
      <c r="B570" s="79"/>
      <c r="C570" s="79"/>
      <c r="D570" s="79"/>
      <c r="E570" s="79"/>
      <c r="F570" s="80"/>
      <c r="G570" s="80"/>
      <c r="H570" s="80"/>
      <c r="I570" s="81"/>
      <c r="J570" s="81"/>
      <c r="K570" s="77"/>
      <c r="L570" s="77"/>
      <c r="M570" s="78"/>
      <c r="N570" s="78"/>
    </row>
    <row r="571" spans="1:14" ht="15" customHeight="1" x14ac:dyDescent="0.3">
      <c r="A571" s="3"/>
      <c r="B571" s="79"/>
      <c r="C571" s="79"/>
      <c r="D571" s="79"/>
      <c r="E571" s="79"/>
      <c r="F571" s="80"/>
      <c r="G571" s="80"/>
      <c r="H571" s="80"/>
      <c r="I571" s="81"/>
      <c r="J571" s="81"/>
      <c r="K571" s="77"/>
      <c r="L571" s="77"/>
      <c r="M571" s="78"/>
      <c r="N571" s="78"/>
    </row>
    <row r="572" spans="1:14" ht="15" customHeight="1" x14ac:dyDescent="0.3">
      <c r="A572" s="3"/>
      <c r="B572" s="79"/>
      <c r="C572" s="79"/>
      <c r="D572" s="79"/>
      <c r="E572" s="79"/>
      <c r="F572" s="80"/>
      <c r="G572" s="80"/>
      <c r="H572" s="80"/>
      <c r="I572" s="81"/>
      <c r="J572" s="81"/>
      <c r="K572" s="77"/>
      <c r="L572" s="77"/>
      <c r="M572" s="78"/>
      <c r="N572" s="78"/>
    </row>
    <row r="573" spans="1:14" ht="15" customHeight="1" x14ac:dyDescent="0.3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</row>
    <row r="574" spans="1:14" ht="15" customHeight="1" x14ac:dyDescent="0.3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</row>
    <row r="575" spans="1:14" ht="15" customHeight="1" x14ac:dyDescent="0.3">
      <c r="A575" s="83" t="s">
        <v>17</v>
      </c>
      <c r="B575" s="83"/>
      <c r="C575" s="83"/>
      <c r="D575" s="83"/>
      <c r="E575" s="83"/>
      <c r="F575" s="84" t="s">
        <v>18</v>
      </c>
      <c r="G575" s="84"/>
      <c r="H575" s="84"/>
      <c r="I575" s="84"/>
      <c r="J575" s="84"/>
      <c r="K575" s="85" t="s">
        <v>19</v>
      </c>
      <c r="L575" s="85"/>
      <c r="M575" s="85"/>
      <c r="N575" s="85"/>
    </row>
    <row r="576" spans="1:14" ht="15" customHeight="1" x14ac:dyDescent="0.3">
      <c r="A576" s="82" t="s">
        <v>371</v>
      </c>
      <c r="B576" s="82"/>
      <c r="C576" s="82"/>
      <c r="D576" s="82"/>
      <c r="E576" s="82"/>
      <c r="F576" s="82" t="s">
        <v>398</v>
      </c>
      <c r="G576" s="82"/>
      <c r="H576" s="82"/>
      <c r="I576" s="82"/>
      <c r="J576" s="82"/>
      <c r="K576" s="82"/>
      <c r="L576" s="82"/>
      <c r="M576" s="82"/>
      <c r="N576" s="82"/>
    </row>
    <row r="577" spans="1:14" ht="15" customHeight="1" x14ac:dyDescent="0.3">
      <c r="A577" s="105" t="s">
        <v>0</v>
      </c>
      <c r="B577" s="115"/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</row>
    <row r="578" spans="1:14" ht="15" customHeight="1" x14ac:dyDescent="0.3">
      <c r="A578" s="6" t="s">
        <v>2</v>
      </c>
      <c r="B578" s="77" t="s">
        <v>662</v>
      </c>
      <c r="C578" s="77"/>
      <c r="D578" s="105" t="s">
        <v>3</v>
      </c>
      <c r="E578" s="105"/>
      <c r="F578" s="103" t="s">
        <v>401</v>
      </c>
      <c r="G578" s="124"/>
      <c r="H578" s="124"/>
      <c r="I578" s="104"/>
      <c r="J578" s="105" t="s">
        <v>4</v>
      </c>
      <c r="K578" s="105"/>
      <c r="L578" s="82" t="s">
        <v>664</v>
      </c>
      <c r="M578" s="82"/>
      <c r="N578" s="82"/>
    </row>
    <row r="579" spans="1:14" ht="15" customHeight="1" x14ac:dyDescent="0.3">
      <c r="A579" s="9" t="s">
        <v>381</v>
      </c>
      <c r="B579" s="105" t="s">
        <v>382</v>
      </c>
      <c r="C579" s="105"/>
      <c r="D579" s="94" t="s">
        <v>663</v>
      </c>
      <c r="E579" s="99"/>
      <c r="F579" s="95"/>
      <c r="G579" s="105" t="s">
        <v>71</v>
      </c>
      <c r="H579" s="105"/>
      <c r="I579" s="105"/>
      <c r="J579" s="82" t="s">
        <v>368</v>
      </c>
      <c r="K579" s="82"/>
      <c r="L579" s="7" t="s">
        <v>369</v>
      </c>
      <c r="M579" s="82"/>
      <c r="N579" s="82"/>
    </row>
    <row r="580" spans="1:14" ht="15" customHeight="1" x14ac:dyDescent="0.3">
      <c r="A580" s="8" t="s">
        <v>1</v>
      </c>
      <c r="B580" s="83" t="s">
        <v>70</v>
      </c>
      <c r="C580" s="83"/>
      <c r="D580" s="83"/>
      <c r="E580" s="83"/>
      <c r="F580" s="105" t="s">
        <v>382</v>
      </c>
      <c r="G580" s="105"/>
      <c r="H580" s="105"/>
      <c r="I580" s="105" t="s">
        <v>6</v>
      </c>
      <c r="J580" s="105"/>
      <c r="K580" s="105" t="s">
        <v>2</v>
      </c>
      <c r="L580" s="105"/>
      <c r="M580" s="105" t="s">
        <v>66</v>
      </c>
      <c r="N580" s="105"/>
    </row>
    <row r="581" spans="1:14" ht="15" customHeight="1" x14ac:dyDescent="0.3">
      <c r="A581" s="3">
        <v>1</v>
      </c>
      <c r="B581" s="79" t="s">
        <v>383</v>
      </c>
      <c r="C581" s="79"/>
      <c r="D581" s="79"/>
      <c r="E581" s="79"/>
      <c r="F581" s="80">
        <v>2018</v>
      </c>
      <c r="G581" s="80"/>
      <c r="H581" s="80"/>
      <c r="I581" s="82">
        <v>22151</v>
      </c>
      <c r="J581" s="82"/>
      <c r="K581" s="77" t="s">
        <v>500</v>
      </c>
      <c r="L581" s="77"/>
      <c r="M581" s="78"/>
      <c r="N581" s="78"/>
    </row>
    <row r="582" spans="1:14" ht="15" customHeight="1" x14ac:dyDescent="0.3">
      <c r="A582" s="3">
        <v>2</v>
      </c>
      <c r="B582" s="96" t="s">
        <v>384</v>
      </c>
      <c r="C582" s="97"/>
      <c r="D582" s="97"/>
      <c r="E582" s="98"/>
      <c r="F582" s="80">
        <v>2018</v>
      </c>
      <c r="G582" s="80"/>
      <c r="H582" s="80"/>
      <c r="I582" s="92">
        <v>1486</v>
      </c>
      <c r="J582" s="93"/>
      <c r="K582" s="117" t="s">
        <v>644</v>
      </c>
      <c r="L582" s="118"/>
      <c r="M582" s="78"/>
      <c r="N582" s="78"/>
    </row>
    <row r="583" spans="1:14" ht="15" customHeight="1" x14ac:dyDescent="0.3">
      <c r="A583" s="3">
        <v>3</v>
      </c>
      <c r="B583" s="96" t="s">
        <v>385</v>
      </c>
      <c r="C583" s="97"/>
      <c r="D583" s="97"/>
      <c r="E583" s="98"/>
      <c r="F583" s="80">
        <v>2018</v>
      </c>
      <c r="G583" s="80"/>
      <c r="H583" s="80"/>
      <c r="I583" s="92">
        <v>0</v>
      </c>
      <c r="J583" s="93"/>
      <c r="K583" s="77" t="s">
        <v>617</v>
      </c>
      <c r="L583" s="77"/>
      <c r="M583" s="78"/>
      <c r="N583" s="78"/>
    </row>
    <row r="584" spans="1:14" ht="15" customHeight="1" x14ac:dyDescent="0.3">
      <c r="A584" s="3">
        <v>4</v>
      </c>
      <c r="B584" s="96" t="s">
        <v>386</v>
      </c>
      <c r="C584" s="97"/>
      <c r="D584" s="97"/>
      <c r="E584" s="98"/>
      <c r="F584" s="80">
        <v>2018</v>
      </c>
      <c r="G584" s="80"/>
      <c r="H584" s="80"/>
      <c r="I584" s="92">
        <v>300</v>
      </c>
      <c r="J584" s="93"/>
      <c r="K584" s="77" t="s">
        <v>439</v>
      </c>
      <c r="L584" s="77"/>
      <c r="M584" s="78"/>
      <c r="N584" s="78"/>
    </row>
    <row r="585" spans="1:14" ht="15" customHeight="1" x14ac:dyDescent="0.3">
      <c r="A585" s="3">
        <v>5</v>
      </c>
      <c r="B585" s="96" t="s">
        <v>387</v>
      </c>
      <c r="C585" s="97"/>
      <c r="D585" s="97"/>
      <c r="E585" s="98"/>
      <c r="F585" s="80">
        <v>2018</v>
      </c>
      <c r="G585" s="80"/>
      <c r="H585" s="80"/>
      <c r="I585" s="92">
        <v>62162</v>
      </c>
      <c r="J585" s="93"/>
      <c r="K585" s="77" t="s">
        <v>641</v>
      </c>
      <c r="L585" s="77"/>
      <c r="M585" s="78"/>
      <c r="N585" s="78"/>
    </row>
    <row r="586" spans="1:14" ht="15" customHeight="1" x14ac:dyDescent="0.3">
      <c r="A586" s="3">
        <v>6</v>
      </c>
      <c r="B586" s="96" t="s">
        <v>388</v>
      </c>
      <c r="C586" s="97"/>
      <c r="D586" s="97"/>
      <c r="E586" s="98"/>
      <c r="F586" s="80">
        <v>2018</v>
      </c>
      <c r="G586" s="80"/>
      <c r="H586" s="80"/>
      <c r="I586" s="92">
        <v>7791</v>
      </c>
      <c r="J586" s="93"/>
      <c r="K586" s="77" t="s">
        <v>618</v>
      </c>
      <c r="L586" s="77"/>
      <c r="M586" s="78"/>
      <c r="N586" s="78"/>
    </row>
    <row r="587" spans="1:14" ht="15" customHeight="1" x14ac:dyDescent="0.3">
      <c r="A587" s="3">
        <v>7</v>
      </c>
      <c r="B587" s="96" t="s">
        <v>389</v>
      </c>
      <c r="C587" s="97"/>
      <c r="D587" s="97"/>
      <c r="E587" s="98"/>
      <c r="F587" s="80">
        <v>2018</v>
      </c>
      <c r="G587" s="80"/>
      <c r="H587" s="80"/>
      <c r="I587" s="82">
        <v>1474</v>
      </c>
      <c r="J587" s="82"/>
      <c r="K587" s="77" t="s">
        <v>621</v>
      </c>
      <c r="L587" s="77"/>
      <c r="M587" s="78"/>
      <c r="N587" s="78"/>
    </row>
    <row r="588" spans="1:14" ht="15" customHeight="1" x14ac:dyDescent="0.3">
      <c r="A588" s="3">
        <v>8</v>
      </c>
      <c r="B588" s="100" t="s">
        <v>390</v>
      </c>
      <c r="C588" s="101"/>
      <c r="D588" s="101"/>
      <c r="E588" s="102"/>
      <c r="F588" s="80">
        <v>2018</v>
      </c>
      <c r="G588" s="80"/>
      <c r="H588" s="80"/>
      <c r="I588" s="82">
        <v>21147</v>
      </c>
      <c r="J588" s="82"/>
      <c r="K588" s="77" t="s">
        <v>622</v>
      </c>
      <c r="L588" s="77"/>
      <c r="M588" s="78"/>
      <c r="N588" s="78"/>
    </row>
    <row r="589" spans="1:14" ht="15" customHeight="1" x14ac:dyDescent="0.3">
      <c r="A589" s="3">
        <v>9</v>
      </c>
      <c r="B589" s="100" t="s">
        <v>394</v>
      </c>
      <c r="C589" s="101"/>
      <c r="D589" s="101"/>
      <c r="E589" s="102"/>
      <c r="F589" s="80">
        <v>2018</v>
      </c>
      <c r="G589" s="80"/>
      <c r="H589" s="80"/>
      <c r="I589" s="82">
        <v>12300</v>
      </c>
      <c r="J589" s="82"/>
      <c r="K589" s="77" t="s">
        <v>623</v>
      </c>
      <c r="L589" s="77"/>
      <c r="M589" s="78"/>
      <c r="N589" s="78"/>
    </row>
    <row r="590" spans="1:14" ht="15" customHeight="1" x14ac:dyDescent="0.3">
      <c r="A590" s="3">
        <v>10</v>
      </c>
      <c r="B590" s="100" t="s">
        <v>391</v>
      </c>
      <c r="C590" s="101"/>
      <c r="D590" s="101"/>
      <c r="E590" s="102"/>
      <c r="F590" s="80">
        <v>2018</v>
      </c>
      <c r="G590" s="80"/>
      <c r="H590" s="80"/>
      <c r="I590" s="82"/>
      <c r="J590" s="82"/>
      <c r="K590" s="77" t="s">
        <v>642</v>
      </c>
      <c r="L590" s="77"/>
      <c r="M590" s="78"/>
      <c r="N590" s="78"/>
    </row>
    <row r="591" spans="1:14" ht="15" customHeight="1" x14ac:dyDescent="0.3">
      <c r="A591" s="3">
        <v>11</v>
      </c>
      <c r="B591" s="100" t="s">
        <v>392</v>
      </c>
      <c r="C591" s="101"/>
      <c r="D591" s="101"/>
      <c r="E591" s="102"/>
      <c r="F591" s="80">
        <v>2018</v>
      </c>
      <c r="G591" s="80"/>
      <c r="H591" s="80"/>
      <c r="I591" s="103"/>
      <c r="J591" s="104"/>
      <c r="K591" s="77" t="s">
        <v>653</v>
      </c>
      <c r="L591" s="77"/>
      <c r="M591" s="78"/>
      <c r="N591" s="78"/>
    </row>
    <row r="592" spans="1:14" ht="15" customHeight="1" x14ac:dyDescent="0.3">
      <c r="A592" s="3">
        <v>12</v>
      </c>
      <c r="B592" s="100" t="s">
        <v>393</v>
      </c>
      <c r="C592" s="101"/>
      <c r="D592" s="101"/>
      <c r="E592" s="102"/>
      <c r="F592" s="80">
        <v>2019</v>
      </c>
      <c r="G592" s="80"/>
      <c r="H592" s="80"/>
      <c r="I592" s="103"/>
      <c r="J592" s="104"/>
      <c r="K592" s="77" t="s">
        <v>624</v>
      </c>
      <c r="L592" s="77"/>
      <c r="M592" s="78"/>
      <c r="N592" s="78"/>
    </row>
    <row r="593" spans="1:14" ht="15" customHeight="1" x14ac:dyDescent="0.3">
      <c r="A593" s="3"/>
      <c r="B593" s="100"/>
      <c r="C593" s="101"/>
      <c r="D593" s="101"/>
      <c r="E593" s="102"/>
      <c r="F593" s="100"/>
      <c r="G593" s="101"/>
      <c r="H593" s="102"/>
      <c r="I593" s="103"/>
      <c r="J593" s="104"/>
      <c r="K593" s="103"/>
      <c r="L593" s="104"/>
      <c r="M593" s="78"/>
      <c r="N593" s="78"/>
    </row>
    <row r="594" spans="1:14" ht="15" customHeight="1" x14ac:dyDescent="0.3">
      <c r="A594" s="3"/>
      <c r="B594" s="100"/>
      <c r="C594" s="101"/>
      <c r="D594" s="101"/>
      <c r="E594" s="102"/>
      <c r="F594" s="100"/>
      <c r="G594" s="101"/>
      <c r="H594" s="102"/>
      <c r="I594" s="103"/>
      <c r="J594" s="104"/>
      <c r="K594" s="103"/>
      <c r="L594" s="104"/>
      <c r="M594" s="78"/>
      <c r="N594" s="78"/>
    </row>
    <row r="595" spans="1:14" ht="15" customHeight="1" x14ac:dyDescent="0.3">
      <c r="A595" s="10" t="s">
        <v>396</v>
      </c>
      <c r="B595" s="86" t="s">
        <v>397</v>
      </c>
      <c r="C595" s="87"/>
      <c r="D595" s="87"/>
      <c r="E595" s="88"/>
      <c r="F595" s="86" t="s">
        <v>665</v>
      </c>
      <c r="G595" s="87"/>
      <c r="H595" s="88"/>
      <c r="I595" s="89">
        <f>SUM(I581:J592)</f>
        <v>128811</v>
      </c>
      <c r="J595" s="90"/>
      <c r="K595" s="89"/>
      <c r="L595" s="90"/>
      <c r="M595" s="91"/>
      <c r="N595" s="91"/>
    </row>
    <row r="596" spans="1:14" ht="15" customHeight="1" x14ac:dyDescent="0.3">
      <c r="A596" s="3"/>
      <c r="B596" s="100"/>
      <c r="C596" s="101"/>
      <c r="D596" s="101"/>
      <c r="E596" s="102"/>
      <c r="F596" s="100"/>
      <c r="G596" s="101"/>
      <c r="H596" s="102"/>
      <c r="I596" s="103"/>
      <c r="J596" s="104"/>
      <c r="K596" s="103"/>
      <c r="L596" s="104"/>
      <c r="M596" s="78"/>
      <c r="N596" s="78"/>
    </row>
    <row r="597" spans="1:14" ht="15" customHeight="1" x14ac:dyDescent="0.3">
      <c r="A597" s="3"/>
      <c r="B597" s="100"/>
      <c r="C597" s="101"/>
      <c r="D597" s="101"/>
      <c r="E597" s="102"/>
      <c r="F597" s="100"/>
      <c r="G597" s="101"/>
      <c r="H597" s="102"/>
      <c r="I597" s="103"/>
      <c r="J597" s="104"/>
      <c r="K597" s="103"/>
      <c r="L597" s="104"/>
      <c r="M597" s="78"/>
      <c r="N597" s="78"/>
    </row>
    <row r="598" spans="1:14" ht="15" customHeight="1" x14ac:dyDescent="0.3">
      <c r="A598" s="3"/>
      <c r="B598" s="100" t="s">
        <v>659</v>
      </c>
      <c r="C598" s="101"/>
      <c r="D598" s="101"/>
      <c r="E598" s="102"/>
      <c r="F598" s="86">
        <v>2018</v>
      </c>
      <c r="G598" s="87"/>
      <c r="H598" s="88"/>
      <c r="I598" s="103">
        <f>I283</f>
        <v>85611</v>
      </c>
      <c r="J598" s="104"/>
      <c r="K598" s="103"/>
      <c r="L598" s="104"/>
      <c r="M598" s="78"/>
      <c r="N598" s="78"/>
    </row>
    <row r="599" spans="1:14" ht="15" customHeight="1" x14ac:dyDescent="0.3">
      <c r="A599" s="3"/>
      <c r="B599" s="79" t="s">
        <v>658</v>
      </c>
      <c r="C599" s="79"/>
      <c r="D599" s="79"/>
      <c r="E599" s="79"/>
      <c r="F599" s="86">
        <v>2018</v>
      </c>
      <c r="G599" s="87"/>
      <c r="H599" s="88"/>
      <c r="I599" s="81">
        <f>I595</f>
        <v>128811</v>
      </c>
      <c r="J599" s="81"/>
      <c r="K599" s="77"/>
      <c r="L599" s="77"/>
      <c r="M599" s="78"/>
      <c r="N599" s="78"/>
    </row>
    <row r="600" spans="1:14" ht="15" customHeight="1" x14ac:dyDescent="0.3">
      <c r="A600" s="3"/>
      <c r="B600" s="79" t="s">
        <v>660</v>
      </c>
      <c r="C600" s="79"/>
      <c r="D600" s="79"/>
      <c r="E600" s="79"/>
      <c r="F600" s="80"/>
      <c r="G600" s="80"/>
      <c r="H600" s="80"/>
      <c r="I600" s="83">
        <f>I599-I598</f>
        <v>43200</v>
      </c>
      <c r="J600" s="83"/>
      <c r="K600" s="77"/>
      <c r="L600" s="77"/>
      <c r="M600" s="78"/>
      <c r="N600" s="78"/>
    </row>
    <row r="601" spans="1:14" ht="15" customHeight="1" x14ac:dyDescent="0.3">
      <c r="A601" s="3"/>
      <c r="B601" s="79"/>
      <c r="C601" s="79"/>
      <c r="D601" s="79"/>
      <c r="E601" s="79"/>
      <c r="F601" s="80"/>
      <c r="G601" s="80"/>
      <c r="H601" s="80"/>
      <c r="I601" s="81"/>
      <c r="J601" s="81"/>
      <c r="K601" s="77"/>
      <c r="L601" s="77"/>
      <c r="M601" s="78"/>
      <c r="N601" s="78"/>
    </row>
    <row r="602" spans="1:14" ht="15" customHeight="1" x14ac:dyDescent="0.3">
      <c r="A602" s="3"/>
      <c r="B602" s="79"/>
      <c r="C602" s="79"/>
      <c r="D602" s="79"/>
      <c r="E602" s="79"/>
      <c r="F602" s="80"/>
      <c r="G602" s="80"/>
      <c r="H602" s="80"/>
      <c r="I602" s="81"/>
      <c r="J602" s="81"/>
      <c r="K602" s="77"/>
      <c r="L602" s="77"/>
      <c r="M602" s="78"/>
      <c r="N602" s="78"/>
    </row>
    <row r="603" spans="1:14" ht="15" customHeight="1" x14ac:dyDescent="0.3">
      <c r="A603" s="3"/>
      <c r="B603" s="79"/>
      <c r="C603" s="79"/>
      <c r="D603" s="79"/>
      <c r="E603" s="79"/>
      <c r="F603" s="80"/>
      <c r="G603" s="80"/>
      <c r="H603" s="80"/>
      <c r="I603" s="81"/>
      <c r="J603" s="81"/>
      <c r="K603" s="77"/>
      <c r="L603" s="77"/>
      <c r="M603" s="78"/>
      <c r="N603" s="78"/>
    </row>
    <row r="604" spans="1:14" ht="15" customHeight="1" x14ac:dyDescent="0.3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</row>
    <row r="605" spans="1:14" ht="15" customHeight="1" x14ac:dyDescent="0.3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</row>
    <row r="606" spans="1:14" ht="15" customHeight="1" x14ac:dyDescent="0.3">
      <c r="A606" s="83" t="s">
        <v>17</v>
      </c>
      <c r="B606" s="83"/>
      <c r="C606" s="83"/>
      <c r="D606" s="83"/>
      <c r="E606" s="83"/>
      <c r="F606" s="84" t="s">
        <v>18</v>
      </c>
      <c r="G606" s="84"/>
      <c r="H606" s="84"/>
      <c r="I606" s="84"/>
      <c r="J606" s="84"/>
      <c r="K606" s="85" t="s">
        <v>19</v>
      </c>
      <c r="L606" s="85"/>
      <c r="M606" s="85"/>
      <c r="N606" s="85"/>
    </row>
    <row r="607" spans="1:14" ht="15" customHeight="1" x14ac:dyDescent="0.3">
      <c r="A607" s="82" t="s">
        <v>371</v>
      </c>
      <c r="B607" s="82"/>
      <c r="C607" s="82"/>
      <c r="D607" s="82"/>
      <c r="E607" s="82"/>
      <c r="F607" s="82" t="s">
        <v>398</v>
      </c>
      <c r="G607" s="82"/>
      <c r="H607" s="82"/>
      <c r="I607" s="82"/>
      <c r="J607" s="82"/>
      <c r="K607" s="82"/>
      <c r="L607" s="82"/>
      <c r="M607" s="82"/>
      <c r="N607" s="82"/>
    </row>
    <row r="608" spans="1:14" ht="15" customHeight="1" x14ac:dyDescent="0.3"/>
    <row r="609" spans="1:14" ht="15" customHeight="1" x14ac:dyDescent="0.3">
      <c r="A609" s="105" t="s">
        <v>0</v>
      </c>
      <c r="B609" s="115"/>
      <c r="C609" s="115"/>
      <c r="D609" s="115"/>
      <c r="E609" s="115"/>
      <c r="F609" s="115"/>
      <c r="G609" s="115"/>
      <c r="H609" s="115"/>
      <c r="I609" s="115"/>
      <c r="J609" s="115"/>
      <c r="K609" s="115"/>
      <c r="L609" s="115"/>
      <c r="M609" s="115"/>
      <c r="N609" s="115"/>
    </row>
    <row r="610" spans="1:14" ht="15" customHeight="1" x14ac:dyDescent="0.3">
      <c r="A610" s="6" t="s">
        <v>2</v>
      </c>
      <c r="B610" s="77" t="s">
        <v>374</v>
      </c>
      <c r="C610" s="77"/>
      <c r="D610" s="105" t="s">
        <v>3</v>
      </c>
      <c r="E610" s="105"/>
      <c r="F610" s="82" t="s">
        <v>401</v>
      </c>
      <c r="G610" s="82"/>
      <c r="H610" s="82"/>
      <c r="I610" s="82"/>
      <c r="J610" s="105" t="s">
        <v>4</v>
      </c>
      <c r="K610" s="105"/>
      <c r="L610" s="82" t="s">
        <v>367</v>
      </c>
      <c r="M610" s="82"/>
      <c r="N610" s="82"/>
    </row>
    <row r="611" spans="1:14" ht="15" customHeight="1" x14ac:dyDescent="0.3">
      <c r="A611" s="9" t="s">
        <v>372</v>
      </c>
      <c r="B611" s="105" t="s">
        <v>70</v>
      </c>
      <c r="C611" s="105"/>
      <c r="D611" s="116">
        <v>42903</v>
      </c>
      <c r="E611" s="99"/>
      <c r="F611" s="95"/>
      <c r="G611" s="105" t="s">
        <v>403</v>
      </c>
      <c r="H611" s="105"/>
      <c r="I611" s="105"/>
      <c r="J611" s="82" t="s">
        <v>404</v>
      </c>
      <c r="K611" s="82"/>
      <c r="L611" s="7" t="s">
        <v>369</v>
      </c>
      <c r="M611" s="82">
        <v>6720</v>
      </c>
      <c r="N611" s="82"/>
    </row>
    <row r="612" spans="1:14" ht="15" customHeight="1" x14ac:dyDescent="0.3">
      <c r="A612" s="8" t="s">
        <v>1</v>
      </c>
      <c r="B612" s="83" t="s">
        <v>467</v>
      </c>
      <c r="C612" s="83"/>
      <c r="D612" s="83"/>
      <c r="E612" s="83"/>
      <c r="F612" s="105" t="s">
        <v>466</v>
      </c>
      <c r="G612" s="105"/>
      <c r="H612" s="105"/>
      <c r="I612" s="105" t="s">
        <v>6</v>
      </c>
      <c r="J612" s="105"/>
      <c r="K612" s="105" t="s">
        <v>7</v>
      </c>
      <c r="L612" s="105"/>
      <c r="M612" s="105" t="s">
        <v>8</v>
      </c>
      <c r="N612" s="105"/>
    </row>
    <row r="613" spans="1:14" ht="15" customHeight="1" x14ac:dyDescent="0.3">
      <c r="A613" s="3">
        <v>1</v>
      </c>
      <c r="B613" s="79" t="s">
        <v>470</v>
      </c>
      <c r="C613" s="79"/>
      <c r="D613" s="79"/>
      <c r="E613" s="79"/>
      <c r="F613" s="80" t="s">
        <v>114</v>
      </c>
      <c r="G613" s="80"/>
      <c r="H613" s="80"/>
      <c r="I613" s="81">
        <f>2500+700</f>
        <v>3200</v>
      </c>
      <c r="J613" s="81"/>
      <c r="K613" s="78" t="s">
        <v>115</v>
      </c>
      <c r="L613" s="78"/>
      <c r="M613" s="78" t="s">
        <v>77</v>
      </c>
      <c r="N613" s="78"/>
    </row>
    <row r="614" spans="1:14" ht="15" customHeight="1" x14ac:dyDescent="0.3">
      <c r="A614" s="3">
        <v>2</v>
      </c>
      <c r="B614" s="79" t="s">
        <v>470</v>
      </c>
      <c r="C614" s="79"/>
      <c r="D614" s="79"/>
      <c r="E614" s="79"/>
      <c r="F614" s="80" t="s">
        <v>94</v>
      </c>
      <c r="G614" s="80"/>
      <c r="H614" s="80"/>
      <c r="I614" s="81">
        <v>320</v>
      </c>
      <c r="J614" s="81"/>
      <c r="K614" s="78" t="s">
        <v>95</v>
      </c>
      <c r="L614" s="78"/>
      <c r="M614" s="78" t="s">
        <v>11</v>
      </c>
      <c r="N614" s="78"/>
    </row>
    <row r="615" spans="1:14" ht="15" customHeight="1" x14ac:dyDescent="0.3">
      <c r="A615" s="3">
        <v>3</v>
      </c>
      <c r="B615" s="79" t="s">
        <v>469</v>
      </c>
      <c r="C615" s="79"/>
      <c r="D615" s="79"/>
      <c r="E615" s="79"/>
      <c r="F615" s="80" t="s">
        <v>189</v>
      </c>
      <c r="G615" s="80"/>
      <c r="H615" s="80"/>
      <c r="I615" s="81">
        <f>2500+700</f>
        <v>3200</v>
      </c>
      <c r="J615" s="81"/>
      <c r="K615" s="78" t="s">
        <v>96</v>
      </c>
      <c r="L615" s="78"/>
      <c r="M615" s="78" t="s">
        <v>77</v>
      </c>
      <c r="N615" s="78"/>
    </row>
    <row r="616" spans="1:14" ht="15" customHeight="1" x14ac:dyDescent="0.3">
      <c r="A616" s="3"/>
      <c r="B616" s="96"/>
      <c r="C616" s="97"/>
      <c r="D616" s="97"/>
      <c r="E616" s="98"/>
      <c r="F616" s="80"/>
      <c r="G616" s="80"/>
      <c r="H616" s="80"/>
      <c r="I616" s="92"/>
      <c r="J616" s="93"/>
      <c r="K616" s="77"/>
      <c r="L616" s="77"/>
      <c r="M616" s="78"/>
      <c r="N616" s="78"/>
    </row>
    <row r="617" spans="1:14" ht="15" customHeight="1" x14ac:dyDescent="0.3">
      <c r="A617" s="3"/>
      <c r="B617" s="96"/>
      <c r="C617" s="97"/>
      <c r="D617" s="97"/>
      <c r="E617" s="98"/>
      <c r="F617" s="80"/>
      <c r="G617" s="80"/>
      <c r="H617" s="80"/>
      <c r="I617" s="92"/>
      <c r="J617" s="93"/>
      <c r="K617" s="117"/>
      <c r="L617" s="118"/>
      <c r="M617" s="78"/>
      <c r="N617" s="78"/>
    </row>
    <row r="618" spans="1:14" ht="15" customHeight="1" x14ac:dyDescent="0.3">
      <c r="A618" s="3"/>
      <c r="B618" s="96"/>
      <c r="C618" s="97"/>
      <c r="D618" s="97"/>
      <c r="E618" s="98"/>
      <c r="F618" s="80"/>
      <c r="G618" s="80"/>
      <c r="H618" s="80"/>
      <c r="I618" s="92"/>
      <c r="J618" s="93"/>
      <c r="K618" s="117"/>
      <c r="L618" s="118"/>
      <c r="M618" s="78"/>
      <c r="N618" s="78"/>
    </row>
    <row r="619" spans="1:14" ht="15" customHeight="1" x14ac:dyDescent="0.3">
      <c r="A619" s="3"/>
      <c r="B619" s="96"/>
      <c r="C619" s="97"/>
      <c r="D619" s="97"/>
      <c r="E619" s="98"/>
      <c r="F619" s="80"/>
      <c r="G619" s="80"/>
      <c r="H619" s="80"/>
      <c r="I619" s="92"/>
      <c r="J619" s="93"/>
      <c r="K619" s="117"/>
      <c r="L619" s="118"/>
      <c r="M619" s="78"/>
      <c r="N619" s="78"/>
    </row>
    <row r="620" spans="1:14" ht="15" customHeight="1" x14ac:dyDescent="0.3">
      <c r="A620" s="3"/>
      <c r="B620" s="100"/>
      <c r="C620" s="101"/>
      <c r="D620" s="101"/>
      <c r="E620" s="102"/>
      <c r="F620" s="80"/>
      <c r="G620" s="80"/>
      <c r="H620" s="80"/>
      <c r="I620" s="103"/>
      <c r="J620" s="104"/>
      <c r="K620" s="103"/>
      <c r="L620" s="104"/>
      <c r="M620" s="78"/>
      <c r="N620" s="78"/>
    </row>
    <row r="621" spans="1:14" ht="15" customHeight="1" x14ac:dyDescent="0.3">
      <c r="A621" s="3"/>
      <c r="B621" s="100"/>
      <c r="C621" s="101"/>
      <c r="D621" s="101"/>
      <c r="E621" s="102"/>
      <c r="F621" s="80"/>
      <c r="G621" s="80"/>
      <c r="H621" s="80"/>
      <c r="I621" s="103"/>
      <c r="J621" s="104"/>
      <c r="K621" s="103"/>
      <c r="L621" s="104"/>
      <c r="M621" s="78"/>
      <c r="N621" s="78"/>
    </row>
    <row r="622" spans="1:14" ht="15" customHeight="1" x14ac:dyDescent="0.3">
      <c r="A622" s="3"/>
      <c r="B622" s="100"/>
      <c r="C622" s="101"/>
      <c r="D622" s="101"/>
      <c r="E622" s="102"/>
      <c r="F622" s="80"/>
      <c r="G622" s="80"/>
      <c r="H622" s="80"/>
      <c r="I622" s="103"/>
      <c r="J622" s="104"/>
      <c r="K622" s="103"/>
      <c r="L622" s="104"/>
      <c r="M622" s="78"/>
      <c r="N622" s="78"/>
    </row>
    <row r="623" spans="1:14" ht="15" customHeight="1" x14ac:dyDescent="0.3">
      <c r="A623" s="3"/>
      <c r="B623" s="100"/>
      <c r="C623" s="101"/>
      <c r="D623" s="101"/>
      <c r="E623" s="102"/>
      <c r="F623" s="80"/>
      <c r="G623" s="80"/>
      <c r="H623" s="80"/>
      <c r="I623" s="103"/>
      <c r="J623" s="104"/>
      <c r="K623" s="103"/>
      <c r="L623" s="104"/>
      <c r="M623" s="78"/>
      <c r="N623" s="78"/>
    </row>
    <row r="624" spans="1:14" ht="15" customHeight="1" x14ac:dyDescent="0.3">
      <c r="A624" s="3"/>
      <c r="B624" s="100"/>
      <c r="C624" s="101"/>
      <c r="D624" s="101"/>
      <c r="E624" s="102"/>
      <c r="F624" s="80"/>
      <c r="G624" s="80"/>
      <c r="H624" s="80"/>
      <c r="I624" s="103"/>
      <c r="J624" s="104"/>
      <c r="K624" s="103"/>
      <c r="L624" s="104"/>
      <c r="M624" s="78"/>
      <c r="N624" s="78"/>
    </row>
    <row r="625" spans="1:14" ht="15" customHeight="1" x14ac:dyDescent="0.3">
      <c r="A625" s="3"/>
      <c r="B625" s="100"/>
      <c r="C625" s="101"/>
      <c r="D625" s="101"/>
      <c r="E625" s="102"/>
      <c r="F625" s="100"/>
      <c r="G625" s="101"/>
      <c r="H625" s="102"/>
      <c r="I625" s="103"/>
      <c r="J625" s="104"/>
      <c r="K625" s="103"/>
      <c r="L625" s="104"/>
      <c r="M625" s="78"/>
      <c r="N625" s="78"/>
    </row>
    <row r="626" spans="1:14" ht="15" customHeight="1" x14ac:dyDescent="0.3">
      <c r="A626" s="3"/>
      <c r="B626" s="100"/>
      <c r="C626" s="101"/>
      <c r="D626" s="101"/>
      <c r="E626" s="102"/>
      <c r="F626" s="100"/>
      <c r="G626" s="101"/>
      <c r="H626" s="102"/>
      <c r="I626" s="103"/>
      <c r="J626" s="104"/>
      <c r="K626" s="103"/>
      <c r="L626" s="104"/>
      <c r="M626" s="78"/>
      <c r="N626" s="78"/>
    </row>
    <row r="627" spans="1:14" ht="15" customHeight="1" x14ac:dyDescent="0.3">
      <c r="A627" s="10"/>
      <c r="B627" s="86"/>
      <c r="C627" s="87"/>
      <c r="D627" s="87"/>
      <c r="E627" s="88"/>
      <c r="F627" s="86"/>
      <c r="G627" s="87"/>
      <c r="H627" s="88"/>
      <c r="I627" s="89"/>
      <c r="J627" s="90"/>
      <c r="K627" s="89"/>
      <c r="L627" s="90"/>
      <c r="M627" s="91"/>
      <c r="N627" s="91"/>
    </row>
    <row r="628" spans="1:14" ht="15" customHeight="1" x14ac:dyDescent="0.3">
      <c r="A628" s="3"/>
      <c r="B628" s="100"/>
      <c r="C628" s="101"/>
      <c r="D628" s="101"/>
      <c r="E628" s="102"/>
      <c r="F628" s="100"/>
      <c r="G628" s="101"/>
      <c r="H628" s="102"/>
      <c r="I628" s="103"/>
      <c r="J628" s="104"/>
      <c r="K628" s="103"/>
      <c r="L628" s="104"/>
      <c r="M628" s="78"/>
      <c r="N628" s="78"/>
    </row>
    <row r="629" spans="1:14" ht="15" customHeight="1" x14ac:dyDescent="0.3">
      <c r="A629" s="3"/>
      <c r="B629" s="100"/>
      <c r="C629" s="101"/>
      <c r="D629" s="101"/>
      <c r="E629" s="102"/>
      <c r="F629" s="100"/>
      <c r="G629" s="101"/>
      <c r="H629" s="102"/>
      <c r="I629" s="103"/>
      <c r="J629" s="104"/>
      <c r="K629" s="103"/>
      <c r="L629" s="104"/>
      <c r="M629" s="78"/>
      <c r="N629" s="78"/>
    </row>
    <row r="630" spans="1:14" ht="15" customHeight="1" x14ac:dyDescent="0.3">
      <c r="A630" s="3"/>
      <c r="B630" s="100"/>
      <c r="C630" s="101"/>
      <c r="D630" s="101"/>
      <c r="E630" s="102"/>
      <c r="F630" s="100"/>
      <c r="G630" s="101"/>
      <c r="H630" s="102"/>
      <c r="I630" s="103"/>
      <c r="J630" s="104"/>
      <c r="K630" s="103"/>
      <c r="L630" s="104"/>
      <c r="M630" s="78"/>
      <c r="N630" s="78"/>
    </row>
    <row r="631" spans="1:14" ht="15" customHeight="1" x14ac:dyDescent="0.3">
      <c r="A631" s="3"/>
      <c r="B631" s="100"/>
      <c r="C631" s="101"/>
      <c r="D631" s="101"/>
      <c r="E631" s="102"/>
      <c r="F631" s="100"/>
      <c r="G631" s="101"/>
      <c r="H631" s="102"/>
      <c r="I631" s="103"/>
      <c r="J631" s="104"/>
      <c r="K631" s="103"/>
      <c r="L631" s="104"/>
      <c r="M631" s="78"/>
      <c r="N631" s="78"/>
    </row>
    <row r="632" spans="1:14" ht="15" customHeight="1" x14ac:dyDescent="0.3">
      <c r="A632" s="3"/>
      <c r="B632" s="100"/>
      <c r="C632" s="101"/>
      <c r="D632" s="101"/>
      <c r="E632" s="102"/>
      <c r="F632" s="100"/>
      <c r="G632" s="101"/>
      <c r="H632" s="102"/>
      <c r="I632" s="103"/>
      <c r="J632" s="104"/>
      <c r="K632" s="103"/>
      <c r="L632" s="104"/>
      <c r="M632" s="78"/>
      <c r="N632" s="78"/>
    </row>
    <row r="633" spans="1:14" ht="15" customHeight="1" x14ac:dyDescent="0.3">
      <c r="A633" s="3"/>
      <c r="B633" s="100"/>
      <c r="C633" s="101"/>
      <c r="D633" s="101"/>
      <c r="E633" s="102"/>
      <c r="F633" s="100"/>
      <c r="G633" s="101"/>
      <c r="H633" s="102"/>
      <c r="I633" s="103"/>
      <c r="J633" s="104"/>
      <c r="K633" s="103"/>
      <c r="L633" s="104"/>
      <c r="M633" s="78"/>
      <c r="N633" s="78"/>
    </row>
    <row r="634" spans="1:14" ht="15" customHeight="1" x14ac:dyDescent="0.3">
      <c r="A634" s="3"/>
      <c r="B634" s="100"/>
      <c r="C634" s="101"/>
      <c r="D634" s="101"/>
      <c r="E634" s="102"/>
      <c r="F634" s="100"/>
      <c r="G634" s="101"/>
      <c r="H634" s="102"/>
      <c r="I634" s="103"/>
      <c r="J634" s="104"/>
      <c r="K634" s="103"/>
      <c r="L634" s="104"/>
      <c r="M634" s="94"/>
      <c r="N634" s="95"/>
    </row>
    <row r="635" spans="1:14" ht="15" customHeight="1" x14ac:dyDescent="0.3">
      <c r="A635" s="3"/>
      <c r="B635" s="96"/>
      <c r="C635" s="97"/>
      <c r="D635" s="97"/>
      <c r="E635" s="98"/>
      <c r="F635" s="126"/>
      <c r="G635" s="127"/>
      <c r="H635" s="128"/>
      <c r="I635" s="92"/>
      <c r="J635" s="93"/>
      <c r="K635" s="117"/>
      <c r="L635" s="118"/>
      <c r="M635" s="94"/>
      <c r="N635" s="95"/>
    </row>
    <row r="636" spans="1:14" ht="15" customHeight="1" x14ac:dyDescent="0.3">
      <c r="A636" s="3"/>
      <c r="B636" s="96"/>
      <c r="C636" s="97"/>
      <c r="D636" s="97"/>
      <c r="E636" s="98"/>
      <c r="F636" s="126"/>
      <c r="G636" s="127"/>
      <c r="H636" s="128"/>
      <c r="I636" s="92"/>
      <c r="J636" s="93"/>
      <c r="K636" s="117"/>
      <c r="L636" s="118"/>
      <c r="M636" s="94"/>
      <c r="N636" s="95"/>
    </row>
    <row r="637" spans="1:14" ht="15" customHeight="1" x14ac:dyDescent="0.3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</row>
    <row r="638" spans="1:14" ht="15" customHeight="1" x14ac:dyDescent="0.3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</row>
    <row r="639" spans="1:14" ht="15" customHeight="1" x14ac:dyDescent="0.3">
      <c r="A639" s="83" t="s">
        <v>17</v>
      </c>
      <c r="B639" s="83"/>
      <c r="C639" s="83"/>
      <c r="D639" s="83"/>
      <c r="E639" s="83"/>
      <c r="F639" s="84" t="s">
        <v>18</v>
      </c>
      <c r="G639" s="84"/>
      <c r="H639" s="84"/>
      <c r="I639" s="84"/>
      <c r="J639" s="84"/>
      <c r="K639" s="85" t="s">
        <v>19</v>
      </c>
      <c r="L639" s="85"/>
      <c r="M639" s="85"/>
      <c r="N639" s="85"/>
    </row>
    <row r="640" spans="1:14" ht="15" customHeight="1" x14ac:dyDescent="0.3">
      <c r="A640" s="82" t="s">
        <v>371</v>
      </c>
      <c r="B640" s="82"/>
      <c r="C640" s="82"/>
      <c r="D640" s="82"/>
      <c r="E640" s="82"/>
      <c r="F640" s="82" t="s">
        <v>398</v>
      </c>
      <c r="G640" s="82"/>
      <c r="H640" s="82"/>
      <c r="I640" s="82"/>
      <c r="J640" s="82"/>
      <c r="K640" s="82"/>
      <c r="L640" s="82"/>
      <c r="M640" s="82"/>
      <c r="N640" s="82"/>
    </row>
    <row r="641" spans="1:14" ht="15" customHeight="1" x14ac:dyDescent="0.3">
      <c r="A641" s="105" t="s">
        <v>0</v>
      </c>
      <c r="B641" s="115"/>
      <c r="C641" s="115"/>
      <c r="D641" s="115"/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</row>
    <row r="642" spans="1:14" ht="15" customHeight="1" x14ac:dyDescent="0.3">
      <c r="A642" s="6" t="s">
        <v>2</v>
      </c>
      <c r="B642" s="77" t="s">
        <v>497</v>
      </c>
      <c r="C642" s="77"/>
      <c r="D642" s="105" t="s">
        <v>3</v>
      </c>
      <c r="E642" s="105"/>
      <c r="F642" s="82" t="s">
        <v>401</v>
      </c>
      <c r="G642" s="82"/>
      <c r="H642" s="82"/>
      <c r="I642" s="82"/>
      <c r="J642" s="105" t="s">
        <v>4</v>
      </c>
      <c r="K642" s="105"/>
      <c r="L642" s="82" t="s">
        <v>367</v>
      </c>
      <c r="M642" s="82"/>
      <c r="N642" s="82"/>
    </row>
    <row r="643" spans="1:14" ht="15" customHeight="1" x14ac:dyDescent="0.3">
      <c r="A643" s="9" t="s">
        <v>372</v>
      </c>
      <c r="B643" s="105" t="s">
        <v>70</v>
      </c>
      <c r="C643" s="105"/>
      <c r="D643" s="116">
        <v>42933</v>
      </c>
      <c r="E643" s="99"/>
      <c r="F643" s="95"/>
      <c r="G643" s="105" t="s">
        <v>403</v>
      </c>
      <c r="H643" s="105"/>
      <c r="I643" s="105"/>
      <c r="J643" s="82" t="s">
        <v>404</v>
      </c>
      <c r="K643" s="82"/>
      <c r="L643" s="7" t="s">
        <v>369</v>
      </c>
      <c r="M643" s="82">
        <v>29963</v>
      </c>
      <c r="N643" s="82"/>
    </row>
    <row r="644" spans="1:14" ht="15" customHeight="1" x14ac:dyDescent="0.3">
      <c r="A644" s="8" t="s">
        <v>1</v>
      </c>
      <c r="B644" s="83" t="s">
        <v>467</v>
      </c>
      <c r="C644" s="83"/>
      <c r="D644" s="83"/>
      <c r="E644" s="83"/>
      <c r="F644" s="105" t="s">
        <v>466</v>
      </c>
      <c r="G644" s="105"/>
      <c r="H644" s="105"/>
      <c r="I644" s="105" t="s">
        <v>6</v>
      </c>
      <c r="J644" s="105"/>
      <c r="K644" s="105" t="s">
        <v>7</v>
      </c>
      <c r="L644" s="105"/>
      <c r="M644" s="105" t="s">
        <v>8</v>
      </c>
      <c r="N644" s="105"/>
    </row>
    <row r="645" spans="1:14" ht="15" customHeight="1" x14ac:dyDescent="0.3">
      <c r="A645" s="3">
        <v>1</v>
      </c>
      <c r="B645" s="79" t="s">
        <v>471</v>
      </c>
      <c r="C645" s="79"/>
      <c r="D645" s="79"/>
      <c r="E645" s="79"/>
      <c r="F645" s="80" t="s">
        <v>193</v>
      </c>
      <c r="G645" s="80"/>
      <c r="H645" s="80"/>
      <c r="I645" s="81">
        <v>11000</v>
      </c>
      <c r="J645" s="81"/>
      <c r="K645" s="78" t="s">
        <v>191</v>
      </c>
      <c r="L645" s="78"/>
      <c r="M645" s="78" t="s">
        <v>11</v>
      </c>
      <c r="N645" s="78"/>
    </row>
    <row r="646" spans="1:14" ht="15" customHeight="1" x14ac:dyDescent="0.3">
      <c r="A646" s="3">
        <v>2</v>
      </c>
      <c r="B646" s="79" t="s">
        <v>472</v>
      </c>
      <c r="C646" s="79"/>
      <c r="D646" s="79"/>
      <c r="E646" s="79"/>
      <c r="F646" s="80" t="s">
        <v>159</v>
      </c>
      <c r="G646" s="80"/>
      <c r="H646" s="80"/>
      <c r="I646" s="81">
        <v>18963</v>
      </c>
      <c r="J646" s="81"/>
      <c r="K646" s="78" t="s">
        <v>160</v>
      </c>
      <c r="L646" s="78"/>
      <c r="M646" s="78" t="s">
        <v>11</v>
      </c>
      <c r="N646" s="78"/>
    </row>
    <row r="647" spans="1:14" ht="15" customHeight="1" x14ac:dyDescent="0.3">
      <c r="A647" s="3"/>
      <c r="B647" s="79"/>
      <c r="C647" s="79"/>
      <c r="D647" s="79"/>
      <c r="E647" s="79"/>
      <c r="F647" s="80"/>
      <c r="G647" s="80"/>
      <c r="H647" s="80"/>
      <c r="I647" s="81"/>
      <c r="J647" s="81"/>
      <c r="K647" s="78"/>
      <c r="L647" s="78"/>
      <c r="M647" s="78"/>
      <c r="N647" s="78"/>
    </row>
    <row r="648" spans="1:14" x14ac:dyDescent="0.3">
      <c r="A648" s="3"/>
      <c r="B648" s="96"/>
      <c r="C648" s="97"/>
      <c r="D648" s="97"/>
      <c r="E648" s="98"/>
      <c r="F648" s="80"/>
      <c r="G648" s="80"/>
      <c r="H648" s="80"/>
      <c r="I648" s="92"/>
      <c r="J648" s="93"/>
      <c r="K648" s="77"/>
      <c r="L648" s="77"/>
      <c r="M648" s="78"/>
      <c r="N648" s="78"/>
    </row>
    <row r="649" spans="1:14" x14ac:dyDescent="0.3">
      <c r="A649" s="3"/>
      <c r="B649" s="96"/>
      <c r="C649" s="97"/>
      <c r="D649" s="97"/>
      <c r="E649" s="98"/>
      <c r="F649" s="80"/>
      <c r="G649" s="80"/>
      <c r="H649" s="80"/>
      <c r="I649" s="92"/>
      <c r="J649" s="93"/>
      <c r="K649" s="117"/>
      <c r="L649" s="118"/>
      <c r="M649" s="78"/>
      <c r="N649" s="78"/>
    </row>
    <row r="650" spans="1:14" x14ac:dyDescent="0.3">
      <c r="A650" s="3"/>
      <c r="B650" s="96"/>
      <c r="C650" s="97"/>
      <c r="D650" s="97"/>
      <c r="E650" s="98"/>
      <c r="F650" s="80"/>
      <c r="G650" s="80"/>
      <c r="H650" s="80"/>
      <c r="I650" s="92"/>
      <c r="J650" s="93"/>
      <c r="K650" s="117"/>
      <c r="L650" s="118"/>
      <c r="M650" s="78"/>
      <c r="N650" s="78"/>
    </row>
    <row r="651" spans="1:14" x14ac:dyDescent="0.3">
      <c r="A651" s="3"/>
      <c r="B651" s="96"/>
      <c r="C651" s="97"/>
      <c r="D651" s="97"/>
      <c r="E651" s="98"/>
      <c r="F651" s="80"/>
      <c r="G651" s="80"/>
      <c r="H651" s="80"/>
      <c r="I651" s="92"/>
      <c r="J651" s="93"/>
      <c r="K651" s="117"/>
      <c r="L651" s="118"/>
      <c r="M651" s="78"/>
      <c r="N651" s="78"/>
    </row>
    <row r="652" spans="1:14" x14ac:dyDescent="0.3">
      <c r="A652" s="3"/>
      <c r="B652" s="100"/>
      <c r="C652" s="101"/>
      <c r="D652" s="101"/>
      <c r="E652" s="102"/>
      <c r="F652" s="80"/>
      <c r="G652" s="80"/>
      <c r="H652" s="80"/>
      <c r="I652" s="103"/>
      <c r="J652" s="104"/>
      <c r="K652" s="103"/>
      <c r="L652" s="104"/>
      <c r="M652" s="78"/>
      <c r="N652" s="78"/>
    </row>
    <row r="653" spans="1:14" x14ac:dyDescent="0.3">
      <c r="A653" s="3"/>
      <c r="B653" s="100"/>
      <c r="C653" s="101"/>
      <c r="D653" s="101"/>
      <c r="E653" s="102"/>
      <c r="F653" s="80"/>
      <c r="G653" s="80"/>
      <c r="H653" s="80"/>
      <c r="I653" s="103"/>
      <c r="J653" s="104"/>
      <c r="K653" s="103"/>
      <c r="L653" s="104"/>
      <c r="M653" s="78"/>
      <c r="N653" s="78"/>
    </row>
    <row r="654" spans="1:14" x14ac:dyDescent="0.3">
      <c r="A654" s="3"/>
      <c r="B654" s="100"/>
      <c r="C654" s="101"/>
      <c r="D654" s="101"/>
      <c r="E654" s="102"/>
      <c r="F654" s="80"/>
      <c r="G654" s="80"/>
      <c r="H654" s="80"/>
      <c r="I654" s="103"/>
      <c r="J654" s="104"/>
      <c r="K654" s="103"/>
      <c r="L654" s="104"/>
      <c r="M654" s="78"/>
      <c r="N654" s="78"/>
    </row>
    <row r="655" spans="1:14" x14ac:dyDescent="0.3">
      <c r="A655" s="3"/>
      <c r="B655" s="100"/>
      <c r="C655" s="101"/>
      <c r="D655" s="101"/>
      <c r="E655" s="102"/>
      <c r="F655" s="80"/>
      <c r="G655" s="80"/>
      <c r="H655" s="80"/>
      <c r="I655" s="103"/>
      <c r="J655" s="104"/>
      <c r="K655" s="103"/>
      <c r="L655" s="104"/>
      <c r="M655" s="78"/>
      <c r="N655" s="78"/>
    </row>
    <row r="656" spans="1:14" x14ac:dyDescent="0.3">
      <c r="A656" s="3"/>
      <c r="B656" s="100"/>
      <c r="C656" s="101"/>
      <c r="D656" s="101"/>
      <c r="E656" s="102"/>
      <c r="F656" s="80"/>
      <c r="G656" s="80"/>
      <c r="H656" s="80"/>
      <c r="I656" s="103"/>
      <c r="J656" s="104"/>
      <c r="K656" s="103"/>
      <c r="L656" s="104"/>
      <c r="M656" s="78"/>
      <c r="N656" s="78"/>
    </row>
    <row r="657" spans="1:14" x14ac:dyDescent="0.3">
      <c r="A657" s="3"/>
      <c r="B657" s="100"/>
      <c r="C657" s="101"/>
      <c r="D657" s="101"/>
      <c r="E657" s="102"/>
      <c r="F657" s="100"/>
      <c r="G657" s="101"/>
      <c r="H657" s="102"/>
      <c r="I657" s="103"/>
      <c r="J657" s="104"/>
      <c r="K657" s="103"/>
      <c r="L657" s="104"/>
      <c r="M657" s="78"/>
      <c r="N657" s="78"/>
    </row>
    <row r="658" spans="1:14" x14ac:dyDescent="0.3">
      <c r="A658" s="3"/>
      <c r="B658" s="100"/>
      <c r="C658" s="101"/>
      <c r="D658" s="101"/>
      <c r="E658" s="102"/>
      <c r="F658" s="100"/>
      <c r="G658" s="101"/>
      <c r="H658" s="102"/>
      <c r="I658" s="103"/>
      <c r="J658" s="104"/>
      <c r="K658" s="103"/>
      <c r="L658" s="104"/>
      <c r="M658" s="78"/>
      <c r="N658" s="78"/>
    </row>
    <row r="659" spans="1:14" ht="15.6" x14ac:dyDescent="0.3">
      <c r="A659" s="10"/>
      <c r="B659" s="86"/>
      <c r="C659" s="87"/>
      <c r="D659" s="87"/>
      <c r="E659" s="88"/>
      <c r="F659" s="86"/>
      <c r="G659" s="87"/>
      <c r="H659" s="88"/>
      <c r="I659" s="89"/>
      <c r="J659" s="90"/>
      <c r="K659" s="89"/>
      <c r="L659" s="90"/>
      <c r="M659" s="91"/>
      <c r="N659" s="91"/>
    </row>
    <row r="660" spans="1:14" x14ac:dyDescent="0.3">
      <c r="A660" s="3"/>
      <c r="B660" s="100"/>
      <c r="C660" s="101"/>
      <c r="D660" s="101"/>
      <c r="E660" s="102"/>
      <c r="F660" s="100"/>
      <c r="G660" s="101"/>
      <c r="H660" s="102"/>
      <c r="I660" s="103"/>
      <c r="J660" s="104"/>
      <c r="K660" s="103"/>
      <c r="L660" s="104"/>
      <c r="M660" s="78"/>
      <c r="N660" s="78"/>
    </row>
    <row r="661" spans="1:14" x14ac:dyDescent="0.3">
      <c r="A661" s="3"/>
      <c r="B661" s="100"/>
      <c r="C661" s="101"/>
      <c r="D661" s="101"/>
      <c r="E661" s="102"/>
      <c r="F661" s="100"/>
      <c r="G661" s="101"/>
      <c r="H661" s="102"/>
      <c r="I661" s="103"/>
      <c r="J661" s="104"/>
      <c r="K661" s="103"/>
      <c r="L661" s="104"/>
      <c r="M661" s="78"/>
      <c r="N661" s="78"/>
    </row>
    <row r="662" spans="1:14" x14ac:dyDescent="0.3">
      <c r="A662" s="3"/>
      <c r="B662" s="100"/>
      <c r="C662" s="101"/>
      <c r="D662" s="101"/>
      <c r="E662" s="102"/>
      <c r="F662" s="100"/>
      <c r="G662" s="101"/>
      <c r="H662" s="102"/>
      <c r="I662" s="103"/>
      <c r="J662" s="104"/>
      <c r="K662" s="103"/>
      <c r="L662" s="104"/>
      <c r="M662" s="78"/>
      <c r="N662" s="78"/>
    </row>
    <row r="663" spans="1:14" x14ac:dyDescent="0.3">
      <c r="A663" s="3"/>
      <c r="B663" s="100"/>
      <c r="C663" s="101"/>
      <c r="D663" s="101"/>
      <c r="E663" s="102"/>
      <c r="F663" s="100"/>
      <c r="G663" s="101"/>
      <c r="H663" s="102"/>
      <c r="I663" s="103"/>
      <c r="J663" s="104"/>
      <c r="K663" s="103"/>
      <c r="L663" s="104"/>
      <c r="M663" s="78"/>
      <c r="N663" s="78"/>
    </row>
    <row r="664" spans="1:14" x14ac:dyDescent="0.3">
      <c r="A664" s="3"/>
      <c r="B664" s="100"/>
      <c r="C664" s="101"/>
      <c r="D664" s="101"/>
      <c r="E664" s="102"/>
      <c r="F664" s="100"/>
      <c r="G664" s="101"/>
      <c r="H664" s="102"/>
      <c r="I664" s="103"/>
      <c r="J664" s="104"/>
      <c r="K664" s="103"/>
      <c r="L664" s="104"/>
      <c r="M664" s="78"/>
      <c r="N664" s="78"/>
    </row>
    <row r="665" spans="1:14" x14ac:dyDescent="0.3">
      <c r="A665" s="3"/>
      <c r="B665" s="100"/>
      <c r="C665" s="101"/>
      <c r="D665" s="101"/>
      <c r="E665" s="102"/>
      <c r="F665" s="100"/>
      <c r="G665" s="101"/>
      <c r="H665" s="102"/>
      <c r="I665" s="103"/>
      <c r="J665" s="104"/>
      <c r="K665" s="103"/>
      <c r="L665" s="104"/>
      <c r="M665" s="78"/>
      <c r="N665" s="78"/>
    </row>
    <row r="666" spans="1:14" x14ac:dyDescent="0.3">
      <c r="A666" s="3"/>
      <c r="B666" s="100"/>
      <c r="C666" s="101"/>
      <c r="D666" s="101"/>
      <c r="E666" s="102"/>
      <c r="F666" s="100"/>
      <c r="G666" s="101"/>
      <c r="H666" s="102"/>
      <c r="I666" s="103"/>
      <c r="J666" s="104"/>
      <c r="K666" s="103"/>
      <c r="L666" s="104"/>
      <c r="M666" s="94"/>
      <c r="N666" s="95"/>
    </row>
    <row r="667" spans="1:14" x14ac:dyDescent="0.3">
      <c r="A667" s="3"/>
      <c r="B667" s="96"/>
      <c r="C667" s="97"/>
      <c r="D667" s="97"/>
      <c r="E667" s="98"/>
      <c r="F667" s="126"/>
      <c r="G667" s="127"/>
      <c r="H667" s="128"/>
      <c r="I667" s="92"/>
      <c r="J667" s="93"/>
      <c r="K667" s="117"/>
      <c r="L667" s="118"/>
      <c r="M667" s="94"/>
      <c r="N667" s="95"/>
    </row>
    <row r="668" spans="1:14" x14ac:dyDescent="0.3">
      <c r="A668" s="3"/>
      <c r="B668" s="96"/>
      <c r="C668" s="97"/>
      <c r="D668" s="97"/>
      <c r="E668" s="98"/>
      <c r="F668" s="126"/>
      <c r="G668" s="127"/>
      <c r="H668" s="128"/>
      <c r="I668" s="92"/>
      <c r="J668" s="93"/>
      <c r="K668" s="117"/>
      <c r="L668" s="118"/>
      <c r="M668" s="94"/>
      <c r="N668" s="95"/>
    </row>
    <row r="669" spans="1:14" x14ac:dyDescent="0.3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</row>
    <row r="670" spans="1:14" x14ac:dyDescent="0.3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</row>
    <row r="671" spans="1:14" ht="15" customHeight="1" x14ac:dyDescent="0.3">
      <c r="A671" s="83" t="s">
        <v>17</v>
      </c>
      <c r="B671" s="83"/>
      <c r="C671" s="83"/>
      <c r="D671" s="83"/>
      <c r="E671" s="83"/>
      <c r="F671" s="84" t="s">
        <v>18</v>
      </c>
      <c r="G671" s="84"/>
      <c r="H671" s="84"/>
      <c r="I671" s="84"/>
      <c r="J671" s="84"/>
      <c r="K671" s="85" t="s">
        <v>19</v>
      </c>
      <c r="L671" s="85"/>
      <c r="M671" s="85"/>
      <c r="N671" s="85"/>
    </row>
    <row r="672" spans="1:14" x14ac:dyDescent="0.3">
      <c r="A672" s="82" t="s">
        <v>371</v>
      </c>
      <c r="B672" s="82"/>
      <c r="C672" s="82"/>
      <c r="D672" s="82"/>
      <c r="E672" s="82"/>
      <c r="F672" s="82" t="s">
        <v>398</v>
      </c>
      <c r="G672" s="82"/>
      <c r="H672" s="82"/>
      <c r="I672" s="82"/>
      <c r="J672" s="82"/>
      <c r="K672" s="82"/>
      <c r="L672" s="82"/>
      <c r="M672" s="82"/>
      <c r="N672" s="82"/>
    </row>
    <row r="674" spans="1:14" x14ac:dyDescent="0.3">
      <c r="A674" s="105" t="s">
        <v>0</v>
      </c>
      <c r="B674" s="115"/>
      <c r="C674" s="115"/>
      <c r="D674" s="115"/>
      <c r="E674" s="115"/>
      <c r="F674" s="115"/>
      <c r="G674" s="115"/>
      <c r="H674" s="115"/>
      <c r="I674" s="115"/>
      <c r="J674" s="115"/>
      <c r="K674" s="115"/>
      <c r="L674" s="115"/>
      <c r="M674" s="115"/>
      <c r="N674" s="115"/>
    </row>
    <row r="675" spans="1:14" x14ac:dyDescent="0.3">
      <c r="A675" s="6" t="s">
        <v>2</v>
      </c>
      <c r="B675" s="77" t="s">
        <v>376</v>
      </c>
      <c r="C675" s="77"/>
      <c r="D675" s="105" t="s">
        <v>3</v>
      </c>
      <c r="E675" s="105"/>
      <c r="F675" s="82" t="s">
        <v>401</v>
      </c>
      <c r="G675" s="82"/>
      <c r="H675" s="82"/>
      <c r="I675" s="82"/>
      <c r="J675" s="105" t="s">
        <v>4</v>
      </c>
      <c r="K675" s="105"/>
      <c r="L675" s="82" t="s">
        <v>367</v>
      </c>
      <c r="M675" s="82"/>
      <c r="N675" s="82"/>
    </row>
    <row r="676" spans="1:14" ht="15.6" x14ac:dyDescent="0.3">
      <c r="A676" s="9" t="s">
        <v>372</v>
      </c>
      <c r="B676" s="105" t="s">
        <v>70</v>
      </c>
      <c r="C676" s="105"/>
      <c r="D676" s="116">
        <v>42964</v>
      </c>
      <c r="E676" s="99"/>
      <c r="F676" s="95"/>
      <c r="G676" s="105" t="s">
        <v>403</v>
      </c>
      <c r="H676" s="105"/>
      <c r="I676" s="105"/>
      <c r="J676" s="82" t="s">
        <v>404</v>
      </c>
      <c r="K676" s="82"/>
      <c r="L676" s="7" t="s">
        <v>369</v>
      </c>
      <c r="M676" s="82">
        <v>200</v>
      </c>
      <c r="N676" s="82"/>
    </row>
    <row r="677" spans="1:14" x14ac:dyDescent="0.3">
      <c r="A677" s="8" t="s">
        <v>1</v>
      </c>
      <c r="B677" s="83" t="s">
        <v>467</v>
      </c>
      <c r="C677" s="83"/>
      <c r="D677" s="83"/>
      <c r="E677" s="83"/>
      <c r="F677" s="105" t="s">
        <v>466</v>
      </c>
      <c r="G677" s="105"/>
      <c r="H677" s="105"/>
      <c r="I677" s="105" t="s">
        <v>6</v>
      </c>
      <c r="J677" s="105"/>
      <c r="K677" s="105" t="s">
        <v>7</v>
      </c>
      <c r="L677" s="105"/>
      <c r="M677" s="105" t="s">
        <v>8</v>
      </c>
      <c r="N677" s="105"/>
    </row>
    <row r="678" spans="1:14" ht="14.4" customHeight="1" x14ac:dyDescent="0.3">
      <c r="A678" s="3">
        <v>1</v>
      </c>
      <c r="B678" s="79" t="s">
        <v>473</v>
      </c>
      <c r="C678" s="79"/>
      <c r="D678" s="79"/>
      <c r="E678" s="79"/>
      <c r="F678" s="80" t="s">
        <v>278</v>
      </c>
      <c r="G678" s="80"/>
      <c r="H678" s="80"/>
      <c r="I678" s="81">
        <v>200</v>
      </c>
      <c r="J678" s="81"/>
      <c r="K678" s="78" t="s">
        <v>279</v>
      </c>
      <c r="L678" s="78"/>
      <c r="M678" s="78" t="s">
        <v>77</v>
      </c>
      <c r="N678" s="78"/>
    </row>
    <row r="679" spans="1:14" x14ac:dyDescent="0.3">
      <c r="A679" s="3"/>
      <c r="B679" s="79"/>
      <c r="C679" s="79"/>
      <c r="D679" s="79"/>
      <c r="E679" s="79"/>
      <c r="F679" s="80"/>
      <c r="G679" s="80"/>
      <c r="H679" s="80"/>
      <c r="I679" s="81"/>
      <c r="J679" s="81"/>
      <c r="K679" s="78"/>
      <c r="L679" s="78"/>
      <c r="M679" s="78"/>
      <c r="N679" s="78"/>
    </row>
    <row r="680" spans="1:14" x14ac:dyDescent="0.3">
      <c r="A680" s="3"/>
      <c r="B680" s="79"/>
      <c r="C680" s="79"/>
      <c r="D680" s="79"/>
      <c r="E680" s="79"/>
      <c r="F680" s="80"/>
      <c r="G680" s="80"/>
      <c r="H680" s="80"/>
      <c r="I680" s="81"/>
      <c r="J680" s="81"/>
      <c r="K680" s="78"/>
      <c r="L680" s="78"/>
      <c r="M680" s="78"/>
      <c r="N680" s="78"/>
    </row>
    <row r="681" spans="1:14" x14ac:dyDescent="0.3">
      <c r="A681" s="3"/>
      <c r="B681" s="96"/>
      <c r="C681" s="97"/>
      <c r="D681" s="97"/>
      <c r="E681" s="98"/>
      <c r="F681" s="80"/>
      <c r="G681" s="80"/>
      <c r="H681" s="80"/>
      <c r="I681" s="92"/>
      <c r="J681" s="93"/>
      <c r="K681" s="77"/>
      <c r="L681" s="77"/>
      <c r="M681" s="78"/>
      <c r="N681" s="78"/>
    </row>
    <row r="682" spans="1:14" x14ac:dyDescent="0.3">
      <c r="A682" s="3"/>
      <c r="B682" s="96"/>
      <c r="C682" s="97"/>
      <c r="D682" s="97"/>
      <c r="E682" s="98"/>
      <c r="F682" s="80"/>
      <c r="G682" s="80"/>
      <c r="H682" s="80"/>
      <c r="I682" s="92"/>
      <c r="J682" s="93"/>
      <c r="K682" s="117"/>
      <c r="L682" s="118"/>
      <c r="M682" s="78"/>
      <c r="N682" s="78"/>
    </row>
    <row r="683" spans="1:14" x14ac:dyDescent="0.3">
      <c r="A683" s="3"/>
      <c r="B683" s="96"/>
      <c r="C683" s="97"/>
      <c r="D683" s="97"/>
      <c r="E683" s="98"/>
      <c r="F683" s="80"/>
      <c r="G683" s="80"/>
      <c r="H683" s="80"/>
      <c r="I683" s="92"/>
      <c r="J683" s="93"/>
      <c r="K683" s="117"/>
      <c r="L683" s="118"/>
      <c r="M683" s="78"/>
      <c r="N683" s="78"/>
    </row>
    <row r="684" spans="1:14" x14ac:dyDescent="0.3">
      <c r="A684" s="3"/>
      <c r="B684" s="96"/>
      <c r="C684" s="97"/>
      <c r="D684" s="97"/>
      <c r="E684" s="98"/>
      <c r="F684" s="80"/>
      <c r="G684" s="80"/>
      <c r="H684" s="80"/>
      <c r="I684" s="92"/>
      <c r="J684" s="93"/>
      <c r="K684" s="117"/>
      <c r="L684" s="118"/>
      <c r="M684" s="78"/>
      <c r="N684" s="78"/>
    </row>
    <row r="685" spans="1:14" x14ac:dyDescent="0.3">
      <c r="A685" s="3"/>
      <c r="B685" s="100"/>
      <c r="C685" s="101"/>
      <c r="D685" s="101"/>
      <c r="E685" s="102"/>
      <c r="F685" s="80"/>
      <c r="G685" s="80"/>
      <c r="H685" s="80"/>
      <c r="I685" s="103"/>
      <c r="J685" s="104"/>
      <c r="K685" s="103"/>
      <c r="L685" s="104"/>
      <c r="M685" s="78"/>
      <c r="N685" s="78"/>
    </row>
    <row r="686" spans="1:14" x14ac:dyDescent="0.3">
      <c r="A686" s="3"/>
      <c r="B686" s="100"/>
      <c r="C686" s="101"/>
      <c r="D686" s="101"/>
      <c r="E686" s="102"/>
      <c r="F686" s="80"/>
      <c r="G686" s="80"/>
      <c r="H686" s="80"/>
      <c r="I686" s="103"/>
      <c r="J686" s="104"/>
      <c r="K686" s="103"/>
      <c r="L686" s="104"/>
      <c r="M686" s="78"/>
      <c r="N686" s="78"/>
    </row>
    <row r="687" spans="1:14" x14ac:dyDescent="0.3">
      <c r="A687" s="3"/>
      <c r="B687" s="100"/>
      <c r="C687" s="101"/>
      <c r="D687" s="101"/>
      <c r="E687" s="102"/>
      <c r="F687" s="80"/>
      <c r="G687" s="80"/>
      <c r="H687" s="80"/>
      <c r="I687" s="103"/>
      <c r="J687" s="104"/>
      <c r="K687" s="103"/>
      <c r="L687" s="104"/>
      <c r="M687" s="78"/>
      <c r="N687" s="78"/>
    </row>
    <row r="688" spans="1:14" x14ac:dyDescent="0.3">
      <c r="A688" s="3"/>
      <c r="B688" s="100"/>
      <c r="C688" s="101"/>
      <c r="D688" s="101"/>
      <c r="E688" s="102"/>
      <c r="F688" s="80"/>
      <c r="G688" s="80"/>
      <c r="H688" s="80"/>
      <c r="I688" s="103"/>
      <c r="J688" s="104"/>
      <c r="K688" s="103"/>
      <c r="L688" s="104"/>
      <c r="M688" s="78"/>
      <c r="N688" s="78"/>
    </row>
    <row r="689" spans="1:14" x14ac:dyDescent="0.3">
      <c r="A689" s="3"/>
      <c r="B689" s="100"/>
      <c r="C689" s="101"/>
      <c r="D689" s="101"/>
      <c r="E689" s="102"/>
      <c r="F689" s="80"/>
      <c r="G689" s="80"/>
      <c r="H689" s="80"/>
      <c r="I689" s="103"/>
      <c r="J689" s="104"/>
      <c r="K689" s="103"/>
      <c r="L689" s="104"/>
      <c r="M689" s="78"/>
      <c r="N689" s="78"/>
    </row>
    <row r="690" spans="1:14" x14ac:dyDescent="0.3">
      <c r="A690" s="3"/>
      <c r="B690" s="100"/>
      <c r="C690" s="101"/>
      <c r="D690" s="101"/>
      <c r="E690" s="102"/>
      <c r="F690" s="100"/>
      <c r="G690" s="101"/>
      <c r="H690" s="102"/>
      <c r="I690" s="103"/>
      <c r="J690" s="104"/>
      <c r="K690" s="103"/>
      <c r="L690" s="104"/>
      <c r="M690" s="78"/>
      <c r="N690" s="78"/>
    </row>
    <row r="691" spans="1:14" x14ac:dyDescent="0.3">
      <c r="A691" s="3"/>
      <c r="B691" s="100"/>
      <c r="C691" s="101"/>
      <c r="D691" s="101"/>
      <c r="E691" s="102"/>
      <c r="F691" s="100"/>
      <c r="G691" s="101"/>
      <c r="H691" s="102"/>
      <c r="I691" s="103"/>
      <c r="J691" s="104"/>
      <c r="K691" s="103"/>
      <c r="L691" s="104"/>
      <c r="M691" s="78"/>
      <c r="N691" s="78"/>
    </row>
    <row r="692" spans="1:14" ht="15.6" x14ac:dyDescent="0.3">
      <c r="A692" s="10"/>
      <c r="B692" s="86"/>
      <c r="C692" s="87"/>
      <c r="D692" s="87"/>
      <c r="E692" s="88"/>
      <c r="F692" s="86"/>
      <c r="G692" s="87"/>
      <c r="H692" s="88"/>
      <c r="I692" s="89"/>
      <c r="J692" s="90"/>
      <c r="K692" s="89"/>
      <c r="L692" s="90"/>
      <c r="M692" s="91"/>
      <c r="N692" s="91"/>
    </row>
    <row r="693" spans="1:14" x14ac:dyDescent="0.3">
      <c r="A693" s="3"/>
      <c r="B693" s="100"/>
      <c r="C693" s="101"/>
      <c r="D693" s="101"/>
      <c r="E693" s="102"/>
      <c r="F693" s="100"/>
      <c r="G693" s="101"/>
      <c r="H693" s="102"/>
      <c r="I693" s="103"/>
      <c r="J693" s="104"/>
      <c r="K693" s="103"/>
      <c r="L693" s="104"/>
      <c r="M693" s="78"/>
      <c r="N693" s="78"/>
    </row>
    <row r="694" spans="1:14" x14ac:dyDescent="0.3">
      <c r="A694" s="3"/>
      <c r="B694" s="100"/>
      <c r="C694" s="101"/>
      <c r="D694" s="101"/>
      <c r="E694" s="102"/>
      <c r="F694" s="100"/>
      <c r="G694" s="101"/>
      <c r="H694" s="102"/>
      <c r="I694" s="103"/>
      <c r="J694" s="104"/>
      <c r="K694" s="103"/>
      <c r="L694" s="104"/>
      <c r="M694" s="78"/>
      <c r="N694" s="78"/>
    </row>
    <row r="695" spans="1:14" x14ac:dyDescent="0.3">
      <c r="A695" s="3"/>
      <c r="B695" s="100"/>
      <c r="C695" s="101"/>
      <c r="D695" s="101"/>
      <c r="E695" s="102"/>
      <c r="F695" s="100"/>
      <c r="G695" s="101"/>
      <c r="H695" s="102"/>
      <c r="I695" s="103"/>
      <c r="J695" s="104"/>
      <c r="K695" s="103"/>
      <c r="L695" s="104"/>
      <c r="M695" s="78"/>
      <c r="N695" s="78"/>
    </row>
    <row r="696" spans="1:14" x14ac:dyDescent="0.3">
      <c r="A696" s="3"/>
      <c r="B696" s="100"/>
      <c r="C696" s="101"/>
      <c r="D696" s="101"/>
      <c r="E696" s="102"/>
      <c r="F696" s="100"/>
      <c r="G696" s="101"/>
      <c r="H696" s="102"/>
      <c r="I696" s="103"/>
      <c r="J696" s="104"/>
      <c r="K696" s="103"/>
      <c r="L696" s="104"/>
      <c r="M696" s="78"/>
      <c r="N696" s="78"/>
    </row>
    <row r="697" spans="1:14" x14ac:dyDescent="0.3">
      <c r="A697" s="3"/>
      <c r="B697" s="100"/>
      <c r="C697" s="101"/>
      <c r="D697" s="101"/>
      <c r="E697" s="102"/>
      <c r="F697" s="100"/>
      <c r="G697" s="101"/>
      <c r="H697" s="102"/>
      <c r="I697" s="103"/>
      <c r="J697" s="104"/>
      <c r="K697" s="103"/>
      <c r="L697" s="104"/>
      <c r="M697" s="78"/>
      <c r="N697" s="78"/>
    </row>
    <row r="698" spans="1:14" x14ac:dyDescent="0.3">
      <c r="A698" s="3"/>
      <c r="B698" s="100"/>
      <c r="C698" s="101"/>
      <c r="D698" s="101"/>
      <c r="E698" s="102"/>
      <c r="F698" s="100"/>
      <c r="G698" s="101"/>
      <c r="H698" s="102"/>
      <c r="I698" s="103"/>
      <c r="J698" s="104"/>
      <c r="K698" s="103"/>
      <c r="L698" s="104"/>
      <c r="M698" s="78"/>
      <c r="N698" s="78"/>
    </row>
    <row r="699" spans="1:14" x14ac:dyDescent="0.3">
      <c r="A699" s="3"/>
      <c r="B699" s="100"/>
      <c r="C699" s="101"/>
      <c r="D699" s="101"/>
      <c r="E699" s="102"/>
      <c r="F699" s="100"/>
      <c r="G699" s="101"/>
      <c r="H699" s="102"/>
      <c r="I699" s="103"/>
      <c r="J699" s="104"/>
      <c r="K699" s="103"/>
      <c r="L699" s="104"/>
      <c r="M699" s="94"/>
      <c r="N699" s="95"/>
    </row>
    <row r="700" spans="1:14" x14ac:dyDescent="0.3">
      <c r="A700" s="3"/>
      <c r="B700" s="96"/>
      <c r="C700" s="97"/>
      <c r="D700" s="97"/>
      <c r="E700" s="98"/>
      <c r="F700" s="126"/>
      <c r="G700" s="127"/>
      <c r="H700" s="128"/>
      <c r="I700" s="92"/>
      <c r="J700" s="93"/>
      <c r="K700" s="117"/>
      <c r="L700" s="118"/>
      <c r="M700" s="94"/>
      <c r="N700" s="95"/>
    </row>
    <row r="701" spans="1:14" x14ac:dyDescent="0.3">
      <c r="A701" s="3"/>
      <c r="B701" s="96"/>
      <c r="C701" s="97"/>
      <c r="D701" s="97"/>
      <c r="E701" s="98"/>
      <c r="F701" s="126"/>
      <c r="G701" s="127"/>
      <c r="H701" s="128"/>
      <c r="I701" s="92"/>
      <c r="J701" s="93"/>
      <c r="K701" s="117"/>
      <c r="L701" s="118"/>
      <c r="M701" s="94"/>
      <c r="N701" s="95"/>
    </row>
    <row r="702" spans="1:14" x14ac:dyDescent="0.3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</row>
    <row r="703" spans="1:14" x14ac:dyDescent="0.3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</row>
    <row r="704" spans="1:14" ht="15" customHeight="1" x14ac:dyDescent="0.3">
      <c r="A704" s="83" t="s">
        <v>17</v>
      </c>
      <c r="B704" s="83"/>
      <c r="C704" s="83"/>
      <c r="D704" s="83"/>
      <c r="E704" s="83"/>
      <c r="F704" s="84" t="s">
        <v>18</v>
      </c>
      <c r="G704" s="84"/>
      <c r="H704" s="84"/>
      <c r="I704" s="84"/>
      <c r="J704" s="84"/>
      <c r="K704" s="85" t="s">
        <v>19</v>
      </c>
      <c r="L704" s="85"/>
      <c r="M704" s="85"/>
      <c r="N704" s="85"/>
    </row>
    <row r="705" spans="1:14" x14ac:dyDescent="0.3">
      <c r="A705" s="82" t="s">
        <v>371</v>
      </c>
      <c r="B705" s="82"/>
      <c r="C705" s="82"/>
      <c r="D705" s="82"/>
      <c r="E705" s="82"/>
      <c r="F705" s="82" t="s">
        <v>398</v>
      </c>
      <c r="G705" s="82"/>
      <c r="H705" s="82"/>
      <c r="I705" s="82"/>
      <c r="J705" s="82"/>
      <c r="K705" s="82"/>
      <c r="L705" s="82"/>
      <c r="M705" s="82"/>
      <c r="N705" s="82"/>
    </row>
    <row r="707" spans="1:14" ht="15" customHeight="1" x14ac:dyDescent="0.3">
      <c r="A707" s="105" t="s">
        <v>0</v>
      </c>
      <c r="B707" s="115"/>
      <c r="C707" s="115"/>
      <c r="D707" s="115"/>
      <c r="E707" s="115"/>
      <c r="F707" s="115"/>
      <c r="G707" s="115"/>
      <c r="H707" s="115"/>
      <c r="I707" s="115"/>
      <c r="J707" s="115"/>
      <c r="K707" s="115"/>
      <c r="L707" s="115"/>
      <c r="M707" s="115"/>
      <c r="N707" s="115"/>
    </row>
    <row r="708" spans="1:14" x14ac:dyDescent="0.3">
      <c r="A708" s="6" t="s">
        <v>2</v>
      </c>
      <c r="B708" s="77" t="s">
        <v>377</v>
      </c>
      <c r="C708" s="77"/>
      <c r="D708" s="105" t="s">
        <v>3</v>
      </c>
      <c r="E708" s="105"/>
      <c r="F708" s="82" t="s">
        <v>401</v>
      </c>
      <c r="G708" s="82"/>
      <c r="H708" s="82"/>
      <c r="I708" s="82"/>
      <c r="J708" s="105" t="s">
        <v>4</v>
      </c>
      <c r="K708" s="105"/>
      <c r="L708" s="82" t="s">
        <v>367</v>
      </c>
      <c r="M708" s="82"/>
      <c r="N708" s="82"/>
    </row>
    <row r="709" spans="1:14" ht="15.6" x14ac:dyDescent="0.3">
      <c r="A709" s="9" t="s">
        <v>372</v>
      </c>
      <c r="B709" s="105" t="s">
        <v>70</v>
      </c>
      <c r="C709" s="105"/>
      <c r="D709" s="116">
        <v>42995</v>
      </c>
      <c r="E709" s="99"/>
      <c r="F709" s="95"/>
      <c r="G709" s="105" t="s">
        <v>403</v>
      </c>
      <c r="H709" s="105"/>
      <c r="I709" s="105"/>
      <c r="J709" s="82" t="s">
        <v>404</v>
      </c>
      <c r="K709" s="82"/>
      <c r="L709" s="7" t="s">
        <v>369</v>
      </c>
      <c r="M709" s="82">
        <v>465</v>
      </c>
      <c r="N709" s="82"/>
    </row>
    <row r="710" spans="1:14" x14ac:dyDescent="0.3">
      <c r="A710" s="8" t="s">
        <v>1</v>
      </c>
      <c r="B710" s="83" t="s">
        <v>467</v>
      </c>
      <c r="C710" s="83"/>
      <c r="D710" s="83"/>
      <c r="E710" s="83"/>
      <c r="F710" s="105" t="s">
        <v>466</v>
      </c>
      <c r="G710" s="105"/>
      <c r="H710" s="105"/>
      <c r="I710" s="105" t="s">
        <v>6</v>
      </c>
      <c r="J710" s="105"/>
      <c r="K710" s="105" t="s">
        <v>7</v>
      </c>
      <c r="L710" s="105"/>
      <c r="M710" s="105" t="s">
        <v>8</v>
      </c>
      <c r="N710" s="105"/>
    </row>
    <row r="711" spans="1:14" ht="14.4" customHeight="1" x14ac:dyDescent="0.3">
      <c r="A711" s="3">
        <v>1</v>
      </c>
      <c r="B711" s="79" t="s">
        <v>474</v>
      </c>
      <c r="C711" s="79"/>
      <c r="D711" s="79"/>
      <c r="E711" s="79"/>
      <c r="F711" s="80" t="s">
        <v>486</v>
      </c>
      <c r="G711" s="80"/>
      <c r="H711" s="80"/>
      <c r="I711" s="81">
        <v>465</v>
      </c>
      <c r="J711" s="81"/>
      <c r="K711" s="78" t="s">
        <v>280</v>
      </c>
      <c r="L711" s="78"/>
      <c r="M711" s="78" t="s">
        <v>11</v>
      </c>
      <c r="N711" s="78"/>
    </row>
    <row r="712" spans="1:14" x14ac:dyDescent="0.3">
      <c r="A712" s="3"/>
      <c r="B712" s="79"/>
      <c r="C712" s="79"/>
      <c r="D712" s="79"/>
      <c r="E712" s="79"/>
      <c r="F712" s="80"/>
      <c r="G712" s="80"/>
      <c r="H712" s="80"/>
      <c r="I712" s="81"/>
      <c r="J712" s="81"/>
      <c r="K712" s="78"/>
      <c r="L712" s="78"/>
      <c r="M712" s="78"/>
      <c r="N712" s="78"/>
    </row>
    <row r="713" spans="1:14" x14ac:dyDescent="0.3">
      <c r="A713" s="3"/>
      <c r="B713" s="79"/>
      <c r="C713" s="79"/>
      <c r="D713" s="79"/>
      <c r="E713" s="79"/>
      <c r="F713" s="80"/>
      <c r="G713" s="80"/>
      <c r="H713" s="80"/>
      <c r="I713" s="81"/>
      <c r="J713" s="81"/>
      <c r="K713" s="78"/>
      <c r="L713" s="78"/>
      <c r="M713" s="78"/>
      <c r="N713" s="78"/>
    </row>
    <row r="714" spans="1:14" x14ac:dyDescent="0.3">
      <c r="A714" s="3"/>
      <c r="B714" s="96"/>
      <c r="C714" s="97"/>
      <c r="D714" s="97"/>
      <c r="E714" s="98"/>
      <c r="F714" s="80"/>
      <c r="G714" s="80"/>
      <c r="H714" s="80"/>
      <c r="I714" s="92"/>
      <c r="J714" s="93"/>
      <c r="K714" s="77"/>
      <c r="L714" s="77"/>
      <c r="M714" s="78"/>
      <c r="N714" s="78"/>
    </row>
    <row r="715" spans="1:14" x14ac:dyDescent="0.3">
      <c r="A715" s="3"/>
      <c r="B715" s="96"/>
      <c r="C715" s="97"/>
      <c r="D715" s="97"/>
      <c r="E715" s="98"/>
      <c r="F715" s="80"/>
      <c r="G715" s="80"/>
      <c r="H715" s="80"/>
      <c r="I715" s="92"/>
      <c r="J715" s="93"/>
      <c r="K715" s="117"/>
      <c r="L715" s="118"/>
      <c r="M715" s="78"/>
      <c r="N715" s="78"/>
    </row>
    <row r="716" spans="1:14" x14ac:dyDescent="0.3">
      <c r="A716" s="3"/>
      <c r="B716" s="96"/>
      <c r="C716" s="97"/>
      <c r="D716" s="97"/>
      <c r="E716" s="98"/>
      <c r="F716" s="80"/>
      <c r="G716" s="80"/>
      <c r="H716" s="80"/>
      <c r="I716" s="92"/>
      <c r="J716" s="93"/>
      <c r="K716" s="117"/>
      <c r="L716" s="118"/>
      <c r="M716" s="78"/>
      <c r="N716" s="78"/>
    </row>
    <row r="717" spans="1:14" x14ac:dyDescent="0.3">
      <c r="A717" s="3"/>
      <c r="B717" s="96"/>
      <c r="C717" s="97"/>
      <c r="D717" s="97"/>
      <c r="E717" s="98"/>
      <c r="F717" s="80"/>
      <c r="G717" s="80"/>
      <c r="H717" s="80"/>
      <c r="I717" s="92"/>
      <c r="J717" s="93"/>
      <c r="K717" s="117"/>
      <c r="L717" s="118"/>
      <c r="M717" s="78"/>
      <c r="N717" s="78"/>
    </row>
    <row r="718" spans="1:14" x14ac:dyDescent="0.3">
      <c r="A718" s="3"/>
      <c r="B718" s="100"/>
      <c r="C718" s="101"/>
      <c r="D718" s="101"/>
      <c r="E718" s="102"/>
      <c r="F718" s="80"/>
      <c r="G718" s="80"/>
      <c r="H718" s="80"/>
      <c r="I718" s="103"/>
      <c r="J718" s="104"/>
      <c r="K718" s="103"/>
      <c r="L718" s="104"/>
      <c r="M718" s="78"/>
      <c r="N718" s="78"/>
    </row>
    <row r="719" spans="1:14" x14ac:dyDescent="0.3">
      <c r="A719" s="3"/>
      <c r="B719" s="100"/>
      <c r="C719" s="101"/>
      <c r="D719" s="101"/>
      <c r="E719" s="102"/>
      <c r="F719" s="80"/>
      <c r="G719" s="80"/>
      <c r="H719" s="80"/>
      <c r="I719" s="103"/>
      <c r="J719" s="104"/>
      <c r="K719" s="103"/>
      <c r="L719" s="104"/>
      <c r="M719" s="78"/>
      <c r="N719" s="78"/>
    </row>
    <row r="720" spans="1:14" x14ac:dyDescent="0.3">
      <c r="A720" s="3"/>
      <c r="B720" s="100"/>
      <c r="C720" s="101"/>
      <c r="D720" s="101"/>
      <c r="E720" s="102"/>
      <c r="F720" s="80"/>
      <c r="G720" s="80"/>
      <c r="H720" s="80"/>
      <c r="I720" s="103"/>
      <c r="J720" s="104"/>
      <c r="K720" s="103"/>
      <c r="L720" s="104"/>
      <c r="M720" s="78"/>
      <c r="N720" s="78"/>
    </row>
    <row r="721" spans="1:14" x14ac:dyDescent="0.3">
      <c r="A721" s="3"/>
      <c r="B721" s="100"/>
      <c r="C721" s="101"/>
      <c r="D721" s="101"/>
      <c r="E721" s="102"/>
      <c r="F721" s="80"/>
      <c r="G721" s="80"/>
      <c r="H721" s="80"/>
      <c r="I721" s="103"/>
      <c r="J721" s="104"/>
      <c r="K721" s="103"/>
      <c r="L721" s="104"/>
      <c r="M721" s="78"/>
      <c r="N721" s="78"/>
    </row>
    <row r="722" spans="1:14" x14ac:dyDescent="0.3">
      <c r="A722" s="3"/>
      <c r="B722" s="100"/>
      <c r="C722" s="101"/>
      <c r="D722" s="101"/>
      <c r="E722" s="102"/>
      <c r="F722" s="80"/>
      <c r="G722" s="80"/>
      <c r="H722" s="80"/>
      <c r="I722" s="103"/>
      <c r="J722" s="104"/>
      <c r="K722" s="103"/>
      <c r="L722" s="104"/>
      <c r="M722" s="78"/>
      <c r="N722" s="78"/>
    </row>
    <row r="723" spans="1:14" x14ac:dyDescent="0.3">
      <c r="A723" s="3"/>
      <c r="B723" s="100"/>
      <c r="C723" s="101"/>
      <c r="D723" s="101"/>
      <c r="E723" s="102"/>
      <c r="F723" s="100"/>
      <c r="G723" s="101"/>
      <c r="H723" s="102"/>
      <c r="I723" s="103"/>
      <c r="J723" s="104"/>
      <c r="K723" s="103"/>
      <c r="L723" s="104"/>
      <c r="M723" s="78"/>
      <c r="N723" s="78"/>
    </row>
    <row r="724" spans="1:14" x14ac:dyDescent="0.3">
      <c r="A724" s="3"/>
      <c r="B724" s="100"/>
      <c r="C724" s="101"/>
      <c r="D724" s="101"/>
      <c r="E724" s="102"/>
      <c r="F724" s="100"/>
      <c r="G724" s="101"/>
      <c r="H724" s="102"/>
      <c r="I724" s="103"/>
      <c r="J724" s="104"/>
      <c r="K724" s="103"/>
      <c r="L724" s="104"/>
      <c r="M724" s="78"/>
      <c r="N724" s="78"/>
    </row>
    <row r="725" spans="1:14" ht="15.6" x14ac:dyDescent="0.3">
      <c r="A725" s="10"/>
      <c r="B725" s="86"/>
      <c r="C725" s="87"/>
      <c r="D725" s="87"/>
      <c r="E725" s="88"/>
      <c r="F725" s="86"/>
      <c r="G725" s="87"/>
      <c r="H725" s="88"/>
      <c r="I725" s="89"/>
      <c r="J725" s="90"/>
      <c r="K725" s="89"/>
      <c r="L725" s="90"/>
      <c r="M725" s="91"/>
      <c r="N725" s="91"/>
    </row>
    <row r="726" spans="1:14" x14ac:dyDescent="0.3">
      <c r="A726" s="3"/>
      <c r="B726" s="100"/>
      <c r="C726" s="101"/>
      <c r="D726" s="101"/>
      <c r="E726" s="102"/>
      <c r="F726" s="100"/>
      <c r="G726" s="101"/>
      <c r="H726" s="102"/>
      <c r="I726" s="103"/>
      <c r="J726" s="104"/>
      <c r="K726" s="103"/>
      <c r="L726" s="104"/>
      <c r="M726" s="78"/>
      <c r="N726" s="78"/>
    </row>
    <row r="727" spans="1:14" x14ac:dyDescent="0.3">
      <c r="A727" s="3"/>
      <c r="B727" s="100"/>
      <c r="C727" s="101"/>
      <c r="D727" s="101"/>
      <c r="E727" s="102"/>
      <c r="F727" s="100"/>
      <c r="G727" s="101"/>
      <c r="H727" s="102"/>
      <c r="I727" s="103"/>
      <c r="J727" s="104"/>
      <c r="K727" s="103"/>
      <c r="L727" s="104"/>
      <c r="M727" s="78"/>
      <c r="N727" s="78"/>
    </row>
    <row r="728" spans="1:14" x14ac:dyDescent="0.3">
      <c r="A728" s="3"/>
      <c r="B728" s="100"/>
      <c r="C728" s="101"/>
      <c r="D728" s="101"/>
      <c r="E728" s="102"/>
      <c r="F728" s="100"/>
      <c r="G728" s="101"/>
      <c r="H728" s="102"/>
      <c r="I728" s="103"/>
      <c r="J728" s="104"/>
      <c r="K728" s="103"/>
      <c r="L728" s="104"/>
      <c r="M728" s="78"/>
      <c r="N728" s="78"/>
    </row>
    <row r="729" spans="1:14" x14ac:dyDescent="0.3">
      <c r="A729" s="3"/>
      <c r="B729" s="100"/>
      <c r="C729" s="101"/>
      <c r="D729" s="101"/>
      <c r="E729" s="102"/>
      <c r="F729" s="100"/>
      <c r="G729" s="101"/>
      <c r="H729" s="102"/>
      <c r="I729" s="103"/>
      <c r="J729" s="104"/>
      <c r="K729" s="103"/>
      <c r="L729" s="104"/>
      <c r="M729" s="78"/>
      <c r="N729" s="78"/>
    </row>
    <row r="730" spans="1:14" x14ac:dyDescent="0.3">
      <c r="A730" s="3"/>
      <c r="B730" s="100"/>
      <c r="C730" s="101"/>
      <c r="D730" s="101"/>
      <c r="E730" s="102"/>
      <c r="F730" s="100"/>
      <c r="G730" s="101"/>
      <c r="H730" s="102"/>
      <c r="I730" s="103"/>
      <c r="J730" s="104"/>
      <c r="K730" s="103"/>
      <c r="L730" s="104"/>
      <c r="M730" s="78"/>
      <c r="N730" s="78"/>
    </row>
    <row r="731" spans="1:14" x14ac:dyDescent="0.3">
      <c r="A731" s="3"/>
      <c r="B731" s="100"/>
      <c r="C731" s="101"/>
      <c r="D731" s="101"/>
      <c r="E731" s="102"/>
      <c r="F731" s="100"/>
      <c r="G731" s="101"/>
      <c r="H731" s="102"/>
      <c r="I731" s="103"/>
      <c r="J731" s="104"/>
      <c r="K731" s="103"/>
      <c r="L731" s="104"/>
      <c r="M731" s="78"/>
      <c r="N731" s="78"/>
    </row>
    <row r="732" spans="1:14" x14ac:dyDescent="0.3">
      <c r="A732" s="3"/>
      <c r="B732" s="100"/>
      <c r="C732" s="101"/>
      <c r="D732" s="101"/>
      <c r="E732" s="102"/>
      <c r="F732" s="100"/>
      <c r="G732" s="101"/>
      <c r="H732" s="102"/>
      <c r="I732" s="103"/>
      <c r="J732" s="104"/>
      <c r="K732" s="103"/>
      <c r="L732" s="104"/>
      <c r="M732" s="94"/>
      <c r="N732" s="95"/>
    </row>
    <row r="733" spans="1:14" x14ac:dyDescent="0.3">
      <c r="A733" s="3"/>
      <c r="B733" s="96"/>
      <c r="C733" s="97"/>
      <c r="D733" s="97"/>
      <c r="E733" s="98"/>
      <c r="F733" s="126"/>
      <c r="G733" s="127"/>
      <c r="H733" s="128"/>
      <c r="I733" s="92"/>
      <c r="J733" s="93"/>
      <c r="K733" s="117"/>
      <c r="L733" s="118"/>
      <c r="M733" s="94"/>
      <c r="N733" s="95"/>
    </row>
    <row r="734" spans="1:14" x14ac:dyDescent="0.3">
      <c r="A734" s="3"/>
      <c r="B734" s="96"/>
      <c r="C734" s="97"/>
      <c r="D734" s="97"/>
      <c r="E734" s="98"/>
      <c r="F734" s="126"/>
      <c r="G734" s="127"/>
      <c r="H734" s="128"/>
      <c r="I734" s="92"/>
      <c r="J734" s="93"/>
      <c r="K734" s="117"/>
      <c r="L734" s="118"/>
      <c r="M734" s="94"/>
      <c r="N734" s="95"/>
    </row>
    <row r="735" spans="1:14" x14ac:dyDescent="0.3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</row>
    <row r="736" spans="1:14" x14ac:dyDescent="0.3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</row>
    <row r="737" spans="1:14" ht="15" customHeight="1" x14ac:dyDescent="0.3">
      <c r="A737" s="83" t="s">
        <v>17</v>
      </c>
      <c r="B737" s="83"/>
      <c r="C737" s="83"/>
      <c r="D737" s="83"/>
      <c r="E737" s="83"/>
      <c r="F737" s="84" t="s">
        <v>18</v>
      </c>
      <c r="G737" s="84"/>
      <c r="H737" s="84"/>
      <c r="I737" s="84"/>
      <c r="J737" s="84"/>
      <c r="K737" s="85" t="s">
        <v>19</v>
      </c>
      <c r="L737" s="85"/>
      <c r="M737" s="85"/>
      <c r="N737" s="85"/>
    </row>
    <row r="738" spans="1:14" x14ac:dyDescent="0.3">
      <c r="A738" s="82" t="s">
        <v>371</v>
      </c>
      <c r="B738" s="82"/>
      <c r="C738" s="82"/>
      <c r="D738" s="82"/>
      <c r="E738" s="82"/>
      <c r="F738" s="82" t="s">
        <v>398</v>
      </c>
      <c r="G738" s="82"/>
      <c r="H738" s="82"/>
      <c r="I738" s="82"/>
      <c r="J738" s="82"/>
      <c r="K738" s="82"/>
      <c r="L738" s="82"/>
      <c r="M738" s="82"/>
      <c r="N738" s="82"/>
    </row>
    <row r="740" spans="1:14" x14ac:dyDescent="0.3">
      <c r="A740" s="105" t="s">
        <v>0</v>
      </c>
      <c r="B740" s="115"/>
      <c r="C740" s="115"/>
      <c r="D740" s="115"/>
      <c r="E740" s="115"/>
      <c r="F740" s="115"/>
      <c r="G740" s="115"/>
      <c r="H740" s="115"/>
      <c r="I740" s="115"/>
      <c r="J740" s="115"/>
      <c r="K740" s="115"/>
      <c r="L740" s="115"/>
      <c r="M740" s="115"/>
      <c r="N740" s="115"/>
    </row>
    <row r="741" spans="1:14" x14ac:dyDescent="0.3">
      <c r="A741" s="6" t="s">
        <v>2</v>
      </c>
      <c r="B741" s="77" t="s">
        <v>498</v>
      </c>
      <c r="C741" s="77"/>
      <c r="D741" s="105" t="s">
        <v>3</v>
      </c>
      <c r="E741" s="105"/>
      <c r="F741" s="82" t="s">
        <v>401</v>
      </c>
      <c r="G741" s="82"/>
      <c r="H741" s="82"/>
      <c r="I741" s="82"/>
      <c r="J741" s="105" t="s">
        <v>4</v>
      </c>
      <c r="K741" s="105"/>
      <c r="L741" s="82" t="s">
        <v>367</v>
      </c>
      <c r="M741" s="82"/>
      <c r="N741" s="82"/>
    </row>
    <row r="742" spans="1:14" ht="15.6" x14ac:dyDescent="0.3">
      <c r="A742" s="9" t="s">
        <v>372</v>
      </c>
      <c r="B742" s="105" t="s">
        <v>70</v>
      </c>
      <c r="C742" s="105"/>
      <c r="D742" s="116">
        <v>43025</v>
      </c>
      <c r="E742" s="99"/>
      <c r="F742" s="95"/>
      <c r="G742" s="105" t="s">
        <v>403</v>
      </c>
      <c r="H742" s="105"/>
      <c r="I742" s="105"/>
      <c r="J742" s="82" t="s">
        <v>404</v>
      </c>
      <c r="K742" s="82"/>
      <c r="L742" s="7" t="s">
        <v>369</v>
      </c>
      <c r="M742" s="82">
        <v>12380</v>
      </c>
      <c r="N742" s="82"/>
    </row>
    <row r="743" spans="1:14" x14ac:dyDescent="0.3">
      <c r="A743" s="8" t="s">
        <v>1</v>
      </c>
      <c r="B743" s="83" t="s">
        <v>467</v>
      </c>
      <c r="C743" s="83"/>
      <c r="D743" s="83"/>
      <c r="E743" s="83"/>
      <c r="F743" s="105" t="s">
        <v>466</v>
      </c>
      <c r="G743" s="105"/>
      <c r="H743" s="105"/>
      <c r="I743" s="105" t="s">
        <v>6</v>
      </c>
      <c r="J743" s="105"/>
      <c r="K743" s="105" t="s">
        <v>7</v>
      </c>
      <c r="L743" s="105"/>
      <c r="M743" s="105" t="s">
        <v>8</v>
      </c>
      <c r="N743" s="105"/>
    </row>
    <row r="744" spans="1:14" ht="14.4" customHeight="1" x14ac:dyDescent="0.3">
      <c r="A744" s="3">
        <v>1</v>
      </c>
      <c r="B744" s="79" t="s">
        <v>475</v>
      </c>
      <c r="C744" s="79"/>
      <c r="D744" s="79"/>
      <c r="E744" s="79"/>
      <c r="F744" s="80" t="s">
        <v>298</v>
      </c>
      <c r="G744" s="80"/>
      <c r="H744" s="80"/>
      <c r="I744" s="78">
        <v>7000</v>
      </c>
      <c r="J744" s="78"/>
      <c r="K744" s="78" t="s">
        <v>299</v>
      </c>
      <c r="L744" s="78"/>
      <c r="M744" s="78" t="s">
        <v>11</v>
      </c>
      <c r="N744" s="78"/>
    </row>
    <row r="745" spans="1:14" x14ac:dyDescent="0.3">
      <c r="A745" s="3">
        <v>2</v>
      </c>
      <c r="B745" s="79" t="s">
        <v>468</v>
      </c>
      <c r="C745" s="79"/>
      <c r="D745" s="79"/>
      <c r="E745" s="79"/>
      <c r="F745" s="80" t="s">
        <v>476</v>
      </c>
      <c r="G745" s="80"/>
      <c r="H745" s="80"/>
      <c r="I745" s="81">
        <v>380</v>
      </c>
      <c r="J745" s="81"/>
      <c r="K745" s="78" t="s">
        <v>300</v>
      </c>
      <c r="L745" s="78"/>
      <c r="M745" s="78" t="s">
        <v>11</v>
      </c>
      <c r="N745" s="78"/>
    </row>
    <row r="746" spans="1:14" x14ac:dyDescent="0.3">
      <c r="A746" s="3">
        <v>3</v>
      </c>
      <c r="B746" s="79" t="s">
        <v>468</v>
      </c>
      <c r="C746" s="79"/>
      <c r="D746" s="79"/>
      <c r="E746" s="79"/>
      <c r="F746" s="80" t="s">
        <v>477</v>
      </c>
      <c r="G746" s="80"/>
      <c r="H746" s="80"/>
      <c r="I746" s="81">
        <v>5000</v>
      </c>
      <c r="J746" s="81"/>
      <c r="K746" s="78" t="s">
        <v>365</v>
      </c>
      <c r="L746" s="78"/>
      <c r="M746" s="78" t="s">
        <v>46</v>
      </c>
      <c r="N746" s="78"/>
    </row>
    <row r="747" spans="1:14" x14ac:dyDescent="0.3">
      <c r="A747" s="3"/>
      <c r="B747" s="96"/>
      <c r="C747" s="97"/>
      <c r="D747" s="97"/>
      <c r="E747" s="98"/>
      <c r="F747" s="80"/>
      <c r="G747" s="80"/>
      <c r="H747" s="80"/>
      <c r="I747" s="92"/>
      <c r="J747" s="93"/>
      <c r="K747" s="77"/>
      <c r="L747" s="77"/>
      <c r="M747" s="78"/>
      <c r="N747" s="78"/>
    </row>
    <row r="748" spans="1:14" x14ac:dyDescent="0.3">
      <c r="A748" s="3"/>
      <c r="B748" s="96"/>
      <c r="C748" s="97"/>
      <c r="D748" s="97"/>
      <c r="E748" s="98"/>
      <c r="F748" s="80"/>
      <c r="G748" s="80"/>
      <c r="H748" s="80"/>
      <c r="I748" s="92"/>
      <c r="J748" s="93"/>
      <c r="K748" s="117"/>
      <c r="L748" s="118"/>
      <c r="M748" s="78"/>
      <c r="N748" s="78"/>
    </row>
    <row r="749" spans="1:14" x14ac:dyDescent="0.3">
      <c r="A749" s="3"/>
      <c r="B749" s="96"/>
      <c r="C749" s="97"/>
      <c r="D749" s="97"/>
      <c r="E749" s="98"/>
      <c r="F749" s="80"/>
      <c r="G749" s="80"/>
      <c r="H749" s="80"/>
      <c r="I749" s="92"/>
      <c r="J749" s="93"/>
      <c r="K749" s="117"/>
      <c r="L749" s="118"/>
      <c r="M749" s="78"/>
      <c r="N749" s="78"/>
    </row>
    <row r="750" spans="1:14" x14ac:dyDescent="0.3">
      <c r="A750" s="3"/>
      <c r="B750" s="96"/>
      <c r="C750" s="97"/>
      <c r="D750" s="97"/>
      <c r="E750" s="98"/>
      <c r="F750" s="80"/>
      <c r="G750" s="80"/>
      <c r="H750" s="80"/>
      <c r="I750" s="92"/>
      <c r="J750" s="93"/>
      <c r="K750" s="117"/>
      <c r="L750" s="118"/>
      <c r="M750" s="78"/>
      <c r="N750" s="78"/>
    </row>
    <row r="751" spans="1:14" x14ac:dyDescent="0.3">
      <c r="A751" s="3"/>
      <c r="B751" s="100"/>
      <c r="C751" s="101"/>
      <c r="D751" s="101"/>
      <c r="E751" s="102"/>
      <c r="F751" s="80"/>
      <c r="G751" s="80"/>
      <c r="H751" s="80"/>
      <c r="I751" s="103"/>
      <c r="J751" s="104"/>
      <c r="K751" s="103"/>
      <c r="L751" s="104"/>
      <c r="M751" s="78"/>
      <c r="N751" s="78"/>
    </row>
    <row r="752" spans="1:14" x14ac:dyDescent="0.3">
      <c r="A752" s="3"/>
      <c r="B752" s="100"/>
      <c r="C752" s="101"/>
      <c r="D752" s="101"/>
      <c r="E752" s="102"/>
      <c r="F752" s="80"/>
      <c r="G752" s="80"/>
      <c r="H752" s="80"/>
      <c r="I752" s="103"/>
      <c r="J752" s="104"/>
      <c r="K752" s="103"/>
      <c r="L752" s="104"/>
      <c r="M752" s="78"/>
      <c r="N752" s="78"/>
    </row>
    <row r="753" spans="1:14" x14ac:dyDescent="0.3">
      <c r="A753" s="3"/>
      <c r="B753" s="100"/>
      <c r="C753" s="101"/>
      <c r="D753" s="101"/>
      <c r="E753" s="102"/>
      <c r="F753" s="80"/>
      <c r="G753" s="80"/>
      <c r="H753" s="80"/>
      <c r="I753" s="103"/>
      <c r="J753" s="104"/>
      <c r="K753" s="103"/>
      <c r="L753" s="104"/>
      <c r="M753" s="78"/>
      <c r="N753" s="78"/>
    </row>
    <row r="754" spans="1:14" x14ac:dyDescent="0.3">
      <c r="A754" s="3"/>
      <c r="B754" s="100"/>
      <c r="C754" s="101"/>
      <c r="D754" s="101"/>
      <c r="E754" s="102"/>
      <c r="F754" s="80"/>
      <c r="G754" s="80"/>
      <c r="H754" s="80"/>
      <c r="I754" s="103"/>
      <c r="J754" s="104"/>
      <c r="K754" s="103"/>
      <c r="L754" s="104"/>
      <c r="M754" s="78"/>
      <c r="N754" s="78"/>
    </row>
    <row r="755" spans="1:14" x14ac:dyDescent="0.3">
      <c r="A755" s="3"/>
      <c r="B755" s="100"/>
      <c r="C755" s="101"/>
      <c r="D755" s="101"/>
      <c r="E755" s="102"/>
      <c r="F755" s="80"/>
      <c r="G755" s="80"/>
      <c r="H755" s="80"/>
      <c r="I755" s="103"/>
      <c r="J755" s="104"/>
      <c r="K755" s="103"/>
      <c r="L755" s="104"/>
      <c r="M755" s="78"/>
      <c r="N755" s="78"/>
    </row>
    <row r="756" spans="1:14" x14ac:dyDescent="0.3">
      <c r="A756" s="3"/>
      <c r="B756" s="100"/>
      <c r="C756" s="101"/>
      <c r="D756" s="101"/>
      <c r="E756" s="102"/>
      <c r="F756" s="100"/>
      <c r="G756" s="101"/>
      <c r="H756" s="102"/>
      <c r="I756" s="103"/>
      <c r="J756" s="104"/>
      <c r="K756" s="103"/>
      <c r="L756" s="104"/>
      <c r="M756" s="78"/>
      <c r="N756" s="78"/>
    </row>
    <row r="757" spans="1:14" x14ac:dyDescent="0.3">
      <c r="A757" s="3"/>
      <c r="B757" s="100"/>
      <c r="C757" s="101"/>
      <c r="D757" s="101"/>
      <c r="E757" s="102"/>
      <c r="F757" s="100"/>
      <c r="G757" s="101"/>
      <c r="H757" s="102"/>
      <c r="I757" s="103"/>
      <c r="J757" s="104"/>
      <c r="K757" s="103"/>
      <c r="L757" s="104"/>
      <c r="M757" s="78"/>
      <c r="N757" s="78"/>
    </row>
    <row r="758" spans="1:14" ht="15.6" x14ac:dyDescent="0.3">
      <c r="A758" s="10"/>
      <c r="B758" s="86"/>
      <c r="C758" s="87"/>
      <c r="D758" s="87"/>
      <c r="E758" s="88"/>
      <c r="F758" s="86"/>
      <c r="G758" s="87"/>
      <c r="H758" s="88"/>
      <c r="I758" s="89"/>
      <c r="J758" s="90"/>
      <c r="K758" s="89"/>
      <c r="L758" s="90"/>
      <c r="M758" s="91"/>
      <c r="N758" s="91"/>
    </row>
    <row r="759" spans="1:14" x14ac:dyDescent="0.3">
      <c r="A759" s="3"/>
      <c r="B759" s="100"/>
      <c r="C759" s="101"/>
      <c r="D759" s="101"/>
      <c r="E759" s="102"/>
      <c r="F759" s="100"/>
      <c r="G759" s="101"/>
      <c r="H759" s="102"/>
      <c r="I759" s="103"/>
      <c r="J759" s="104"/>
      <c r="K759" s="103"/>
      <c r="L759" s="104"/>
      <c r="M759" s="78"/>
      <c r="N759" s="78"/>
    </row>
    <row r="760" spans="1:14" x14ac:dyDescent="0.3">
      <c r="A760" s="3"/>
      <c r="B760" s="100"/>
      <c r="C760" s="101"/>
      <c r="D760" s="101"/>
      <c r="E760" s="102"/>
      <c r="F760" s="100"/>
      <c r="G760" s="101"/>
      <c r="H760" s="102"/>
      <c r="I760" s="103"/>
      <c r="J760" s="104"/>
      <c r="K760" s="103"/>
      <c r="L760" s="104"/>
      <c r="M760" s="78"/>
      <c r="N760" s="78"/>
    </row>
    <row r="761" spans="1:14" x14ac:dyDescent="0.3">
      <c r="A761" s="3"/>
      <c r="B761" s="100"/>
      <c r="C761" s="101"/>
      <c r="D761" s="101"/>
      <c r="E761" s="102"/>
      <c r="F761" s="100"/>
      <c r="G761" s="101"/>
      <c r="H761" s="102"/>
      <c r="I761" s="103"/>
      <c r="J761" s="104"/>
      <c r="K761" s="103"/>
      <c r="L761" s="104"/>
      <c r="M761" s="78"/>
      <c r="N761" s="78"/>
    </row>
    <row r="762" spans="1:14" x14ac:dyDescent="0.3">
      <c r="A762" s="3"/>
      <c r="B762" s="100"/>
      <c r="C762" s="101"/>
      <c r="D762" s="101"/>
      <c r="E762" s="102"/>
      <c r="F762" s="100"/>
      <c r="G762" s="101"/>
      <c r="H762" s="102"/>
      <c r="I762" s="103"/>
      <c r="J762" s="104"/>
      <c r="K762" s="103"/>
      <c r="L762" s="104"/>
      <c r="M762" s="78"/>
      <c r="N762" s="78"/>
    </row>
    <row r="763" spans="1:14" x14ac:dyDescent="0.3">
      <c r="A763" s="3"/>
      <c r="B763" s="100"/>
      <c r="C763" s="101"/>
      <c r="D763" s="101"/>
      <c r="E763" s="102"/>
      <c r="F763" s="100"/>
      <c r="G763" s="101"/>
      <c r="H763" s="102"/>
      <c r="I763" s="103"/>
      <c r="J763" s="104"/>
      <c r="K763" s="103"/>
      <c r="L763" s="104"/>
      <c r="M763" s="78"/>
      <c r="N763" s="78"/>
    </row>
    <row r="764" spans="1:14" x14ac:dyDescent="0.3">
      <c r="A764" s="3"/>
      <c r="B764" s="100"/>
      <c r="C764" s="101"/>
      <c r="D764" s="101"/>
      <c r="E764" s="102"/>
      <c r="F764" s="100"/>
      <c r="G764" s="101"/>
      <c r="H764" s="102"/>
      <c r="I764" s="103"/>
      <c r="J764" s="104"/>
      <c r="K764" s="103"/>
      <c r="L764" s="104"/>
      <c r="M764" s="78"/>
      <c r="N764" s="78"/>
    </row>
    <row r="765" spans="1:14" x14ac:dyDescent="0.3">
      <c r="A765" s="3"/>
      <c r="B765" s="100"/>
      <c r="C765" s="101"/>
      <c r="D765" s="101"/>
      <c r="E765" s="102"/>
      <c r="F765" s="100"/>
      <c r="G765" s="101"/>
      <c r="H765" s="102"/>
      <c r="I765" s="103"/>
      <c r="J765" s="104"/>
      <c r="K765" s="103"/>
      <c r="L765" s="104"/>
      <c r="M765" s="94"/>
      <c r="N765" s="95"/>
    </row>
    <row r="766" spans="1:14" x14ac:dyDescent="0.3">
      <c r="A766" s="3"/>
      <c r="B766" s="96"/>
      <c r="C766" s="97"/>
      <c r="D766" s="97"/>
      <c r="E766" s="98"/>
      <c r="F766" s="126"/>
      <c r="G766" s="127"/>
      <c r="H766" s="128"/>
      <c r="I766" s="92"/>
      <c r="J766" s="93"/>
      <c r="K766" s="117"/>
      <c r="L766" s="118"/>
      <c r="M766" s="94"/>
      <c r="N766" s="95"/>
    </row>
    <row r="767" spans="1:14" x14ac:dyDescent="0.3">
      <c r="A767" s="3"/>
      <c r="B767" s="96"/>
      <c r="C767" s="97"/>
      <c r="D767" s="97"/>
      <c r="E767" s="98"/>
      <c r="F767" s="126"/>
      <c r="G767" s="127"/>
      <c r="H767" s="128"/>
      <c r="I767" s="92"/>
      <c r="J767" s="93"/>
      <c r="K767" s="117"/>
      <c r="L767" s="118"/>
      <c r="M767" s="94"/>
      <c r="N767" s="95"/>
    </row>
    <row r="768" spans="1:14" x14ac:dyDescent="0.3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</row>
    <row r="769" spans="1:14" x14ac:dyDescent="0.3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</row>
    <row r="770" spans="1:14" ht="15" customHeight="1" x14ac:dyDescent="0.3">
      <c r="A770" s="83" t="s">
        <v>17</v>
      </c>
      <c r="B770" s="83"/>
      <c r="C770" s="83"/>
      <c r="D770" s="83"/>
      <c r="E770" s="83"/>
      <c r="F770" s="84" t="s">
        <v>18</v>
      </c>
      <c r="G770" s="84"/>
      <c r="H770" s="84"/>
      <c r="I770" s="84"/>
      <c r="J770" s="84"/>
      <c r="K770" s="85" t="s">
        <v>19</v>
      </c>
      <c r="L770" s="85"/>
      <c r="M770" s="85"/>
      <c r="N770" s="85"/>
    </row>
    <row r="771" spans="1:14" x14ac:dyDescent="0.3">
      <c r="A771" s="82" t="s">
        <v>371</v>
      </c>
      <c r="B771" s="82"/>
      <c r="C771" s="82"/>
      <c r="D771" s="82"/>
      <c r="E771" s="82"/>
      <c r="F771" s="82" t="s">
        <v>398</v>
      </c>
      <c r="G771" s="82"/>
      <c r="H771" s="82"/>
      <c r="I771" s="82"/>
      <c r="J771" s="82"/>
      <c r="K771" s="82"/>
      <c r="L771" s="82"/>
      <c r="M771" s="82"/>
      <c r="N771" s="82"/>
    </row>
    <row r="773" spans="1:14" x14ac:dyDescent="0.3">
      <c r="A773" s="105" t="s">
        <v>0</v>
      </c>
      <c r="B773" s="115"/>
      <c r="C773" s="115"/>
      <c r="D773" s="115"/>
      <c r="E773" s="115"/>
      <c r="F773" s="115"/>
      <c r="G773" s="115"/>
      <c r="H773" s="115"/>
      <c r="I773" s="115"/>
      <c r="J773" s="115"/>
      <c r="K773" s="115"/>
      <c r="L773" s="115"/>
      <c r="M773" s="115"/>
      <c r="N773" s="115"/>
    </row>
    <row r="774" spans="1:14" x14ac:dyDescent="0.3">
      <c r="A774" s="6" t="s">
        <v>2</v>
      </c>
      <c r="B774" s="77" t="s">
        <v>1058</v>
      </c>
      <c r="C774" s="77"/>
      <c r="D774" s="105" t="s">
        <v>3</v>
      </c>
      <c r="E774" s="105"/>
      <c r="F774" s="82" t="s">
        <v>401</v>
      </c>
      <c r="G774" s="82"/>
      <c r="H774" s="82"/>
      <c r="I774" s="82"/>
      <c r="J774" s="105" t="s">
        <v>4</v>
      </c>
      <c r="K774" s="105"/>
      <c r="L774" s="82" t="s">
        <v>367</v>
      </c>
      <c r="M774" s="82"/>
      <c r="N774" s="82"/>
    </row>
    <row r="775" spans="1:14" ht="15.6" x14ac:dyDescent="0.3">
      <c r="A775" s="9" t="s">
        <v>372</v>
      </c>
      <c r="B775" s="105" t="s">
        <v>70</v>
      </c>
      <c r="C775" s="105"/>
      <c r="D775" s="116">
        <v>43056</v>
      </c>
      <c r="E775" s="99"/>
      <c r="F775" s="95"/>
      <c r="G775" s="105" t="s">
        <v>403</v>
      </c>
      <c r="H775" s="105"/>
      <c r="I775" s="105"/>
      <c r="J775" s="82" t="s">
        <v>404</v>
      </c>
      <c r="K775" s="82"/>
      <c r="L775" s="7" t="s">
        <v>369</v>
      </c>
      <c r="M775" s="82">
        <v>1100</v>
      </c>
      <c r="N775" s="82"/>
    </row>
    <row r="776" spans="1:14" x14ac:dyDescent="0.3">
      <c r="A776" s="8" t="s">
        <v>1</v>
      </c>
      <c r="B776" s="83" t="s">
        <v>467</v>
      </c>
      <c r="C776" s="83"/>
      <c r="D776" s="83"/>
      <c r="E776" s="83"/>
      <c r="F776" s="105" t="s">
        <v>466</v>
      </c>
      <c r="G776" s="105"/>
      <c r="H776" s="105"/>
      <c r="I776" s="105" t="s">
        <v>6</v>
      </c>
      <c r="J776" s="105"/>
      <c r="K776" s="105" t="s">
        <v>7</v>
      </c>
      <c r="L776" s="105"/>
      <c r="M776" s="105" t="s">
        <v>8</v>
      </c>
      <c r="N776" s="105"/>
    </row>
    <row r="777" spans="1:14" ht="14.4" customHeight="1" x14ac:dyDescent="0.3">
      <c r="A777" s="3">
        <v>1</v>
      </c>
      <c r="B777" s="80" t="s">
        <v>479</v>
      </c>
      <c r="C777" s="80"/>
      <c r="D777" s="80"/>
      <c r="E777" s="80"/>
      <c r="F777" s="80" t="s">
        <v>478</v>
      </c>
      <c r="G777" s="80"/>
      <c r="H777" s="80"/>
      <c r="I777" s="81">
        <v>700</v>
      </c>
      <c r="J777" s="81"/>
      <c r="K777" s="78" t="s">
        <v>301</v>
      </c>
      <c r="L777" s="78"/>
      <c r="M777" s="78" t="s">
        <v>11</v>
      </c>
      <c r="N777" s="78"/>
    </row>
    <row r="778" spans="1:14" ht="14.4" customHeight="1" x14ac:dyDescent="0.3">
      <c r="A778" s="3">
        <v>2</v>
      </c>
      <c r="B778" s="79" t="s">
        <v>461</v>
      </c>
      <c r="C778" s="79"/>
      <c r="D778" s="79"/>
      <c r="E778" s="79"/>
      <c r="F778" s="80" t="s">
        <v>302</v>
      </c>
      <c r="G778" s="80"/>
      <c r="H778" s="80"/>
      <c r="I778" s="81">
        <v>400</v>
      </c>
      <c r="J778" s="81"/>
      <c r="K778" s="78" t="s">
        <v>303</v>
      </c>
      <c r="L778" s="78"/>
      <c r="M778" s="78" t="s">
        <v>11</v>
      </c>
      <c r="N778" s="78"/>
    </row>
    <row r="779" spans="1:14" x14ac:dyDescent="0.3">
      <c r="A779" s="3"/>
      <c r="B779" s="79"/>
      <c r="C779" s="79"/>
      <c r="D779" s="79"/>
      <c r="E779" s="79"/>
      <c r="F779" s="80"/>
      <c r="G779" s="80"/>
      <c r="H779" s="80"/>
      <c r="I779" s="81"/>
      <c r="J779" s="81"/>
      <c r="K779" s="78"/>
      <c r="L779" s="78"/>
      <c r="M779" s="78"/>
      <c r="N779" s="78"/>
    </row>
    <row r="780" spans="1:14" x14ac:dyDescent="0.3">
      <c r="A780" s="3"/>
      <c r="B780" s="96"/>
      <c r="C780" s="97"/>
      <c r="D780" s="97"/>
      <c r="E780" s="98"/>
      <c r="F780" s="80"/>
      <c r="G780" s="80"/>
      <c r="H780" s="80"/>
      <c r="I780" s="92"/>
      <c r="J780" s="93"/>
      <c r="K780" s="77"/>
      <c r="L780" s="77"/>
      <c r="M780" s="78"/>
      <c r="N780" s="78"/>
    </row>
    <row r="781" spans="1:14" x14ac:dyDescent="0.3">
      <c r="A781" s="3"/>
      <c r="B781" s="96"/>
      <c r="C781" s="97"/>
      <c r="D781" s="97"/>
      <c r="E781" s="98"/>
      <c r="F781" s="80"/>
      <c r="G781" s="80"/>
      <c r="H781" s="80"/>
      <c r="I781" s="92"/>
      <c r="J781" s="93"/>
      <c r="K781" s="117"/>
      <c r="L781" s="118"/>
      <c r="M781" s="78"/>
      <c r="N781" s="78"/>
    </row>
    <row r="782" spans="1:14" x14ac:dyDescent="0.3">
      <c r="A782" s="3"/>
      <c r="B782" s="96"/>
      <c r="C782" s="97"/>
      <c r="D782" s="97"/>
      <c r="E782" s="98"/>
      <c r="F782" s="80"/>
      <c r="G782" s="80"/>
      <c r="H782" s="80"/>
      <c r="I782" s="92"/>
      <c r="J782" s="93"/>
      <c r="K782" s="117"/>
      <c r="L782" s="118"/>
      <c r="M782" s="78"/>
      <c r="N782" s="78"/>
    </row>
    <row r="783" spans="1:14" x14ac:dyDescent="0.3">
      <c r="A783" s="3"/>
      <c r="B783" s="96"/>
      <c r="C783" s="97"/>
      <c r="D783" s="97"/>
      <c r="E783" s="98"/>
      <c r="F783" s="80"/>
      <c r="G783" s="80"/>
      <c r="H783" s="80"/>
      <c r="I783" s="92"/>
      <c r="J783" s="93"/>
      <c r="K783" s="117"/>
      <c r="L783" s="118"/>
      <c r="M783" s="78"/>
      <c r="N783" s="78"/>
    </row>
    <row r="784" spans="1:14" x14ac:dyDescent="0.3">
      <c r="A784" s="3"/>
      <c r="B784" s="100"/>
      <c r="C784" s="101"/>
      <c r="D784" s="101"/>
      <c r="E784" s="102"/>
      <c r="F784" s="80"/>
      <c r="G784" s="80"/>
      <c r="H784" s="80"/>
      <c r="I784" s="103"/>
      <c r="J784" s="104"/>
      <c r="K784" s="103"/>
      <c r="L784" s="104"/>
      <c r="M784" s="78"/>
      <c r="N784" s="78"/>
    </row>
    <row r="785" spans="1:14" x14ac:dyDescent="0.3">
      <c r="A785" s="3"/>
      <c r="B785" s="100"/>
      <c r="C785" s="101"/>
      <c r="D785" s="101"/>
      <c r="E785" s="102"/>
      <c r="F785" s="80"/>
      <c r="G785" s="80"/>
      <c r="H785" s="80"/>
      <c r="I785" s="103"/>
      <c r="J785" s="104"/>
      <c r="K785" s="103"/>
      <c r="L785" s="104"/>
      <c r="M785" s="78"/>
      <c r="N785" s="78"/>
    </row>
    <row r="786" spans="1:14" x14ac:dyDescent="0.3">
      <c r="A786" s="3"/>
      <c r="B786" s="100"/>
      <c r="C786" s="101"/>
      <c r="D786" s="101"/>
      <c r="E786" s="102"/>
      <c r="F786" s="80"/>
      <c r="G786" s="80"/>
      <c r="H786" s="80"/>
      <c r="I786" s="103"/>
      <c r="J786" s="104"/>
      <c r="K786" s="103"/>
      <c r="L786" s="104"/>
      <c r="M786" s="78"/>
      <c r="N786" s="78"/>
    </row>
    <row r="787" spans="1:14" x14ac:dyDescent="0.3">
      <c r="A787" s="3"/>
      <c r="B787" s="100"/>
      <c r="C787" s="101"/>
      <c r="D787" s="101"/>
      <c r="E787" s="102"/>
      <c r="F787" s="80"/>
      <c r="G787" s="80"/>
      <c r="H787" s="80"/>
      <c r="I787" s="103"/>
      <c r="J787" s="104"/>
      <c r="K787" s="103"/>
      <c r="L787" s="104"/>
      <c r="M787" s="78"/>
      <c r="N787" s="78"/>
    </row>
    <row r="788" spans="1:14" x14ac:dyDescent="0.3">
      <c r="A788" s="3"/>
      <c r="B788" s="100"/>
      <c r="C788" s="101"/>
      <c r="D788" s="101"/>
      <c r="E788" s="102"/>
      <c r="F788" s="80"/>
      <c r="G788" s="80"/>
      <c r="H788" s="80"/>
      <c r="I788" s="103"/>
      <c r="J788" s="104"/>
      <c r="K788" s="103"/>
      <c r="L788" s="104"/>
      <c r="M788" s="78"/>
      <c r="N788" s="78"/>
    </row>
    <row r="789" spans="1:14" x14ac:dyDescent="0.3">
      <c r="A789" s="3"/>
      <c r="B789" s="100"/>
      <c r="C789" s="101"/>
      <c r="D789" s="101"/>
      <c r="E789" s="102"/>
      <c r="F789" s="100"/>
      <c r="G789" s="101"/>
      <c r="H789" s="102"/>
      <c r="I789" s="103"/>
      <c r="J789" s="104"/>
      <c r="K789" s="103"/>
      <c r="L789" s="104"/>
      <c r="M789" s="78"/>
      <c r="N789" s="78"/>
    </row>
    <row r="790" spans="1:14" x14ac:dyDescent="0.3">
      <c r="A790" s="3"/>
      <c r="B790" s="100"/>
      <c r="C790" s="101"/>
      <c r="D790" s="101"/>
      <c r="E790" s="102"/>
      <c r="F790" s="100"/>
      <c r="G790" s="101"/>
      <c r="H790" s="102"/>
      <c r="I790" s="103"/>
      <c r="J790" s="104"/>
      <c r="K790" s="103"/>
      <c r="L790" s="104"/>
      <c r="M790" s="78"/>
      <c r="N790" s="78"/>
    </row>
    <row r="791" spans="1:14" ht="15.6" x14ac:dyDescent="0.3">
      <c r="A791" s="10"/>
      <c r="B791" s="86"/>
      <c r="C791" s="87"/>
      <c r="D791" s="87"/>
      <c r="E791" s="88"/>
      <c r="F791" s="86"/>
      <c r="G791" s="87"/>
      <c r="H791" s="88"/>
      <c r="I791" s="89"/>
      <c r="J791" s="90"/>
      <c r="K791" s="89"/>
      <c r="L791" s="90"/>
      <c r="M791" s="91"/>
      <c r="N791" s="91"/>
    </row>
    <row r="792" spans="1:14" x14ac:dyDescent="0.3">
      <c r="A792" s="3"/>
      <c r="B792" s="100"/>
      <c r="C792" s="101"/>
      <c r="D792" s="101"/>
      <c r="E792" s="102"/>
      <c r="F792" s="100"/>
      <c r="G792" s="101"/>
      <c r="H792" s="102"/>
      <c r="I792" s="103"/>
      <c r="J792" s="104"/>
      <c r="K792" s="103"/>
      <c r="L792" s="104"/>
      <c r="M792" s="78"/>
      <c r="N792" s="78"/>
    </row>
    <row r="793" spans="1:14" x14ac:dyDescent="0.3">
      <c r="A793" s="3"/>
      <c r="B793" s="100"/>
      <c r="C793" s="101"/>
      <c r="D793" s="101"/>
      <c r="E793" s="102"/>
      <c r="F793" s="100"/>
      <c r="G793" s="101"/>
      <c r="H793" s="102"/>
      <c r="I793" s="103"/>
      <c r="J793" s="104"/>
      <c r="K793" s="103"/>
      <c r="L793" s="104"/>
      <c r="M793" s="78"/>
      <c r="N793" s="78"/>
    </row>
    <row r="794" spans="1:14" x14ac:dyDescent="0.3">
      <c r="A794" s="3"/>
      <c r="B794" s="100"/>
      <c r="C794" s="101"/>
      <c r="D794" s="101"/>
      <c r="E794" s="102"/>
      <c r="F794" s="100"/>
      <c r="G794" s="101"/>
      <c r="H794" s="102"/>
      <c r="I794" s="103"/>
      <c r="J794" s="104"/>
      <c r="K794" s="103"/>
      <c r="L794" s="104"/>
      <c r="M794" s="78"/>
      <c r="N794" s="78"/>
    </row>
    <row r="795" spans="1:14" x14ac:dyDescent="0.3">
      <c r="A795" s="3"/>
      <c r="B795" s="100"/>
      <c r="C795" s="101"/>
      <c r="D795" s="101"/>
      <c r="E795" s="102"/>
      <c r="F795" s="100"/>
      <c r="G795" s="101"/>
      <c r="H795" s="102"/>
      <c r="I795" s="103"/>
      <c r="J795" s="104"/>
      <c r="K795" s="103"/>
      <c r="L795" s="104"/>
      <c r="M795" s="78"/>
      <c r="N795" s="78"/>
    </row>
    <row r="796" spans="1:14" x14ac:dyDescent="0.3">
      <c r="A796" s="3"/>
      <c r="B796" s="100"/>
      <c r="C796" s="101"/>
      <c r="D796" s="101"/>
      <c r="E796" s="102"/>
      <c r="F796" s="100"/>
      <c r="G796" s="101"/>
      <c r="H796" s="102"/>
      <c r="I796" s="103"/>
      <c r="J796" s="104"/>
      <c r="K796" s="103"/>
      <c r="L796" s="104"/>
      <c r="M796" s="78"/>
      <c r="N796" s="78"/>
    </row>
    <row r="797" spans="1:14" x14ac:dyDescent="0.3">
      <c r="A797" s="3"/>
      <c r="B797" s="100"/>
      <c r="C797" s="101"/>
      <c r="D797" s="101"/>
      <c r="E797" s="102"/>
      <c r="F797" s="100"/>
      <c r="G797" s="101"/>
      <c r="H797" s="102"/>
      <c r="I797" s="103"/>
      <c r="J797" s="104"/>
      <c r="K797" s="103"/>
      <c r="L797" s="104"/>
      <c r="M797" s="78"/>
      <c r="N797" s="78"/>
    </row>
    <row r="798" spans="1:14" x14ac:dyDescent="0.3">
      <c r="A798" s="3"/>
      <c r="B798" s="100"/>
      <c r="C798" s="101"/>
      <c r="D798" s="101"/>
      <c r="E798" s="102"/>
      <c r="F798" s="100"/>
      <c r="G798" s="101"/>
      <c r="H798" s="102"/>
      <c r="I798" s="103"/>
      <c r="J798" s="104"/>
      <c r="K798" s="103"/>
      <c r="L798" s="104"/>
      <c r="M798" s="94"/>
      <c r="N798" s="95"/>
    </row>
    <row r="799" spans="1:14" x14ac:dyDescent="0.3">
      <c r="A799" s="3"/>
      <c r="B799" s="96"/>
      <c r="C799" s="97"/>
      <c r="D799" s="97"/>
      <c r="E799" s="98"/>
      <c r="F799" s="126"/>
      <c r="G799" s="127"/>
      <c r="H799" s="128"/>
      <c r="I799" s="92"/>
      <c r="J799" s="93"/>
      <c r="K799" s="117"/>
      <c r="L799" s="118"/>
      <c r="M799" s="94"/>
      <c r="N799" s="95"/>
    </row>
    <row r="800" spans="1:14" x14ac:dyDescent="0.3">
      <c r="A800" s="3"/>
      <c r="B800" s="96"/>
      <c r="C800" s="97"/>
      <c r="D800" s="97"/>
      <c r="E800" s="98"/>
      <c r="F800" s="126"/>
      <c r="G800" s="127"/>
      <c r="H800" s="128"/>
      <c r="I800" s="92"/>
      <c r="J800" s="93"/>
      <c r="K800" s="117"/>
      <c r="L800" s="118"/>
      <c r="M800" s="94"/>
      <c r="N800" s="95"/>
    </row>
    <row r="801" spans="1:14" x14ac:dyDescent="0.3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</row>
    <row r="802" spans="1:14" x14ac:dyDescent="0.3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</row>
    <row r="803" spans="1:14" ht="15" customHeight="1" x14ac:dyDescent="0.3">
      <c r="A803" s="83" t="s">
        <v>17</v>
      </c>
      <c r="B803" s="83"/>
      <c r="C803" s="83"/>
      <c r="D803" s="83"/>
      <c r="E803" s="83"/>
      <c r="F803" s="84" t="s">
        <v>18</v>
      </c>
      <c r="G803" s="84"/>
      <c r="H803" s="84"/>
      <c r="I803" s="84"/>
      <c r="J803" s="84"/>
      <c r="K803" s="85" t="s">
        <v>19</v>
      </c>
      <c r="L803" s="85"/>
      <c r="M803" s="85"/>
      <c r="N803" s="85"/>
    </row>
    <row r="804" spans="1:14" x14ac:dyDescent="0.3">
      <c r="A804" s="82" t="s">
        <v>371</v>
      </c>
      <c r="B804" s="82"/>
      <c r="C804" s="82"/>
      <c r="D804" s="82"/>
      <c r="E804" s="82"/>
      <c r="F804" s="82" t="s">
        <v>398</v>
      </c>
      <c r="G804" s="82"/>
      <c r="H804" s="82"/>
      <c r="I804" s="82"/>
      <c r="J804" s="82"/>
      <c r="K804" s="82"/>
      <c r="L804" s="82"/>
      <c r="M804" s="82"/>
      <c r="N804" s="82"/>
    </row>
    <row r="806" spans="1:14" x14ac:dyDescent="0.3">
      <c r="A806" s="105" t="s">
        <v>0</v>
      </c>
      <c r="B806" s="115"/>
      <c r="C806" s="115"/>
      <c r="D806" s="115"/>
      <c r="E806" s="115"/>
      <c r="F806" s="115"/>
      <c r="G806" s="115"/>
      <c r="H806" s="115"/>
      <c r="I806" s="115"/>
      <c r="J806" s="115"/>
      <c r="K806" s="115"/>
      <c r="L806" s="115"/>
      <c r="M806" s="115"/>
      <c r="N806" s="115"/>
    </row>
    <row r="807" spans="1:14" x14ac:dyDescent="0.3">
      <c r="A807" s="6" t="s">
        <v>2</v>
      </c>
      <c r="B807" s="77" t="s">
        <v>378</v>
      </c>
      <c r="C807" s="77"/>
      <c r="D807" s="105" t="s">
        <v>3</v>
      </c>
      <c r="E807" s="105"/>
      <c r="F807" s="82" t="s">
        <v>401</v>
      </c>
      <c r="G807" s="82"/>
      <c r="H807" s="82"/>
      <c r="I807" s="82"/>
      <c r="J807" s="105" t="s">
        <v>4</v>
      </c>
      <c r="K807" s="105"/>
      <c r="L807" s="82" t="s">
        <v>367</v>
      </c>
      <c r="M807" s="82"/>
      <c r="N807" s="82"/>
    </row>
    <row r="808" spans="1:14" ht="15.6" x14ac:dyDescent="0.3">
      <c r="A808" s="9" t="s">
        <v>372</v>
      </c>
      <c r="B808" s="105" t="s">
        <v>70</v>
      </c>
      <c r="C808" s="105"/>
      <c r="D808" s="116">
        <v>43086</v>
      </c>
      <c r="E808" s="99"/>
      <c r="F808" s="95"/>
      <c r="G808" s="105" t="s">
        <v>403</v>
      </c>
      <c r="H808" s="105"/>
      <c r="I808" s="105"/>
      <c r="J808" s="82" t="s">
        <v>404</v>
      </c>
      <c r="K808" s="82"/>
      <c r="L808" s="7" t="s">
        <v>369</v>
      </c>
      <c r="M808" s="82">
        <v>17600</v>
      </c>
      <c r="N808" s="82"/>
    </row>
    <row r="809" spans="1:14" x14ac:dyDescent="0.3">
      <c r="A809" s="8" t="s">
        <v>1</v>
      </c>
      <c r="B809" s="83" t="s">
        <v>467</v>
      </c>
      <c r="C809" s="83"/>
      <c r="D809" s="83"/>
      <c r="E809" s="83"/>
      <c r="F809" s="105" t="s">
        <v>466</v>
      </c>
      <c r="G809" s="105"/>
      <c r="H809" s="105"/>
      <c r="I809" s="105" t="s">
        <v>6</v>
      </c>
      <c r="J809" s="105"/>
      <c r="K809" s="105" t="s">
        <v>7</v>
      </c>
      <c r="L809" s="105"/>
      <c r="M809" s="105" t="s">
        <v>8</v>
      </c>
      <c r="N809" s="105"/>
    </row>
    <row r="810" spans="1:14" ht="30" customHeight="1" x14ac:dyDescent="0.3">
      <c r="A810" s="3">
        <v>1</v>
      </c>
      <c r="B810" s="79" t="s">
        <v>460</v>
      </c>
      <c r="C810" s="79"/>
      <c r="D810" s="79"/>
      <c r="E810" s="79"/>
      <c r="F810" s="80" t="s">
        <v>364</v>
      </c>
      <c r="G810" s="80"/>
      <c r="H810" s="80"/>
      <c r="I810" s="81">
        <v>17600</v>
      </c>
      <c r="J810" s="81"/>
      <c r="K810" s="78" t="s">
        <v>359</v>
      </c>
      <c r="L810" s="78"/>
      <c r="M810" s="78" t="s">
        <v>11</v>
      </c>
      <c r="N810" s="78"/>
    </row>
    <row r="811" spans="1:14" x14ac:dyDescent="0.3">
      <c r="A811" s="3"/>
      <c r="B811" s="79"/>
      <c r="C811" s="79"/>
      <c r="D811" s="79"/>
      <c r="E811" s="79"/>
      <c r="F811" s="80"/>
      <c r="G811" s="80"/>
      <c r="H811" s="80"/>
      <c r="I811" s="81"/>
      <c r="J811" s="81"/>
      <c r="K811" s="78"/>
      <c r="L811" s="78"/>
      <c r="M811" s="78"/>
      <c r="N811" s="78"/>
    </row>
    <row r="812" spans="1:14" x14ac:dyDescent="0.3">
      <c r="A812" s="3"/>
      <c r="B812" s="79"/>
      <c r="C812" s="79"/>
      <c r="D812" s="79"/>
      <c r="E812" s="79"/>
      <c r="F812" s="80"/>
      <c r="G812" s="80"/>
      <c r="H812" s="80"/>
      <c r="I812" s="81"/>
      <c r="J812" s="81"/>
      <c r="K812" s="78"/>
      <c r="L812" s="78"/>
      <c r="M812" s="78"/>
      <c r="N812" s="78"/>
    </row>
    <row r="813" spans="1:14" x14ac:dyDescent="0.3">
      <c r="A813" s="3"/>
      <c r="B813" s="96"/>
      <c r="C813" s="97"/>
      <c r="D813" s="97"/>
      <c r="E813" s="98"/>
      <c r="F813" s="80"/>
      <c r="G813" s="80"/>
      <c r="H813" s="80"/>
      <c r="I813" s="92"/>
      <c r="J813" s="93"/>
      <c r="K813" s="77"/>
      <c r="L813" s="77"/>
      <c r="M813" s="78"/>
      <c r="N813" s="78"/>
    </row>
    <row r="814" spans="1:14" x14ac:dyDescent="0.3">
      <c r="A814" s="3"/>
      <c r="B814" s="96"/>
      <c r="C814" s="97"/>
      <c r="D814" s="97"/>
      <c r="E814" s="98"/>
      <c r="F814" s="80"/>
      <c r="G814" s="80"/>
      <c r="H814" s="80"/>
      <c r="I814" s="92"/>
      <c r="J814" s="93"/>
      <c r="K814" s="117"/>
      <c r="L814" s="118"/>
      <c r="M814" s="78"/>
      <c r="N814" s="78"/>
    </row>
    <row r="815" spans="1:14" x14ac:dyDescent="0.3">
      <c r="A815" s="3"/>
      <c r="B815" s="96"/>
      <c r="C815" s="97"/>
      <c r="D815" s="97"/>
      <c r="E815" s="98"/>
      <c r="F815" s="80"/>
      <c r="G815" s="80"/>
      <c r="H815" s="80"/>
      <c r="I815" s="92"/>
      <c r="J815" s="93"/>
      <c r="K815" s="117"/>
      <c r="L815" s="118"/>
      <c r="M815" s="78"/>
      <c r="N815" s="78"/>
    </row>
    <row r="816" spans="1:14" x14ac:dyDescent="0.3">
      <c r="A816" s="3"/>
      <c r="B816" s="96"/>
      <c r="C816" s="97"/>
      <c r="D816" s="97"/>
      <c r="E816" s="98"/>
      <c r="F816" s="80"/>
      <c r="G816" s="80"/>
      <c r="H816" s="80"/>
      <c r="I816" s="92"/>
      <c r="J816" s="93"/>
      <c r="K816" s="117"/>
      <c r="L816" s="118"/>
      <c r="M816" s="78"/>
      <c r="N816" s="78"/>
    </row>
    <row r="817" spans="1:14" x14ac:dyDescent="0.3">
      <c r="A817" s="3"/>
      <c r="B817" s="100"/>
      <c r="C817" s="101"/>
      <c r="D817" s="101"/>
      <c r="E817" s="102"/>
      <c r="F817" s="80"/>
      <c r="G817" s="80"/>
      <c r="H817" s="80"/>
      <c r="I817" s="103"/>
      <c r="J817" s="104"/>
      <c r="K817" s="103"/>
      <c r="L817" s="104"/>
      <c r="M817" s="78"/>
      <c r="N817" s="78"/>
    </row>
    <row r="818" spans="1:14" x14ac:dyDescent="0.3">
      <c r="A818" s="3"/>
      <c r="B818" s="100"/>
      <c r="C818" s="101"/>
      <c r="D818" s="101"/>
      <c r="E818" s="102"/>
      <c r="F818" s="80"/>
      <c r="G818" s="80"/>
      <c r="H818" s="80"/>
      <c r="I818" s="103"/>
      <c r="J818" s="104"/>
      <c r="K818" s="103"/>
      <c r="L818" s="104"/>
      <c r="M818" s="78"/>
      <c r="N818" s="78"/>
    </row>
    <row r="819" spans="1:14" x14ac:dyDescent="0.3">
      <c r="A819" s="3"/>
      <c r="B819" s="100"/>
      <c r="C819" s="101"/>
      <c r="D819" s="101"/>
      <c r="E819" s="102"/>
      <c r="F819" s="80"/>
      <c r="G819" s="80"/>
      <c r="H819" s="80"/>
      <c r="I819" s="103"/>
      <c r="J819" s="104"/>
      <c r="K819" s="103"/>
      <c r="L819" s="104"/>
      <c r="M819" s="78"/>
      <c r="N819" s="78"/>
    </row>
    <row r="820" spans="1:14" x14ac:dyDescent="0.3">
      <c r="A820" s="3"/>
      <c r="B820" s="100"/>
      <c r="C820" s="101"/>
      <c r="D820" s="101"/>
      <c r="E820" s="102"/>
      <c r="F820" s="80"/>
      <c r="G820" s="80"/>
      <c r="H820" s="80"/>
      <c r="I820" s="103"/>
      <c r="J820" s="104"/>
      <c r="K820" s="103"/>
      <c r="L820" s="104"/>
      <c r="M820" s="78"/>
      <c r="N820" s="78"/>
    </row>
    <row r="821" spans="1:14" x14ac:dyDescent="0.3">
      <c r="A821" s="3"/>
      <c r="B821" s="100"/>
      <c r="C821" s="101"/>
      <c r="D821" s="101"/>
      <c r="E821" s="102"/>
      <c r="F821" s="80"/>
      <c r="G821" s="80"/>
      <c r="H821" s="80"/>
      <c r="I821" s="103"/>
      <c r="J821" s="104"/>
      <c r="K821" s="103"/>
      <c r="L821" s="104"/>
      <c r="M821" s="78"/>
      <c r="N821" s="78"/>
    </row>
    <row r="822" spans="1:14" x14ac:dyDescent="0.3">
      <c r="A822" s="3"/>
      <c r="B822" s="100"/>
      <c r="C822" s="101"/>
      <c r="D822" s="101"/>
      <c r="E822" s="102"/>
      <c r="F822" s="100"/>
      <c r="G822" s="101"/>
      <c r="H822" s="102"/>
      <c r="I822" s="103"/>
      <c r="J822" s="104"/>
      <c r="K822" s="103"/>
      <c r="L822" s="104"/>
      <c r="M822" s="78"/>
      <c r="N822" s="78"/>
    </row>
    <row r="823" spans="1:14" x14ac:dyDescent="0.3">
      <c r="A823" s="3"/>
      <c r="B823" s="100"/>
      <c r="C823" s="101"/>
      <c r="D823" s="101"/>
      <c r="E823" s="102"/>
      <c r="F823" s="100"/>
      <c r="G823" s="101"/>
      <c r="H823" s="102"/>
      <c r="I823" s="103"/>
      <c r="J823" s="104"/>
      <c r="K823" s="103"/>
      <c r="L823" s="104"/>
      <c r="M823" s="78"/>
      <c r="N823" s="78"/>
    </row>
    <row r="824" spans="1:14" ht="15.6" x14ac:dyDescent="0.3">
      <c r="A824" s="10"/>
      <c r="B824" s="86"/>
      <c r="C824" s="87"/>
      <c r="D824" s="87"/>
      <c r="E824" s="88"/>
      <c r="F824" s="86"/>
      <c r="G824" s="87"/>
      <c r="H824" s="88"/>
      <c r="I824" s="89"/>
      <c r="J824" s="90"/>
      <c r="K824" s="89"/>
      <c r="L824" s="90"/>
      <c r="M824" s="91"/>
      <c r="N824" s="91"/>
    </row>
    <row r="825" spans="1:14" x14ac:dyDescent="0.3">
      <c r="A825" s="3"/>
      <c r="B825" s="100"/>
      <c r="C825" s="101"/>
      <c r="D825" s="101"/>
      <c r="E825" s="102"/>
      <c r="F825" s="100"/>
      <c r="G825" s="101"/>
      <c r="H825" s="102"/>
      <c r="I825" s="103"/>
      <c r="J825" s="104"/>
      <c r="K825" s="103"/>
      <c r="L825" s="104"/>
      <c r="M825" s="78"/>
      <c r="N825" s="78"/>
    </row>
    <row r="826" spans="1:14" x14ac:dyDescent="0.3">
      <c r="A826" s="3"/>
      <c r="B826" s="100"/>
      <c r="C826" s="101"/>
      <c r="D826" s="101"/>
      <c r="E826" s="102"/>
      <c r="F826" s="100"/>
      <c r="G826" s="101"/>
      <c r="H826" s="102"/>
      <c r="I826" s="103"/>
      <c r="J826" s="104"/>
      <c r="K826" s="103"/>
      <c r="L826" s="104"/>
      <c r="M826" s="78"/>
      <c r="N826" s="78"/>
    </row>
    <row r="827" spans="1:14" x14ac:dyDescent="0.3">
      <c r="A827" s="3"/>
      <c r="B827" s="100"/>
      <c r="C827" s="101"/>
      <c r="D827" s="101"/>
      <c r="E827" s="102"/>
      <c r="F827" s="100"/>
      <c r="G827" s="101"/>
      <c r="H827" s="102"/>
      <c r="I827" s="103"/>
      <c r="J827" s="104"/>
      <c r="K827" s="103"/>
      <c r="L827" s="104"/>
      <c r="M827" s="78"/>
      <c r="N827" s="78"/>
    </row>
    <row r="828" spans="1:14" x14ac:dyDescent="0.3">
      <c r="A828" s="3"/>
      <c r="B828" s="100"/>
      <c r="C828" s="101"/>
      <c r="D828" s="101"/>
      <c r="E828" s="102"/>
      <c r="F828" s="100"/>
      <c r="G828" s="101"/>
      <c r="H828" s="102"/>
      <c r="I828" s="103"/>
      <c r="J828" s="104"/>
      <c r="K828" s="103"/>
      <c r="L828" s="104"/>
      <c r="M828" s="78"/>
      <c r="N828" s="78"/>
    </row>
    <row r="829" spans="1:14" x14ac:dyDescent="0.3">
      <c r="A829" s="3"/>
      <c r="B829" s="100"/>
      <c r="C829" s="101"/>
      <c r="D829" s="101"/>
      <c r="E829" s="102"/>
      <c r="F829" s="100"/>
      <c r="G829" s="101"/>
      <c r="H829" s="102"/>
      <c r="I829" s="103"/>
      <c r="J829" s="104"/>
      <c r="K829" s="103"/>
      <c r="L829" s="104"/>
      <c r="M829" s="78"/>
      <c r="N829" s="78"/>
    </row>
    <row r="830" spans="1:14" ht="15" customHeight="1" x14ac:dyDescent="0.3">
      <c r="A830" s="3"/>
      <c r="B830" s="100"/>
      <c r="C830" s="101"/>
      <c r="D830" s="101"/>
      <c r="E830" s="102"/>
      <c r="F830" s="100"/>
      <c r="G830" s="101"/>
      <c r="H830" s="102"/>
      <c r="I830" s="103"/>
      <c r="J830" s="104"/>
      <c r="K830" s="103"/>
      <c r="L830" s="104"/>
      <c r="M830" s="78"/>
      <c r="N830" s="78"/>
    </row>
    <row r="831" spans="1:14" x14ac:dyDescent="0.3">
      <c r="A831" s="3"/>
      <c r="B831" s="100"/>
      <c r="C831" s="101"/>
      <c r="D831" s="101"/>
      <c r="E831" s="102"/>
      <c r="F831" s="100"/>
      <c r="G831" s="101"/>
      <c r="H831" s="102"/>
      <c r="I831" s="103"/>
      <c r="J831" s="104"/>
      <c r="K831" s="103"/>
      <c r="L831" s="104"/>
      <c r="M831" s="94"/>
      <c r="N831" s="95"/>
    </row>
    <row r="832" spans="1:14" x14ac:dyDescent="0.3">
      <c r="A832" s="3"/>
      <c r="B832" s="96"/>
      <c r="C832" s="97"/>
      <c r="D832" s="97"/>
      <c r="E832" s="98"/>
      <c r="F832" s="126"/>
      <c r="G832" s="127"/>
      <c r="H832" s="128"/>
      <c r="I832" s="92"/>
      <c r="J832" s="93"/>
      <c r="K832" s="117"/>
      <c r="L832" s="118"/>
      <c r="M832" s="94"/>
      <c r="N832" s="95"/>
    </row>
    <row r="833" spans="1:14" x14ac:dyDescent="0.3">
      <c r="A833" s="3"/>
      <c r="B833" s="96"/>
      <c r="C833" s="97"/>
      <c r="D833" s="97"/>
      <c r="E833" s="98"/>
      <c r="F833" s="126"/>
      <c r="G833" s="127"/>
      <c r="H833" s="128"/>
      <c r="I833" s="92"/>
      <c r="J833" s="93"/>
      <c r="K833" s="117"/>
      <c r="L833" s="118"/>
      <c r="M833" s="94"/>
      <c r="N833" s="95"/>
    </row>
    <row r="834" spans="1:14" x14ac:dyDescent="0.3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</row>
    <row r="835" spans="1:14" x14ac:dyDescent="0.3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</row>
    <row r="836" spans="1:14" x14ac:dyDescent="0.3">
      <c r="A836" s="83" t="s">
        <v>17</v>
      </c>
      <c r="B836" s="83"/>
      <c r="C836" s="83"/>
      <c r="D836" s="83"/>
      <c r="E836" s="83"/>
      <c r="F836" s="84" t="s">
        <v>18</v>
      </c>
      <c r="G836" s="84"/>
      <c r="H836" s="84"/>
      <c r="I836" s="84"/>
      <c r="J836" s="84"/>
      <c r="K836" s="85" t="s">
        <v>19</v>
      </c>
      <c r="L836" s="85"/>
      <c r="M836" s="85"/>
      <c r="N836" s="85"/>
    </row>
    <row r="837" spans="1:14" x14ac:dyDescent="0.3">
      <c r="A837" s="82" t="s">
        <v>371</v>
      </c>
      <c r="B837" s="82"/>
      <c r="C837" s="82"/>
      <c r="D837" s="82"/>
      <c r="E837" s="82"/>
      <c r="F837" s="82" t="s">
        <v>398</v>
      </c>
      <c r="G837" s="82"/>
      <c r="H837" s="82"/>
      <c r="I837" s="82"/>
      <c r="J837" s="82"/>
      <c r="K837" s="82"/>
      <c r="L837" s="82"/>
      <c r="M837" s="82"/>
      <c r="N837" s="82"/>
    </row>
  </sheetData>
  <mergeCells count="3718">
    <mergeCell ref="B3:C3"/>
    <mergeCell ref="D3:F3"/>
    <mergeCell ref="G3:I3"/>
    <mergeCell ref="J3:K3"/>
    <mergeCell ref="M3:N3"/>
    <mergeCell ref="B4:E4"/>
    <mergeCell ref="F4:H4"/>
    <mergeCell ref="I4:J4"/>
    <mergeCell ref="K4:L4"/>
    <mergeCell ref="M4:N4"/>
    <mergeCell ref="A1:N1"/>
    <mergeCell ref="B2:C2"/>
    <mergeCell ref="D2:E2"/>
    <mergeCell ref="F2:I2"/>
    <mergeCell ref="J2:K2"/>
    <mergeCell ref="L2:N2"/>
    <mergeCell ref="B7:E7"/>
    <mergeCell ref="F7:H7"/>
    <mergeCell ref="I7:J7"/>
    <mergeCell ref="K7:L7"/>
    <mergeCell ref="M7:N7"/>
    <mergeCell ref="B8:E8"/>
    <mergeCell ref="F8:H8"/>
    <mergeCell ref="I8:J8"/>
    <mergeCell ref="K8:L8"/>
    <mergeCell ref="M8:N8"/>
    <mergeCell ref="B5:E5"/>
    <mergeCell ref="F5:H5"/>
    <mergeCell ref="I5:J5"/>
    <mergeCell ref="K5:L5"/>
    <mergeCell ref="M5:N5"/>
    <mergeCell ref="B6:E6"/>
    <mergeCell ref="F6:H6"/>
    <mergeCell ref="I6:J6"/>
    <mergeCell ref="K6:L6"/>
    <mergeCell ref="M6:N6"/>
    <mergeCell ref="B11:E11"/>
    <mergeCell ref="F11:H11"/>
    <mergeCell ref="I11:J11"/>
    <mergeCell ref="K11:L11"/>
    <mergeCell ref="M11:N11"/>
    <mergeCell ref="B12:E12"/>
    <mergeCell ref="F12:H12"/>
    <mergeCell ref="I12:J12"/>
    <mergeCell ref="K12:L12"/>
    <mergeCell ref="M12:N12"/>
    <mergeCell ref="B9:E9"/>
    <mergeCell ref="F9:H9"/>
    <mergeCell ref="I9:J9"/>
    <mergeCell ref="K9:L9"/>
    <mergeCell ref="M9:N9"/>
    <mergeCell ref="B10:E10"/>
    <mergeCell ref="F10:H10"/>
    <mergeCell ref="I10:J10"/>
    <mergeCell ref="K10:L10"/>
    <mergeCell ref="M10:N10"/>
    <mergeCell ref="B15:E15"/>
    <mergeCell ref="F15:H15"/>
    <mergeCell ref="I15:J15"/>
    <mergeCell ref="K15:L15"/>
    <mergeCell ref="M15:N15"/>
    <mergeCell ref="B16:E16"/>
    <mergeCell ref="F16:H16"/>
    <mergeCell ref="I16:J16"/>
    <mergeCell ref="K16:L16"/>
    <mergeCell ref="M16:N16"/>
    <mergeCell ref="B13:E13"/>
    <mergeCell ref="F13:H13"/>
    <mergeCell ref="I13:J13"/>
    <mergeCell ref="K13:L13"/>
    <mergeCell ref="M13:N13"/>
    <mergeCell ref="B14:E14"/>
    <mergeCell ref="F14:H14"/>
    <mergeCell ref="I14:J14"/>
    <mergeCell ref="K14:L14"/>
    <mergeCell ref="M14:N14"/>
    <mergeCell ref="B19:E19"/>
    <mergeCell ref="F19:H19"/>
    <mergeCell ref="I19:J19"/>
    <mergeCell ref="K19:L19"/>
    <mergeCell ref="M19:N19"/>
    <mergeCell ref="B20:E20"/>
    <mergeCell ref="F20:H20"/>
    <mergeCell ref="I20:J20"/>
    <mergeCell ref="K20:L20"/>
    <mergeCell ref="M20:N20"/>
    <mergeCell ref="B17:E17"/>
    <mergeCell ref="F17:H17"/>
    <mergeCell ref="I17:J17"/>
    <mergeCell ref="K17:L17"/>
    <mergeCell ref="M17:N17"/>
    <mergeCell ref="B18:E18"/>
    <mergeCell ref="F18:H18"/>
    <mergeCell ref="I18:J18"/>
    <mergeCell ref="K18:L18"/>
    <mergeCell ref="M18:N18"/>
    <mergeCell ref="B23:E23"/>
    <mergeCell ref="F23:H23"/>
    <mergeCell ref="I23:J23"/>
    <mergeCell ref="K23:L23"/>
    <mergeCell ref="M23:N23"/>
    <mergeCell ref="B24:E24"/>
    <mergeCell ref="F24:H24"/>
    <mergeCell ref="I24:J24"/>
    <mergeCell ref="K24:L24"/>
    <mergeCell ref="M24:N24"/>
    <mergeCell ref="B21:E21"/>
    <mergeCell ref="F21:H21"/>
    <mergeCell ref="I21:J21"/>
    <mergeCell ref="K21:L21"/>
    <mergeCell ref="M21:N21"/>
    <mergeCell ref="B22:E22"/>
    <mergeCell ref="F22:H22"/>
    <mergeCell ref="I22:J22"/>
    <mergeCell ref="K22:L22"/>
    <mergeCell ref="M22:N22"/>
    <mergeCell ref="A29:E30"/>
    <mergeCell ref="F29:J30"/>
    <mergeCell ref="K29:N30"/>
    <mergeCell ref="A31:E31"/>
    <mergeCell ref="F31:J31"/>
    <mergeCell ref="K31:N31"/>
    <mergeCell ref="B27:E27"/>
    <mergeCell ref="F27:H27"/>
    <mergeCell ref="I27:J27"/>
    <mergeCell ref="K27:L27"/>
    <mergeCell ref="M27:N27"/>
    <mergeCell ref="B28:E28"/>
    <mergeCell ref="F28:H28"/>
    <mergeCell ref="I28:J28"/>
    <mergeCell ref="K28:L28"/>
    <mergeCell ref="M28:N28"/>
    <mergeCell ref="B25:E25"/>
    <mergeCell ref="F25:H25"/>
    <mergeCell ref="I25:J25"/>
    <mergeCell ref="K25:L25"/>
    <mergeCell ref="M25:N25"/>
    <mergeCell ref="B26:E26"/>
    <mergeCell ref="F26:H26"/>
    <mergeCell ref="I26:J26"/>
    <mergeCell ref="K26:L26"/>
    <mergeCell ref="M26:N26"/>
    <mergeCell ref="B36:C36"/>
    <mergeCell ref="D36:F36"/>
    <mergeCell ref="G36:I36"/>
    <mergeCell ref="J36:K36"/>
    <mergeCell ref="M36:N36"/>
    <mergeCell ref="B37:E37"/>
    <mergeCell ref="F37:H37"/>
    <mergeCell ref="I37:J37"/>
    <mergeCell ref="K37:L37"/>
    <mergeCell ref="M37:N37"/>
    <mergeCell ref="A32:E32"/>
    <mergeCell ref="F32:J32"/>
    <mergeCell ref="K32:N32"/>
    <mergeCell ref="A33:N33"/>
    <mergeCell ref="A34:N34"/>
    <mergeCell ref="B35:C35"/>
    <mergeCell ref="D35:E35"/>
    <mergeCell ref="F35:I35"/>
    <mergeCell ref="J35:K35"/>
    <mergeCell ref="L35:N35"/>
    <mergeCell ref="B40:E40"/>
    <mergeCell ref="F40:H40"/>
    <mergeCell ref="I40:J40"/>
    <mergeCell ref="K40:L40"/>
    <mergeCell ref="M40:N40"/>
    <mergeCell ref="B41:E41"/>
    <mergeCell ref="F41:H41"/>
    <mergeCell ref="I41:J41"/>
    <mergeCell ref="K41:L41"/>
    <mergeCell ref="M41:N41"/>
    <mergeCell ref="B38:E38"/>
    <mergeCell ref="F38:H38"/>
    <mergeCell ref="I38:J38"/>
    <mergeCell ref="K38:L38"/>
    <mergeCell ref="M38:N38"/>
    <mergeCell ref="B39:E39"/>
    <mergeCell ref="F39:H39"/>
    <mergeCell ref="I39:J39"/>
    <mergeCell ref="K39:L39"/>
    <mergeCell ref="M39:N39"/>
    <mergeCell ref="B44:E44"/>
    <mergeCell ref="F44:H44"/>
    <mergeCell ref="I44:J44"/>
    <mergeCell ref="K44:L44"/>
    <mergeCell ref="M44:N44"/>
    <mergeCell ref="B45:E45"/>
    <mergeCell ref="F45:H45"/>
    <mergeCell ref="I45:J45"/>
    <mergeCell ref="K45:L45"/>
    <mergeCell ref="M45:N45"/>
    <mergeCell ref="B42:E42"/>
    <mergeCell ref="F42:H42"/>
    <mergeCell ref="I42:J42"/>
    <mergeCell ref="K42:L42"/>
    <mergeCell ref="M42:N42"/>
    <mergeCell ref="B43:E43"/>
    <mergeCell ref="F43:H43"/>
    <mergeCell ref="I43:J43"/>
    <mergeCell ref="K43:L43"/>
    <mergeCell ref="M43:N43"/>
    <mergeCell ref="B48:E48"/>
    <mergeCell ref="F48:H48"/>
    <mergeCell ref="I48:J48"/>
    <mergeCell ref="K48:L48"/>
    <mergeCell ref="M48:N48"/>
    <mergeCell ref="B49:E49"/>
    <mergeCell ref="F49:H49"/>
    <mergeCell ref="I49:J49"/>
    <mergeCell ref="K49:L49"/>
    <mergeCell ref="M49:N49"/>
    <mergeCell ref="B46:E46"/>
    <mergeCell ref="F46:H46"/>
    <mergeCell ref="I46:J46"/>
    <mergeCell ref="K46:L46"/>
    <mergeCell ref="M46:N46"/>
    <mergeCell ref="B47:E47"/>
    <mergeCell ref="F47:H47"/>
    <mergeCell ref="I47:J47"/>
    <mergeCell ref="K47:L47"/>
    <mergeCell ref="M47:N47"/>
    <mergeCell ref="B52:E52"/>
    <mergeCell ref="F52:H52"/>
    <mergeCell ref="I52:J52"/>
    <mergeCell ref="K52:L52"/>
    <mergeCell ref="M52:N52"/>
    <mergeCell ref="B53:E53"/>
    <mergeCell ref="F53:H53"/>
    <mergeCell ref="I53:J53"/>
    <mergeCell ref="K53:L53"/>
    <mergeCell ref="M53:N53"/>
    <mergeCell ref="B50:E50"/>
    <mergeCell ref="F50:H50"/>
    <mergeCell ref="I50:J50"/>
    <mergeCell ref="K50:L50"/>
    <mergeCell ref="M50:N50"/>
    <mergeCell ref="B51:E51"/>
    <mergeCell ref="F51:H51"/>
    <mergeCell ref="I51:J51"/>
    <mergeCell ref="K51:L51"/>
    <mergeCell ref="M51:N51"/>
    <mergeCell ref="B56:E56"/>
    <mergeCell ref="F56:H56"/>
    <mergeCell ref="I56:J56"/>
    <mergeCell ref="K56:L56"/>
    <mergeCell ref="M56:N56"/>
    <mergeCell ref="B57:E57"/>
    <mergeCell ref="F57:H57"/>
    <mergeCell ref="I57:J57"/>
    <mergeCell ref="K57:L57"/>
    <mergeCell ref="M57:N57"/>
    <mergeCell ref="B54:E54"/>
    <mergeCell ref="F54:H54"/>
    <mergeCell ref="I54:J54"/>
    <mergeCell ref="K54:L54"/>
    <mergeCell ref="M54:N54"/>
    <mergeCell ref="B55:E55"/>
    <mergeCell ref="F55:H55"/>
    <mergeCell ref="I55:J55"/>
    <mergeCell ref="K55:L55"/>
    <mergeCell ref="M55:N55"/>
    <mergeCell ref="A62:E63"/>
    <mergeCell ref="F62:J63"/>
    <mergeCell ref="K62:N63"/>
    <mergeCell ref="A64:E64"/>
    <mergeCell ref="F64:J64"/>
    <mergeCell ref="K64:N64"/>
    <mergeCell ref="B60:E60"/>
    <mergeCell ref="F60:H60"/>
    <mergeCell ref="I60:J60"/>
    <mergeCell ref="K60:L60"/>
    <mergeCell ref="M60:N60"/>
    <mergeCell ref="B61:E61"/>
    <mergeCell ref="F61:H61"/>
    <mergeCell ref="I61:J61"/>
    <mergeCell ref="K61:L61"/>
    <mergeCell ref="M61:N61"/>
    <mergeCell ref="B58:E58"/>
    <mergeCell ref="F58:H58"/>
    <mergeCell ref="I58:J58"/>
    <mergeCell ref="K58:L58"/>
    <mergeCell ref="M58:N58"/>
    <mergeCell ref="B59:E59"/>
    <mergeCell ref="F59:H59"/>
    <mergeCell ref="I59:J59"/>
    <mergeCell ref="K59:L59"/>
    <mergeCell ref="M59:N59"/>
    <mergeCell ref="B69:C69"/>
    <mergeCell ref="D69:F69"/>
    <mergeCell ref="G69:I69"/>
    <mergeCell ref="J69:K69"/>
    <mergeCell ref="M69:N69"/>
    <mergeCell ref="B70:E70"/>
    <mergeCell ref="F70:H70"/>
    <mergeCell ref="I70:J70"/>
    <mergeCell ref="K70:L70"/>
    <mergeCell ref="M70:N70"/>
    <mergeCell ref="A65:E65"/>
    <mergeCell ref="F65:J65"/>
    <mergeCell ref="K65:N65"/>
    <mergeCell ref="A66:N66"/>
    <mergeCell ref="A67:N67"/>
    <mergeCell ref="B68:C68"/>
    <mergeCell ref="D68:E68"/>
    <mergeCell ref="F68:I68"/>
    <mergeCell ref="J68:K68"/>
    <mergeCell ref="L68:N68"/>
    <mergeCell ref="B73:E73"/>
    <mergeCell ref="F73:H73"/>
    <mergeCell ref="I73:J73"/>
    <mergeCell ref="K73:L73"/>
    <mergeCell ref="M73:N73"/>
    <mergeCell ref="B74:E74"/>
    <mergeCell ref="F74:H74"/>
    <mergeCell ref="I74:J74"/>
    <mergeCell ref="K74:L74"/>
    <mergeCell ref="M74:N74"/>
    <mergeCell ref="B71:E71"/>
    <mergeCell ref="F71:H71"/>
    <mergeCell ref="I71:J71"/>
    <mergeCell ref="K71:L71"/>
    <mergeCell ref="M71:N71"/>
    <mergeCell ref="B72:E72"/>
    <mergeCell ref="F72:H72"/>
    <mergeCell ref="I72:J72"/>
    <mergeCell ref="K72:L72"/>
    <mergeCell ref="M72:N72"/>
    <mergeCell ref="B77:E77"/>
    <mergeCell ref="F77:H77"/>
    <mergeCell ref="I77:J77"/>
    <mergeCell ref="K77:L77"/>
    <mergeCell ref="M77:N77"/>
    <mergeCell ref="B78:E78"/>
    <mergeCell ref="F78:H78"/>
    <mergeCell ref="I78:J78"/>
    <mergeCell ref="K78:L78"/>
    <mergeCell ref="M78:N78"/>
    <mergeCell ref="B75:E75"/>
    <mergeCell ref="F75:H75"/>
    <mergeCell ref="I75:J75"/>
    <mergeCell ref="K75:L75"/>
    <mergeCell ref="M75:N75"/>
    <mergeCell ref="B76:E76"/>
    <mergeCell ref="F76:H76"/>
    <mergeCell ref="I76:J76"/>
    <mergeCell ref="K76:L76"/>
    <mergeCell ref="M76:N76"/>
    <mergeCell ref="B81:E81"/>
    <mergeCell ref="F81:H81"/>
    <mergeCell ref="I81:J81"/>
    <mergeCell ref="K81:L81"/>
    <mergeCell ref="M81:N81"/>
    <mergeCell ref="B82:E82"/>
    <mergeCell ref="F82:H82"/>
    <mergeCell ref="I82:J82"/>
    <mergeCell ref="K82:L82"/>
    <mergeCell ref="M82:N82"/>
    <mergeCell ref="B79:E79"/>
    <mergeCell ref="F79:H79"/>
    <mergeCell ref="I79:J79"/>
    <mergeCell ref="K79:L79"/>
    <mergeCell ref="M79:N79"/>
    <mergeCell ref="B80:E80"/>
    <mergeCell ref="F80:H80"/>
    <mergeCell ref="I80:J80"/>
    <mergeCell ref="K80:L80"/>
    <mergeCell ref="M80:N80"/>
    <mergeCell ref="B85:E85"/>
    <mergeCell ref="F85:H85"/>
    <mergeCell ref="I85:J85"/>
    <mergeCell ref="K85:L85"/>
    <mergeCell ref="M85:N85"/>
    <mergeCell ref="B86:E86"/>
    <mergeCell ref="F86:H86"/>
    <mergeCell ref="I86:J86"/>
    <mergeCell ref="K86:L86"/>
    <mergeCell ref="M86:N86"/>
    <mergeCell ref="B83:E83"/>
    <mergeCell ref="F83:H83"/>
    <mergeCell ref="I83:J83"/>
    <mergeCell ref="K83:L83"/>
    <mergeCell ref="M83:N83"/>
    <mergeCell ref="B84:E84"/>
    <mergeCell ref="F84:H84"/>
    <mergeCell ref="I84:J84"/>
    <mergeCell ref="K84:L84"/>
    <mergeCell ref="M84:N84"/>
    <mergeCell ref="B89:E89"/>
    <mergeCell ref="F89:H89"/>
    <mergeCell ref="I89:J89"/>
    <mergeCell ref="K89:L89"/>
    <mergeCell ref="M89:N89"/>
    <mergeCell ref="B90:E90"/>
    <mergeCell ref="F90:H90"/>
    <mergeCell ref="I90:J90"/>
    <mergeCell ref="K90:L90"/>
    <mergeCell ref="M90:N90"/>
    <mergeCell ref="B87:E87"/>
    <mergeCell ref="F87:H87"/>
    <mergeCell ref="I87:J87"/>
    <mergeCell ref="K87:L87"/>
    <mergeCell ref="M87:N87"/>
    <mergeCell ref="B88:E88"/>
    <mergeCell ref="F88:H88"/>
    <mergeCell ref="I88:J88"/>
    <mergeCell ref="K88:L88"/>
    <mergeCell ref="M88:N88"/>
    <mergeCell ref="A96:E97"/>
    <mergeCell ref="F96:J97"/>
    <mergeCell ref="K96:N97"/>
    <mergeCell ref="A98:E98"/>
    <mergeCell ref="F98:J98"/>
    <mergeCell ref="K98:N98"/>
    <mergeCell ref="B93:E93"/>
    <mergeCell ref="F93:H93"/>
    <mergeCell ref="I93:J93"/>
    <mergeCell ref="K93:L93"/>
    <mergeCell ref="M93:N93"/>
    <mergeCell ref="B91:E91"/>
    <mergeCell ref="F91:H91"/>
    <mergeCell ref="I91:J91"/>
    <mergeCell ref="K91:L91"/>
    <mergeCell ref="M91:N91"/>
    <mergeCell ref="B92:E92"/>
    <mergeCell ref="F92:H92"/>
    <mergeCell ref="I92:J92"/>
    <mergeCell ref="K92:L92"/>
    <mergeCell ref="M92:N92"/>
    <mergeCell ref="B94:E94"/>
    <mergeCell ref="F94:H94"/>
    <mergeCell ref="I94:J94"/>
    <mergeCell ref="K94:L94"/>
    <mergeCell ref="M94:N94"/>
    <mergeCell ref="B95:E95"/>
    <mergeCell ref="F95:H95"/>
    <mergeCell ref="I95:J95"/>
    <mergeCell ref="K95:L95"/>
    <mergeCell ref="M95:N95"/>
    <mergeCell ref="B105:E105"/>
    <mergeCell ref="F105:H105"/>
    <mergeCell ref="I105:J105"/>
    <mergeCell ref="K105:L105"/>
    <mergeCell ref="M105:N105"/>
    <mergeCell ref="B103:C103"/>
    <mergeCell ref="D103:F103"/>
    <mergeCell ref="G103:I103"/>
    <mergeCell ref="J103:K103"/>
    <mergeCell ref="M103:N103"/>
    <mergeCell ref="B104:E104"/>
    <mergeCell ref="F104:H104"/>
    <mergeCell ref="I104:J104"/>
    <mergeCell ref="K104:L104"/>
    <mergeCell ref="M104:N104"/>
    <mergeCell ref="A99:E99"/>
    <mergeCell ref="F99:J99"/>
    <mergeCell ref="K99:N99"/>
    <mergeCell ref="A100:N100"/>
    <mergeCell ref="A101:N101"/>
    <mergeCell ref="B102:C102"/>
    <mergeCell ref="D102:E102"/>
    <mergeCell ref="F102:I102"/>
    <mergeCell ref="J102:K102"/>
    <mergeCell ref="L102:N102"/>
    <mergeCell ref="B109:E109"/>
    <mergeCell ref="F109:H109"/>
    <mergeCell ref="I109:J109"/>
    <mergeCell ref="K109:L109"/>
    <mergeCell ref="M109:N109"/>
    <mergeCell ref="B110:E110"/>
    <mergeCell ref="F110:H110"/>
    <mergeCell ref="I110:J110"/>
    <mergeCell ref="K110:L110"/>
    <mergeCell ref="M110:N110"/>
    <mergeCell ref="B107:E107"/>
    <mergeCell ref="F107:H107"/>
    <mergeCell ref="I107:J107"/>
    <mergeCell ref="K107:L107"/>
    <mergeCell ref="M107:N107"/>
    <mergeCell ref="B108:E108"/>
    <mergeCell ref="F108:H108"/>
    <mergeCell ref="I108:J108"/>
    <mergeCell ref="K108:L108"/>
    <mergeCell ref="M108:N108"/>
    <mergeCell ref="B113:E113"/>
    <mergeCell ref="F113:H113"/>
    <mergeCell ref="I113:J113"/>
    <mergeCell ref="K113:L113"/>
    <mergeCell ref="M113:N113"/>
    <mergeCell ref="B114:E114"/>
    <mergeCell ref="F114:H114"/>
    <mergeCell ref="I114:J114"/>
    <mergeCell ref="K114:L114"/>
    <mergeCell ref="M114:N114"/>
    <mergeCell ref="B111:E111"/>
    <mergeCell ref="F111:H111"/>
    <mergeCell ref="I111:J111"/>
    <mergeCell ref="K111:L111"/>
    <mergeCell ref="M111:N111"/>
    <mergeCell ref="B112:E112"/>
    <mergeCell ref="F112:H112"/>
    <mergeCell ref="I112:J112"/>
    <mergeCell ref="K112:L112"/>
    <mergeCell ref="M112:N112"/>
    <mergeCell ref="B117:E117"/>
    <mergeCell ref="F117:H117"/>
    <mergeCell ref="I117:J117"/>
    <mergeCell ref="K117:L117"/>
    <mergeCell ref="M117:N117"/>
    <mergeCell ref="B118:E118"/>
    <mergeCell ref="F118:H118"/>
    <mergeCell ref="I118:J118"/>
    <mergeCell ref="K118:L118"/>
    <mergeCell ref="M118:N118"/>
    <mergeCell ref="B115:E115"/>
    <mergeCell ref="F115:H115"/>
    <mergeCell ref="I115:J115"/>
    <mergeCell ref="K115:L115"/>
    <mergeCell ref="M115:N115"/>
    <mergeCell ref="B116:E116"/>
    <mergeCell ref="F116:H116"/>
    <mergeCell ref="I116:J116"/>
    <mergeCell ref="K116:L116"/>
    <mergeCell ref="M116:N116"/>
    <mergeCell ref="B121:E121"/>
    <mergeCell ref="F121:H121"/>
    <mergeCell ref="I121:J121"/>
    <mergeCell ref="K121:L121"/>
    <mergeCell ref="M121:N121"/>
    <mergeCell ref="B122:E122"/>
    <mergeCell ref="F122:H122"/>
    <mergeCell ref="I122:J122"/>
    <mergeCell ref="K122:L122"/>
    <mergeCell ref="M122:N122"/>
    <mergeCell ref="B119:E119"/>
    <mergeCell ref="F119:H119"/>
    <mergeCell ref="I119:J119"/>
    <mergeCell ref="K119:L119"/>
    <mergeCell ref="M119:N119"/>
    <mergeCell ref="B120:E120"/>
    <mergeCell ref="F120:H120"/>
    <mergeCell ref="I120:J120"/>
    <mergeCell ref="K120:L120"/>
    <mergeCell ref="M120:N120"/>
    <mergeCell ref="B126:E126"/>
    <mergeCell ref="F126:H126"/>
    <mergeCell ref="I126:J126"/>
    <mergeCell ref="K126:L126"/>
    <mergeCell ref="M126:N126"/>
    <mergeCell ref="B125:E125"/>
    <mergeCell ref="F125:H125"/>
    <mergeCell ref="I125:J125"/>
    <mergeCell ref="K125:L125"/>
    <mergeCell ref="M125:N125"/>
    <mergeCell ref="B123:E123"/>
    <mergeCell ref="F123:H123"/>
    <mergeCell ref="I123:J123"/>
    <mergeCell ref="K123:L123"/>
    <mergeCell ref="M123:N123"/>
    <mergeCell ref="B124:E124"/>
    <mergeCell ref="F124:H124"/>
    <mergeCell ref="I124:J124"/>
    <mergeCell ref="K124:L124"/>
    <mergeCell ref="M124:N124"/>
    <mergeCell ref="A132:E132"/>
    <mergeCell ref="F132:J132"/>
    <mergeCell ref="K132:N132"/>
    <mergeCell ref="A133:N133"/>
    <mergeCell ref="B134:C134"/>
    <mergeCell ref="D134:E134"/>
    <mergeCell ref="F134:I134"/>
    <mergeCell ref="J134:K134"/>
    <mergeCell ref="L134:N134"/>
    <mergeCell ref="A129:E130"/>
    <mergeCell ref="F129:J130"/>
    <mergeCell ref="K129:N130"/>
    <mergeCell ref="A131:E131"/>
    <mergeCell ref="F131:J131"/>
    <mergeCell ref="K131:N131"/>
    <mergeCell ref="B127:E127"/>
    <mergeCell ref="F127:H127"/>
    <mergeCell ref="I127:J127"/>
    <mergeCell ref="K127:L127"/>
    <mergeCell ref="M127:N127"/>
    <mergeCell ref="B128:E128"/>
    <mergeCell ref="F128:H128"/>
    <mergeCell ref="I128:J128"/>
    <mergeCell ref="K128:L128"/>
    <mergeCell ref="M128:N128"/>
    <mergeCell ref="B137:E137"/>
    <mergeCell ref="F137:H137"/>
    <mergeCell ref="I137:J137"/>
    <mergeCell ref="K137:L137"/>
    <mergeCell ref="M137:N137"/>
    <mergeCell ref="B138:E138"/>
    <mergeCell ref="F138:H138"/>
    <mergeCell ref="I138:J138"/>
    <mergeCell ref="K138:L138"/>
    <mergeCell ref="M138:N138"/>
    <mergeCell ref="B135:C135"/>
    <mergeCell ref="D135:F135"/>
    <mergeCell ref="G135:I135"/>
    <mergeCell ref="J135:K135"/>
    <mergeCell ref="M135:N135"/>
    <mergeCell ref="B136:E136"/>
    <mergeCell ref="F136:H136"/>
    <mergeCell ref="I136:J136"/>
    <mergeCell ref="K136:L136"/>
    <mergeCell ref="M136:N136"/>
    <mergeCell ref="B141:E141"/>
    <mergeCell ref="F141:H141"/>
    <mergeCell ref="I141:J141"/>
    <mergeCell ref="K141:L141"/>
    <mergeCell ref="M141:N141"/>
    <mergeCell ref="B142:E142"/>
    <mergeCell ref="F142:H142"/>
    <mergeCell ref="I142:J142"/>
    <mergeCell ref="K142:L142"/>
    <mergeCell ref="M142:N142"/>
    <mergeCell ref="B139:E139"/>
    <mergeCell ref="F139:H139"/>
    <mergeCell ref="I139:J139"/>
    <mergeCell ref="K139:L139"/>
    <mergeCell ref="M139:N139"/>
    <mergeCell ref="B140:E140"/>
    <mergeCell ref="F140:H140"/>
    <mergeCell ref="I140:J140"/>
    <mergeCell ref="K140:L140"/>
    <mergeCell ref="M140:N140"/>
    <mergeCell ref="B145:E145"/>
    <mergeCell ref="F145:H145"/>
    <mergeCell ref="I145:J145"/>
    <mergeCell ref="K145:L145"/>
    <mergeCell ref="M145:N145"/>
    <mergeCell ref="B146:E146"/>
    <mergeCell ref="F146:H146"/>
    <mergeCell ref="I146:J146"/>
    <mergeCell ref="K146:L146"/>
    <mergeCell ref="M146:N146"/>
    <mergeCell ref="B143:E143"/>
    <mergeCell ref="F143:H143"/>
    <mergeCell ref="I143:J143"/>
    <mergeCell ref="K143:L143"/>
    <mergeCell ref="M143:N143"/>
    <mergeCell ref="B144:E144"/>
    <mergeCell ref="F144:H144"/>
    <mergeCell ref="I144:J144"/>
    <mergeCell ref="K144:L144"/>
    <mergeCell ref="M144:N144"/>
    <mergeCell ref="B149:E149"/>
    <mergeCell ref="F149:H149"/>
    <mergeCell ref="I149:J149"/>
    <mergeCell ref="K149:L149"/>
    <mergeCell ref="M149:N149"/>
    <mergeCell ref="B150:E150"/>
    <mergeCell ref="F150:H150"/>
    <mergeCell ref="I150:J150"/>
    <mergeCell ref="K150:L150"/>
    <mergeCell ref="M150:N150"/>
    <mergeCell ref="B147:E147"/>
    <mergeCell ref="F147:H147"/>
    <mergeCell ref="I147:J147"/>
    <mergeCell ref="K147:L147"/>
    <mergeCell ref="M147:N147"/>
    <mergeCell ref="B148:E148"/>
    <mergeCell ref="F148:H148"/>
    <mergeCell ref="I148:J148"/>
    <mergeCell ref="K148:L148"/>
    <mergeCell ref="M148:N148"/>
    <mergeCell ref="B153:E153"/>
    <mergeCell ref="F153:H153"/>
    <mergeCell ref="I153:J153"/>
    <mergeCell ref="K153:L153"/>
    <mergeCell ref="M153:N153"/>
    <mergeCell ref="B154:E154"/>
    <mergeCell ref="F154:H154"/>
    <mergeCell ref="I154:J154"/>
    <mergeCell ref="K154:L154"/>
    <mergeCell ref="M154:N154"/>
    <mergeCell ref="B151:E151"/>
    <mergeCell ref="F151:H151"/>
    <mergeCell ref="I151:J151"/>
    <mergeCell ref="K151:L151"/>
    <mergeCell ref="M151:N151"/>
    <mergeCell ref="B152:E152"/>
    <mergeCell ref="F152:H152"/>
    <mergeCell ref="I152:J152"/>
    <mergeCell ref="K152:L152"/>
    <mergeCell ref="M152:N152"/>
    <mergeCell ref="B157:E157"/>
    <mergeCell ref="F157:H157"/>
    <mergeCell ref="I157:J157"/>
    <mergeCell ref="K157:L157"/>
    <mergeCell ref="M157:N157"/>
    <mergeCell ref="B158:E158"/>
    <mergeCell ref="F158:H158"/>
    <mergeCell ref="I158:J158"/>
    <mergeCell ref="K158:L158"/>
    <mergeCell ref="M158:N158"/>
    <mergeCell ref="B155:E155"/>
    <mergeCell ref="F155:H155"/>
    <mergeCell ref="I155:J155"/>
    <mergeCell ref="K155:L155"/>
    <mergeCell ref="M155:N155"/>
    <mergeCell ref="B156:E156"/>
    <mergeCell ref="F156:H156"/>
    <mergeCell ref="I156:J156"/>
    <mergeCell ref="K156:L156"/>
    <mergeCell ref="M156:N156"/>
    <mergeCell ref="A164:E164"/>
    <mergeCell ref="F164:J164"/>
    <mergeCell ref="K164:N164"/>
    <mergeCell ref="A165:N165"/>
    <mergeCell ref="A166:N166"/>
    <mergeCell ref="B167:C167"/>
    <mergeCell ref="D167:E167"/>
    <mergeCell ref="F167:I167"/>
    <mergeCell ref="J167:K167"/>
    <mergeCell ref="L167:N167"/>
    <mergeCell ref="A161:E162"/>
    <mergeCell ref="F161:J162"/>
    <mergeCell ref="K161:N162"/>
    <mergeCell ref="A163:E163"/>
    <mergeCell ref="F163:J163"/>
    <mergeCell ref="K163:N163"/>
    <mergeCell ref="B159:E159"/>
    <mergeCell ref="F159:H159"/>
    <mergeCell ref="I159:J159"/>
    <mergeCell ref="K159:L159"/>
    <mergeCell ref="M159:N159"/>
    <mergeCell ref="B160:E160"/>
    <mergeCell ref="F160:H160"/>
    <mergeCell ref="I160:J160"/>
    <mergeCell ref="K160:L160"/>
    <mergeCell ref="M160:N160"/>
    <mergeCell ref="B170:E170"/>
    <mergeCell ref="F170:H170"/>
    <mergeCell ref="I170:J170"/>
    <mergeCell ref="K170:L170"/>
    <mergeCell ref="M170:N170"/>
    <mergeCell ref="B171:E171"/>
    <mergeCell ref="F171:H171"/>
    <mergeCell ref="I171:J171"/>
    <mergeCell ref="K171:L171"/>
    <mergeCell ref="M171:N171"/>
    <mergeCell ref="B168:C168"/>
    <mergeCell ref="D168:F168"/>
    <mergeCell ref="G168:I168"/>
    <mergeCell ref="J168:K168"/>
    <mergeCell ref="M168:N168"/>
    <mergeCell ref="B169:E169"/>
    <mergeCell ref="F169:H169"/>
    <mergeCell ref="I169:J169"/>
    <mergeCell ref="K169:L169"/>
    <mergeCell ref="M169:N169"/>
    <mergeCell ref="B174:E174"/>
    <mergeCell ref="F174:H174"/>
    <mergeCell ref="I174:J174"/>
    <mergeCell ref="K174:L174"/>
    <mergeCell ref="M174:N174"/>
    <mergeCell ref="B175:E175"/>
    <mergeCell ref="F175:H175"/>
    <mergeCell ref="I175:J175"/>
    <mergeCell ref="K175:L175"/>
    <mergeCell ref="M175:N175"/>
    <mergeCell ref="B172:E172"/>
    <mergeCell ref="F172:H172"/>
    <mergeCell ref="I172:J172"/>
    <mergeCell ref="K172:L172"/>
    <mergeCell ref="M172:N172"/>
    <mergeCell ref="B173:E173"/>
    <mergeCell ref="F173:H173"/>
    <mergeCell ref="I173:J173"/>
    <mergeCell ref="K173:L173"/>
    <mergeCell ref="M173:N173"/>
    <mergeCell ref="B178:E178"/>
    <mergeCell ref="F178:H178"/>
    <mergeCell ref="I178:J178"/>
    <mergeCell ref="K178:L178"/>
    <mergeCell ref="M178:N178"/>
    <mergeCell ref="B179:E179"/>
    <mergeCell ref="F179:H179"/>
    <mergeCell ref="I179:J179"/>
    <mergeCell ref="K179:L179"/>
    <mergeCell ref="M179:N179"/>
    <mergeCell ref="B176:E176"/>
    <mergeCell ref="F176:H176"/>
    <mergeCell ref="I176:J176"/>
    <mergeCell ref="K176:L176"/>
    <mergeCell ref="M176:N176"/>
    <mergeCell ref="B177:E177"/>
    <mergeCell ref="F177:H177"/>
    <mergeCell ref="I177:J177"/>
    <mergeCell ref="K177:L177"/>
    <mergeCell ref="M177:N177"/>
    <mergeCell ref="B182:E182"/>
    <mergeCell ref="F182:H182"/>
    <mergeCell ref="I182:J182"/>
    <mergeCell ref="K182:L182"/>
    <mergeCell ref="M182:N182"/>
    <mergeCell ref="B183:E183"/>
    <mergeCell ref="F183:H183"/>
    <mergeCell ref="I183:J183"/>
    <mergeCell ref="K183:L183"/>
    <mergeCell ref="M183:N183"/>
    <mergeCell ref="B180:E180"/>
    <mergeCell ref="F180:H180"/>
    <mergeCell ref="I180:J180"/>
    <mergeCell ref="K180:L180"/>
    <mergeCell ref="M180:N180"/>
    <mergeCell ref="B181:E181"/>
    <mergeCell ref="F181:H181"/>
    <mergeCell ref="I181:J181"/>
    <mergeCell ref="K181:L181"/>
    <mergeCell ref="M181:N181"/>
    <mergeCell ref="B186:E186"/>
    <mergeCell ref="F186:H186"/>
    <mergeCell ref="I186:J186"/>
    <mergeCell ref="K186:L186"/>
    <mergeCell ref="M186:N186"/>
    <mergeCell ref="B187:E187"/>
    <mergeCell ref="F187:H187"/>
    <mergeCell ref="I187:J187"/>
    <mergeCell ref="K187:L187"/>
    <mergeCell ref="M187:N187"/>
    <mergeCell ref="B184:E184"/>
    <mergeCell ref="F184:H184"/>
    <mergeCell ref="I184:J184"/>
    <mergeCell ref="K184:L184"/>
    <mergeCell ref="M184:N184"/>
    <mergeCell ref="B185:E185"/>
    <mergeCell ref="F185:H185"/>
    <mergeCell ref="I185:J185"/>
    <mergeCell ref="K185:L185"/>
    <mergeCell ref="M185:N185"/>
    <mergeCell ref="B190:E190"/>
    <mergeCell ref="F190:H190"/>
    <mergeCell ref="I190:J190"/>
    <mergeCell ref="K190:L190"/>
    <mergeCell ref="M190:N190"/>
    <mergeCell ref="B191:E191"/>
    <mergeCell ref="F191:H191"/>
    <mergeCell ref="I191:J191"/>
    <mergeCell ref="K191:L191"/>
    <mergeCell ref="M191:N191"/>
    <mergeCell ref="B188:E188"/>
    <mergeCell ref="F188:H188"/>
    <mergeCell ref="I188:J188"/>
    <mergeCell ref="K188:L188"/>
    <mergeCell ref="M188:N188"/>
    <mergeCell ref="B189:E189"/>
    <mergeCell ref="F189:H189"/>
    <mergeCell ref="I189:J189"/>
    <mergeCell ref="K189:L189"/>
    <mergeCell ref="M189:N189"/>
    <mergeCell ref="A197:E197"/>
    <mergeCell ref="F197:J197"/>
    <mergeCell ref="K197:N197"/>
    <mergeCell ref="A198:N198"/>
    <mergeCell ref="A199:N199"/>
    <mergeCell ref="B200:C200"/>
    <mergeCell ref="D200:E200"/>
    <mergeCell ref="F200:I200"/>
    <mergeCell ref="J200:K200"/>
    <mergeCell ref="L200:N200"/>
    <mergeCell ref="A194:E195"/>
    <mergeCell ref="F194:J195"/>
    <mergeCell ref="K194:N195"/>
    <mergeCell ref="A196:E196"/>
    <mergeCell ref="F196:J196"/>
    <mergeCell ref="K196:N196"/>
    <mergeCell ref="B192:E192"/>
    <mergeCell ref="F192:H192"/>
    <mergeCell ref="I192:J192"/>
    <mergeCell ref="K192:L192"/>
    <mergeCell ref="M192:N192"/>
    <mergeCell ref="B193:E193"/>
    <mergeCell ref="F193:H193"/>
    <mergeCell ref="I193:J193"/>
    <mergeCell ref="K193:L193"/>
    <mergeCell ref="M193:N193"/>
    <mergeCell ref="B203:E203"/>
    <mergeCell ref="F203:H203"/>
    <mergeCell ref="I203:J203"/>
    <mergeCell ref="K203:L203"/>
    <mergeCell ref="M203:N203"/>
    <mergeCell ref="B204:E204"/>
    <mergeCell ref="F204:H204"/>
    <mergeCell ref="I204:J204"/>
    <mergeCell ref="K204:L204"/>
    <mergeCell ref="M204:N204"/>
    <mergeCell ref="B201:C201"/>
    <mergeCell ref="D201:F201"/>
    <mergeCell ref="G201:I201"/>
    <mergeCell ref="J201:K201"/>
    <mergeCell ref="M201:N201"/>
    <mergeCell ref="B202:E202"/>
    <mergeCell ref="F202:H202"/>
    <mergeCell ref="I202:J202"/>
    <mergeCell ref="K202:L202"/>
    <mergeCell ref="M202:N202"/>
    <mergeCell ref="B207:E207"/>
    <mergeCell ref="F207:H207"/>
    <mergeCell ref="I207:J207"/>
    <mergeCell ref="K207:L207"/>
    <mergeCell ref="M207:N207"/>
    <mergeCell ref="B208:E208"/>
    <mergeCell ref="F208:H208"/>
    <mergeCell ref="I208:J208"/>
    <mergeCell ref="K208:L208"/>
    <mergeCell ref="M208:N208"/>
    <mergeCell ref="B205:E205"/>
    <mergeCell ref="F205:H205"/>
    <mergeCell ref="I205:J205"/>
    <mergeCell ref="K205:L205"/>
    <mergeCell ref="M205:N205"/>
    <mergeCell ref="B206:E206"/>
    <mergeCell ref="F206:H206"/>
    <mergeCell ref="I206:J206"/>
    <mergeCell ref="K206:L206"/>
    <mergeCell ref="M206:N206"/>
    <mergeCell ref="B211:E211"/>
    <mergeCell ref="F211:H211"/>
    <mergeCell ref="I211:J211"/>
    <mergeCell ref="K211:L211"/>
    <mergeCell ref="M211:N211"/>
    <mergeCell ref="B212:E212"/>
    <mergeCell ref="F212:H212"/>
    <mergeCell ref="I212:J212"/>
    <mergeCell ref="K212:L212"/>
    <mergeCell ref="M212:N212"/>
    <mergeCell ref="B209:E209"/>
    <mergeCell ref="F209:H209"/>
    <mergeCell ref="I209:J209"/>
    <mergeCell ref="K209:L209"/>
    <mergeCell ref="M209:N209"/>
    <mergeCell ref="B210:E210"/>
    <mergeCell ref="F210:H210"/>
    <mergeCell ref="I210:J210"/>
    <mergeCell ref="K210:L210"/>
    <mergeCell ref="M210:N210"/>
    <mergeCell ref="B215:E215"/>
    <mergeCell ref="F215:H215"/>
    <mergeCell ref="I215:J215"/>
    <mergeCell ref="K215:L215"/>
    <mergeCell ref="M215:N215"/>
    <mergeCell ref="B216:E216"/>
    <mergeCell ref="F216:H216"/>
    <mergeCell ref="I216:J216"/>
    <mergeCell ref="K216:L216"/>
    <mergeCell ref="M216:N216"/>
    <mergeCell ref="B213:E213"/>
    <mergeCell ref="F213:H213"/>
    <mergeCell ref="I213:J213"/>
    <mergeCell ref="K213:L213"/>
    <mergeCell ref="M213:N213"/>
    <mergeCell ref="B214:E214"/>
    <mergeCell ref="F214:H214"/>
    <mergeCell ref="I214:J214"/>
    <mergeCell ref="K214:L214"/>
    <mergeCell ref="M214:N214"/>
    <mergeCell ref="B219:E219"/>
    <mergeCell ref="F219:H219"/>
    <mergeCell ref="I219:J219"/>
    <mergeCell ref="K219:L219"/>
    <mergeCell ref="M219:N219"/>
    <mergeCell ref="B220:E220"/>
    <mergeCell ref="F220:H220"/>
    <mergeCell ref="I220:J220"/>
    <mergeCell ref="K220:L220"/>
    <mergeCell ref="M220:N220"/>
    <mergeCell ref="B218:E218"/>
    <mergeCell ref="F218:H218"/>
    <mergeCell ref="I218:J218"/>
    <mergeCell ref="K218:L218"/>
    <mergeCell ref="M218:N218"/>
    <mergeCell ref="B217:E217"/>
    <mergeCell ref="F217:H217"/>
    <mergeCell ref="I217:J217"/>
    <mergeCell ref="K217:L217"/>
    <mergeCell ref="M217:N217"/>
    <mergeCell ref="B223:E223"/>
    <mergeCell ref="F223:H223"/>
    <mergeCell ref="I223:J223"/>
    <mergeCell ref="K223:L223"/>
    <mergeCell ref="M223:N223"/>
    <mergeCell ref="B224:E224"/>
    <mergeCell ref="F224:H224"/>
    <mergeCell ref="I224:J224"/>
    <mergeCell ref="K224:L224"/>
    <mergeCell ref="M224:N224"/>
    <mergeCell ref="B221:E221"/>
    <mergeCell ref="F221:H221"/>
    <mergeCell ref="I221:J221"/>
    <mergeCell ref="K221:L221"/>
    <mergeCell ref="M221:N221"/>
    <mergeCell ref="B222:E222"/>
    <mergeCell ref="F222:H222"/>
    <mergeCell ref="I222:J222"/>
    <mergeCell ref="K222:L222"/>
    <mergeCell ref="M222:N222"/>
    <mergeCell ref="A229:E229"/>
    <mergeCell ref="F229:J229"/>
    <mergeCell ref="K229:N229"/>
    <mergeCell ref="A230:E230"/>
    <mergeCell ref="F230:J230"/>
    <mergeCell ref="K230:N230"/>
    <mergeCell ref="B226:E226"/>
    <mergeCell ref="F226:H226"/>
    <mergeCell ref="I226:J226"/>
    <mergeCell ref="K226:L226"/>
    <mergeCell ref="M226:N226"/>
    <mergeCell ref="A227:E228"/>
    <mergeCell ref="F227:J228"/>
    <mergeCell ref="K227:N228"/>
    <mergeCell ref="B225:E225"/>
    <mergeCell ref="F225:H225"/>
    <mergeCell ref="I225:J225"/>
    <mergeCell ref="K225:L225"/>
    <mergeCell ref="M225:N225"/>
    <mergeCell ref="A265:N265"/>
    <mergeCell ref="B266:C266"/>
    <mergeCell ref="D266:E266"/>
    <mergeCell ref="F266:I266"/>
    <mergeCell ref="J266:K266"/>
    <mergeCell ref="L266:N266"/>
    <mergeCell ref="A231:N231"/>
    <mergeCell ref="A232:N232"/>
    <mergeCell ref="B233:C233"/>
    <mergeCell ref="D233:E233"/>
    <mergeCell ref="F233:I233"/>
    <mergeCell ref="J233:K233"/>
    <mergeCell ref="L233:N233"/>
    <mergeCell ref="B234:C234"/>
    <mergeCell ref="D234:F234"/>
    <mergeCell ref="G234:I234"/>
    <mergeCell ref="J234:K234"/>
    <mergeCell ref="M234:N234"/>
    <mergeCell ref="B235:E235"/>
    <mergeCell ref="F235:H235"/>
    <mergeCell ref="I235:J235"/>
    <mergeCell ref="M240:N240"/>
    <mergeCell ref="B241:E241"/>
    <mergeCell ref="F241:H241"/>
    <mergeCell ref="I241:J241"/>
    <mergeCell ref="K241:L241"/>
    <mergeCell ref="M241:N241"/>
    <mergeCell ref="B242:E242"/>
    <mergeCell ref="F242:H242"/>
    <mergeCell ref="I242:J242"/>
    <mergeCell ref="K242:L242"/>
    <mergeCell ref="M242:N242"/>
    <mergeCell ref="B269:E269"/>
    <mergeCell ref="F269:H269"/>
    <mergeCell ref="I269:J269"/>
    <mergeCell ref="K269:L269"/>
    <mergeCell ref="M269:N269"/>
    <mergeCell ref="B270:E270"/>
    <mergeCell ref="F270:H270"/>
    <mergeCell ref="I270:J270"/>
    <mergeCell ref="K270:L270"/>
    <mergeCell ref="M270:N270"/>
    <mergeCell ref="B267:C267"/>
    <mergeCell ref="D267:F267"/>
    <mergeCell ref="G267:I267"/>
    <mergeCell ref="J267:K267"/>
    <mergeCell ref="M267:N267"/>
    <mergeCell ref="B268:E268"/>
    <mergeCell ref="F268:H268"/>
    <mergeCell ref="I268:J268"/>
    <mergeCell ref="K268:L268"/>
    <mergeCell ref="M268:N268"/>
    <mergeCell ref="B273:E273"/>
    <mergeCell ref="F273:H273"/>
    <mergeCell ref="I273:J273"/>
    <mergeCell ref="K273:L273"/>
    <mergeCell ref="M273:N273"/>
    <mergeCell ref="B274:E274"/>
    <mergeCell ref="F274:H274"/>
    <mergeCell ref="I274:J274"/>
    <mergeCell ref="K274:L274"/>
    <mergeCell ref="M274:N274"/>
    <mergeCell ref="B271:E271"/>
    <mergeCell ref="F271:H271"/>
    <mergeCell ref="I271:J271"/>
    <mergeCell ref="K271:L271"/>
    <mergeCell ref="M271:N271"/>
    <mergeCell ref="B272:E272"/>
    <mergeCell ref="F272:H272"/>
    <mergeCell ref="I272:J272"/>
    <mergeCell ref="K272:L272"/>
    <mergeCell ref="M272:N272"/>
    <mergeCell ref="B277:E277"/>
    <mergeCell ref="F277:H277"/>
    <mergeCell ref="I277:J277"/>
    <mergeCell ref="K277:L277"/>
    <mergeCell ref="M277:N277"/>
    <mergeCell ref="B278:E278"/>
    <mergeCell ref="F278:H278"/>
    <mergeCell ref="I278:J278"/>
    <mergeCell ref="K278:L278"/>
    <mergeCell ref="M278:N278"/>
    <mergeCell ref="B275:E275"/>
    <mergeCell ref="F275:H275"/>
    <mergeCell ref="I275:J275"/>
    <mergeCell ref="K275:L275"/>
    <mergeCell ref="M275:N275"/>
    <mergeCell ref="B276:E276"/>
    <mergeCell ref="F276:H276"/>
    <mergeCell ref="I276:J276"/>
    <mergeCell ref="K276:L276"/>
    <mergeCell ref="M276:N276"/>
    <mergeCell ref="B281:E281"/>
    <mergeCell ref="F281:H281"/>
    <mergeCell ref="I281:J281"/>
    <mergeCell ref="K281:L281"/>
    <mergeCell ref="M281:N281"/>
    <mergeCell ref="B282:E282"/>
    <mergeCell ref="F282:H282"/>
    <mergeCell ref="I282:J282"/>
    <mergeCell ref="K282:L282"/>
    <mergeCell ref="M282:N282"/>
    <mergeCell ref="B279:E279"/>
    <mergeCell ref="F279:H279"/>
    <mergeCell ref="I279:J279"/>
    <mergeCell ref="K279:L279"/>
    <mergeCell ref="M279:N279"/>
    <mergeCell ref="B280:E280"/>
    <mergeCell ref="F280:H280"/>
    <mergeCell ref="I280:J280"/>
    <mergeCell ref="K280:L280"/>
    <mergeCell ref="M280:N280"/>
    <mergeCell ref="B285:E285"/>
    <mergeCell ref="F285:H285"/>
    <mergeCell ref="I285:J285"/>
    <mergeCell ref="K285:L285"/>
    <mergeCell ref="M285:N285"/>
    <mergeCell ref="B286:E286"/>
    <mergeCell ref="F286:H286"/>
    <mergeCell ref="I286:J286"/>
    <mergeCell ref="K286:L286"/>
    <mergeCell ref="M286:N286"/>
    <mergeCell ref="B283:E283"/>
    <mergeCell ref="F283:H283"/>
    <mergeCell ref="I283:J283"/>
    <mergeCell ref="K283:L283"/>
    <mergeCell ref="M283:N283"/>
    <mergeCell ref="B284:E284"/>
    <mergeCell ref="F284:H284"/>
    <mergeCell ref="I284:J284"/>
    <mergeCell ref="K284:L284"/>
    <mergeCell ref="M284:N284"/>
    <mergeCell ref="B289:E289"/>
    <mergeCell ref="F289:H289"/>
    <mergeCell ref="I289:J289"/>
    <mergeCell ref="K289:L289"/>
    <mergeCell ref="M289:N289"/>
    <mergeCell ref="B290:E290"/>
    <mergeCell ref="F290:H290"/>
    <mergeCell ref="I290:J290"/>
    <mergeCell ref="K290:L290"/>
    <mergeCell ref="M290:N290"/>
    <mergeCell ref="B288:E288"/>
    <mergeCell ref="F288:H288"/>
    <mergeCell ref="I288:J288"/>
    <mergeCell ref="K288:L288"/>
    <mergeCell ref="M288:N288"/>
    <mergeCell ref="B287:E287"/>
    <mergeCell ref="F287:H287"/>
    <mergeCell ref="I287:J287"/>
    <mergeCell ref="K287:L287"/>
    <mergeCell ref="M287:N287"/>
    <mergeCell ref="A296:N296"/>
    <mergeCell ref="A297:N297"/>
    <mergeCell ref="B298:C298"/>
    <mergeCell ref="D298:E298"/>
    <mergeCell ref="F298:I298"/>
    <mergeCell ref="J298:K298"/>
    <mergeCell ref="L298:N298"/>
    <mergeCell ref="A294:E294"/>
    <mergeCell ref="F294:J294"/>
    <mergeCell ref="K294:N294"/>
    <mergeCell ref="A295:E295"/>
    <mergeCell ref="F295:J295"/>
    <mergeCell ref="K295:N295"/>
    <mergeCell ref="B291:E291"/>
    <mergeCell ref="F291:H291"/>
    <mergeCell ref="I291:J291"/>
    <mergeCell ref="K291:L291"/>
    <mergeCell ref="M291:N291"/>
    <mergeCell ref="A292:E293"/>
    <mergeCell ref="F292:J293"/>
    <mergeCell ref="K292:N293"/>
    <mergeCell ref="B301:E301"/>
    <mergeCell ref="F301:H301"/>
    <mergeCell ref="I301:J301"/>
    <mergeCell ref="K301:L301"/>
    <mergeCell ref="M301:N301"/>
    <mergeCell ref="B302:E302"/>
    <mergeCell ref="F302:H302"/>
    <mergeCell ref="I302:J302"/>
    <mergeCell ref="K302:L302"/>
    <mergeCell ref="M302:N302"/>
    <mergeCell ref="B299:C299"/>
    <mergeCell ref="D299:F299"/>
    <mergeCell ref="G299:I299"/>
    <mergeCell ref="J299:K299"/>
    <mergeCell ref="M299:N299"/>
    <mergeCell ref="B300:E300"/>
    <mergeCell ref="F300:H300"/>
    <mergeCell ref="I300:J300"/>
    <mergeCell ref="K300:L300"/>
    <mergeCell ref="M300:N300"/>
    <mergeCell ref="B305:E305"/>
    <mergeCell ref="F305:H305"/>
    <mergeCell ref="I305:J305"/>
    <mergeCell ref="K305:L305"/>
    <mergeCell ref="M305:N305"/>
    <mergeCell ref="B306:E306"/>
    <mergeCell ref="F306:H306"/>
    <mergeCell ref="I306:J306"/>
    <mergeCell ref="K306:L306"/>
    <mergeCell ref="M306:N306"/>
    <mergeCell ref="B303:E303"/>
    <mergeCell ref="F303:H303"/>
    <mergeCell ref="I303:J303"/>
    <mergeCell ref="K303:L303"/>
    <mergeCell ref="M303:N303"/>
    <mergeCell ref="B304:E304"/>
    <mergeCell ref="F304:H304"/>
    <mergeCell ref="I304:J304"/>
    <mergeCell ref="K304:L304"/>
    <mergeCell ref="M304:N304"/>
    <mergeCell ref="B309:E309"/>
    <mergeCell ref="F309:H309"/>
    <mergeCell ref="I309:J309"/>
    <mergeCell ref="K309:L309"/>
    <mergeCell ref="M309:N309"/>
    <mergeCell ref="B310:E310"/>
    <mergeCell ref="F310:H310"/>
    <mergeCell ref="I310:J310"/>
    <mergeCell ref="K310:L310"/>
    <mergeCell ref="M310:N310"/>
    <mergeCell ref="B307:E307"/>
    <mergeCell ref="F307:H307"/>
    <mergeCell ref="I307:J307"/>
    <mergeCell ref="K307:L307"/>
    <mergeCell ref="M307:N307"/>
    <mergeCell ref="B308:E308"/>
    <mergeCell ref="F308:H308"/>
    <mergeCell ref="I308:J308"/>
    <mergeCell ref="K308:L308"/>
    <mergeCell ref="M308:N308"/>
    <mergeCell ref="B313:E313"/>
    <mergeCell ref="F313:H313"/>
    <mergeCell ref="I313:J313"/>
    <mergeCell ref="K313:L313"/>
    <mergeCell ref="M313:N313"/>
    <mergeCell ref="B314:E314"/>
    <mergeCell ref="F314:H314"/>
    <mergeCell ref="I314:J314"/>
    <mergeCell ref="K314:L314"/>
    <mergeCell ref="M314:N314"/>
    <mergeCell ref="B311:E311"/>
    <mergeCell ref="F311:H311"/>
    <mergeCell ref="I311:J311"/>
    <mergeCell ref="K311:L311"/>
    <mergeCell ref="M311:N311"/>
    <mergeCell ref="B312:E312"/>
    <mergeCell ref="F312:H312"/>
    <mergeCell ref="I312:J312"/>
    <mergeCell ref="K312:L312"/>
    <mergeCell ref="M312:N312"/>
    <mergeCell ref="B318:E318"/>
    <mergeCell ref="F318:H318"/>
    <mergeCell ref="I318:J318"/>
    <mergeCell ref="K318:L318"/>
    <mergeCell ref="M318:N318"/>
    <mergeCell ref="B315:E315"/>
    <mergeCell ref="F315:H315"/>
    <mergeCell ref="I315:J315"/>
    <mergeCell ref="K315:L315"/>
    <mergeCell ref="M315:N315"/>
    <mergeCell ref="B316:E316"/>
    <mergeCell ref="F316:H316"/>
    <mergeCell ref="I316:J316"/>
    <mergeCell ref="K316:L316"/>
    <mergeCell ref="M316:N316"/>
    <mergeCell ref="B317:E317"/>
    <mergeCell ref="F317:H317"/>
    <mergeCell ref="I317:J317"/>
    <mergeCell ref="K317:L317"/>
    <mergeCell ref="M317:N317"/>
    <mergeCell ref="B322:E322"/>
    <mergeCell ref="F322:H322"/>
    <mergeCell ref="I322:J322"/>
    <mergeCell ref="K322:L322"/>
    <mergeCell ref="M322:N322"/>
    <mergeCell ref="B323:E323"/>
    <mergeCell ref="F323:H323"/>
    <mergeCell ref="I323:J323"/>
    <mergeCell ref="K323:L323"/>
    <mergeCell ref="M323:N323"/>
    <mergeCell ref="B319:E319"/>
    <mergeCell ref="F319:H319"/>
    <mergeCell ref="I319:J319"/>
    <mergeCell ref="K319:L319"/>
    <mergeCell ref="M319:N319"/>
    <mergeCell ref="B320:E320"/>
    <mergeCell ref="F320:H320"/>
    <mergeCell ref="I320:J320"/>
    <mergeCell ref="K320:L320"/>
    <mergeCell ref="M320:N320"/>
    <mergeCell ref="B321:E321"/>
    <mergeCell ref="F321:H321"/>
    <mergeCell ref="I321:J321"/>
    <mergeCell ref="K321:L321"/>
    <mergeCell ref="M321:N321"/>
    <mergeCell ref="A329:N329"/>
    <mergeCell ref="B330:C330"/>
    <mergeCell ref="D330:E330"/>
    <mergeCell ref="F330:I330"/>
    <mergeCell ref="J330:K330"/>
    <mergeCell ref="L330:N330"/>
    <mergeCell ref="A327:E327"/>
    <mergeCell ref="F327:J327"/>
    <mergeCell ref="K327:N327"/>
    <mergeCell ref="A328:E328"/>
    <mergeCell ref="F328:J328"/>
    <mergeCell ref="K328:N328"/>
    <mergeCell ref="B324:E324"/>
    <mergeCell ref="F324:H324"/>
    <mergeCell ref="I324:J324"/>
    <mergeCell ref="K324:L324"/>
    <mergeCell ref="M324:N324"/>
    <mergeCell ref="A325:E326"/>
    <mergeCell ref="F325:J326"/>
    <mergeCell ref="K325:N326"/>
    <mergeCell ref="B333:E333"/>
    <mergeCell ref="F333:H333"/>
    <mergeCell ref="I333:J333"/>
    <mergeCell ref="K333:L333"/>
    <mergeCell ref="M333:N333"/>
    <mergeCell ref="B334:E334"/>
    <mergeCell ref="F334:H334"/>
    <mergeCell ref="I334:J334"/>
    <mergeCell ref="K334:L334"/>
    <mergeCell ref="M334:N334"/>
    <mergeCell ref="B331:C331"/>
    <mergeCell ref="D331:F331"/>
    <mergeCell ref="G331:I331"/>
    <mergeCell ref="J331:K331"/>
    <mergeCell ref="M331:N331"/>
    <mergeCell ref="B332:E332"/>
    <mergeCell ref="F332:H332"/>
    <mergeCell ref="I332:J332"/>
    <mergeCell ref="K332:L332"/>
    <mergeCell ref="M332:N332"/>
    <mergeCell ref="B337:E337"/>
    <mergeCell ref="F337:H337"/>
    <mergeCell ref="I337:J337"/>
    <mergeCell ref="K337:L337"/>
    <mergeCell ref="M337:N337"/>
    <mergeCell ref="B338:E338"/>
    <mergeCell ref="F338:H338"/>
    <mergeCell ref="I338:J338"/>
    <mergeCell ref="K338:L338"/>
    <mergeCell ref="M338:N338"/>
    <mergeCell ref="B335:E335"/>
    <mergeCell ref="F335:H335"/>
    <mergeCell ref="I335:J335"/>
    <mergeCell ref="K335:L335"/>
    <mergeCell ref="M335:N335"/>
    <mergeCell ref="B336:E336"/>
    <mergeCell ref="F336:H336"/>
    <mergeCell ref="I336:J336"/>
    <mergeCell ref="K336:L336"/>
    <mergeCell ref="M336:N336"/>
    <mergeCell ref="B341:E341"/>
    <mergeCell ref="F341:H341"/>
    <mergeCell ref="I341:J341"/>
    <mergeCell ref="K341:L341"/>
    <mergeCell ref="M341:N341"/>
    <mergeCell ref="B342:E342"/>
    <mergeCell ref="F342:H342"/>
    <mergeCell ref="I342:J342"/>
    <mergeCell ref="K342:L342"/>
    <mergeCell ref="M342:N342"/>
    <mergeCell ref="B339:E339"/>
    <mergeCell ref="F339:H339"/>
    <mergeCell ref="I339:J339"/>
    <mergeCell ref="K339:L339"/>
    <mergeCell ref="M339:N339"/>
    <mergeCell ref="B340:E340"/>
    <mergeCell ref="F340:H340"/>
    <mergeCell ref="I340:J340"/>
    <mergeCell ref="K340:L340"/>
    <mergeCell ref="M340:N340"/>
    <mergeCell ref="B345:E345"/>
    <mergeCell ref="F345:H345"/>
    <mergeCell ref="I345:J345"/>
    <mergeCell ref="K345:L345"/>
    <mergeCell ref="M345:N345"/>
    <mergeCell ref="B346:E346"/>
    <mergeCell ref="F346:H346"/>
    <mergeCell ref="I346:J346"/>
    <mergeCell ref="K346:L346"/>
    <mergeCell ref="M346:N346"/>
    <mergeCell ref="B343:E343"/>
    <mergeCell ref="F343:H343"/>
    <mergeCell ref="I343:J343"/>
    <mergeCell ref="K343:L343"/>
    <mergeCell ref="M343:N343"/>
    <mergeCell ref="B344:E344"/>
    <mergeCell ref="F344:H344"/>
    <mergeCell ref="I344:J344"/>
    <mergeCell ref="K344:L344"/>
    <mergeCell ref="M344:N344"/>
    <mergeCell ref="B349:E349"/>
    <mergeCell ref="F349:H349"/>
    <mergeCell ref="I349:J349"/>
    <mergeCell ref="K349:L349"/>
    <mergeCell ref="M349:N349"/>
    <mergeCell ref="B350:E350"/>
    <mergeCell ref="F350:H350"/>
    <mergeCell ref="I350:J350"/>
    <mergeCell ref="K350:L350"/>
    <mergeCell ref="M350:N350"/>
    <mergeCell ref="B347:E347"/>
    <mergeCell ref="F347:H347"/>
    <mergeCell ref="I347:J347"/>
    <mergeCell ref="K347:L347"/>
    <mergeCell ref="M347:N347"/>
    <mergeCell ref="B348:E348"/>
    <mergeCell ref="F348:H348"/>
    <mergeCell ref="I348:J348"/>
    <mergeCell ref="K348:L348"/>
    <mergeCell ref="M348:N348"/>
    <mergeCell ref="B353:E353"/>
    <mergeCell ref="F353:H353"/>
    <mergeCell ref="I353:J353"/>
    <mergeCell ref="K353:L353"/>
    <mergeCell ref="M353:N353"/>
    <mergeCell ref="B354:E354"/>
    <mergeCell ref="F354:H354"/>
    <mergeCell ref="I354:J354"/>
    <mergeCell ref="K354:L354"/>
    <mergeCell ref="M354:N354"/>
    <mergeCell ref="B351:E351"/>
    <mergeCell ref="F351:H351"/>
    <mergeCell ref="I351:J351"/>
    <mergeCell ref="K351:L351"/>
    <mergeCell ref="M351:N351"/>
    <mergeCell ref="B352:E352"/>
    <mergeCell ref="F352:H352"/>
    <mergeCell ref="I352:J352"/>
    <mergeCell ref="K352:L352"/>
    <mergeCell ref="M352:N352"/>
    <mergeCell ref="B357:E357"/>
    <mergeCell ref="F357:H357"/>
    <mergeCell ref="I357:J357"/>
    <mergeCell ref="K357:L357"/>
    <mergeCell ref="M357:N357"/>
    <mergeCell ref="A358:E359"/>
    <mergeCell ref="F358:J359"/>
    <mergeCell ref="K358:N359"/>
    <mergeCell ref="B355:E355"/>
    <mergeCell ref="F355:H355"/>
    <mergeCell ref="I355:J355"/>
    <mergeCell ref="K355:L355"/>
    <mergeCell ref="M355:N355"/>
    <mergeCell ref="B356:E356"/>
    <mergeCell ref="F356:H356"/>
    <mergeCell ref="I356:J356"/>
    <mergeCell ref="K356:L356"/>
    <mergeCell ref="M356:N356"/>
    <mergeCell ref="A362:N362"/>
    <mergeCell ref="C363:D363"/>
    <mergeCell ref="E363:H363"/>
    <mergeCell ref="I363:J363"/>
    <mergeCell ref="K363:N363"/>
    <mergeCell ref="C364:D364"/>
    <mergeCell ref="E364:H364"/>
    <mergeCell ref="I364:J364"/>
    <mergeCell ref="K364:L364"/>
    <mergeCell ref="M364:N364"/>
    <mergeCell ref="F366:H366"/>
    <mergeCell ref="A360:E360"/>
    <mergeCell ref="F360:J360"/>
    <mergeCell ref="K360:N360"/>
    <mergeCell ref="A361:E361"/>
    <mergeCell ref="F361:J361"/>
    <mergeCell ref="K361:N361"/>
    <mergeCell ref="B367:E367"/>
    <mergeCell ref="I367:J367"/>
    <mergeCell ref="K367:L367"/>
    <mergeCell ref="M367:N367"/>
    <mergeCell ref="B368:E368"/>
    <mergeCell ref="F368:H368"/>
    <mergeCell ref="I368:J368"/>
    <mergeCell ref="K368:L368"/>
    <mergeCell ref="M368:N368"/>
    <mergeCell ref="F367:H367"/>
    <mergeCell ref="B365:E365"/>
    <mergeCell ref="F365:H365"/>
    <mergeCell ref="I365:J365"/>
    <mergeCell ref="K365:L365"/>
    <mergeCell ref="M365:N365"/>
    <mergeCell ref="B366:E366"/>
    <mergeCell ref="I366:J366"/>
    <mergeCell ref="K366:L366"/>
    <mergeCell ref="M366:N366"/>
    <mergeCell ref="B371:E371"/>
    <mergeCell ref="F371:H371"/>
    <mergeCell ref="I371:J371"/>
    <mergeCell ref="K371:L371"/>
    <mergeCell ref="M371:N371"/>
    <mergeCell ref="B372:E372"/>
    <mergeCell ref="F372:H372"/>
    <mergeCell ref="I372:J372"/>
    <mergeCell ref="K372:L372"/>
    <mergeCell ref="M372:N372"/>
    <mergeCell ref="B369:E369"/>
    <mergeCell ref="F369:H369"/>
    <mergeCell ref="I369:J369"/>
    <mergeCell ref="K369:L369"/>
    <mergeCell ref="M369:N369"/>
    <mergeCell ref="B370:E370"/>
    <mergeCell ref="F370:H370"/>
    <mergeCell ref="I370:J370"/>
    <mergeCell ref="K370:L370"/>
    <mergeCell ref="M370:N370"/>
    <mergeCell ref="B375:E375"/>
    <mergeCell ref="F375:H375"/>
    <mergeCell ref="I375:J375"/>
    <mergeCell ref="K375:L375"/>
    <mergeCell ref="M375:N375"/>
    <mergeCell ref="B376:E376"/>
    <mergeCell ref="F376:H376"/>
    <mergeCell ref="I376:J376"/>
    <mergeCell ref="K376:L376"/>
    <mergeCell ref="M376:N376"/>
    <mergeCell ref="B373:E373"/>
    <mergeCell ref="F373:H373"/>
    <mergeCell ref="I373:J373"/>
    <mergeCell ref="K373:L373"/>
    <mergeCell ref="M373:N373"/>
    <mergeCell ref="B374:E374"/>
    <mergeCell ref="F374:H374"/>
    <mergeCell ref="I374:J374"/>
    <mergeCell ref="K374:L374"/>
    <mergeCell ref="M374:N374"/>
    <mergeCell ref="B379:E379"/>
    <mergeCell ref="F379:H379"/>
    <mergeCell ref="I379:J379"/>
    <mergeCell ref="K379:L379"/>
    <mergeCell ref="M379:N379"/>
    <mergeCell ref="B380:E380"/>
    <mergeCell ref="F380:H380"/>
    <mergeCell ref="I380:J380"/>
    <mergeCell ref="K380:L380"/>
    <mergeCell ref="M380:N380"/>
    <mergeCell ref="B377:E377"/>
    <mergeCell ref="F377:H377"/>
    <mergeCell ref="I377:J377"/>
    <mergeCell ref="K377:L377"/>
    <mergeCell ref="M377:N377"/>
    <mergeCell ref="B378:E378"/>
    <mergeCell ref="F378:H378"/>
    <mergeCell ref="I378:J378"/>
    <mergeCell ref="K378:L378"/>
    <mergeCell ref="M378:N378"/>
    <mergeCell ref="B384:E384"/>
    <mergeCell ref="F384:H384"/>
    <mergeCell ref="I384:J384"/>
    <mergeCell ref="K384:L384"/>
    <mergeCell ref="M384:N384"/>
    <mergeCell ref="B383:E383"/>
    <mergeCell ref="F383:H383"/>
    <mergeCell ref="I383:J383"/>
    <mergeCell ref="K383:L383"/>
    <mergeCell ref="M383:N383"/>
    <mergeCell ref="B381:E381"/>
    <mergeCell ref="F381:H381"/>
    <mergeCell ref="I381:J381"/>
    <mergeCell ref="K381:L381"/>
    <mergeCell ref="M381:N381"/>
    <mergeCell ref="B382:E382"/>
    <mergeCell ref="F382:H382"/>
    <mergeCell ref="I382:J382"/>
    <mergeCell ref="K382:L382"/>
    <mergeCell ref="M382:N382"/>
    <mergeCell ref="A389:E390"/>
    <mergeCell ref="F389:J390"/>
    <mergeCell ref="K389:N390"/>
    <mergeCell ref="A391:E391"/>
    <mergeCell ref="F391:J391"/>
    <mergeCell ref="K391:N391"/>
    <mergeCell ref="B387:E387"/>
    <mergeCell ref="F387:H387"/>
    <mergeCell ref="I387:J387"/>
    <mergeCell ref="K387:L387"/>
    <mergeCell ref="M387:N387"/>
    <mergeCell ref="B388:E388"/>
    <mergeCell ref="F388:H388"/>
    <mergeCell ref="I388:J388"/>
    <mergeCell ref="K388:L388"/>
    <mergeCell ref="M388:N388"/>
    <mergeCell ref="B385:E385"/>
    <mergeCell ref="F385:H385"/>
    <mergeCell ref="I385:J385"/>
    <mergeCell ref="K385:L385"/>
    <mergeCell ref="M385:N385"/>
    <mergeCell ref="B386:E386"/>
    <mergeCell ref="F386:H386"/>
    <mergeCell ref="I386:J386"/>
    <mergeCell ref="K386:L386"/>
    <mergeCell ref="M386:N386"/>
    <mergeCell ref="B395:C395"/>
    <mergeCell ref="D395:F395"/>
    <mergeCell ref="G395:I395"/>
    <mergeCell ref="J395:K395"/>
    <mergeCell ref="M395:N395"/>
    <mergeCell ref="B396:E396"/>
    <mergeCell ref="F396:H396"/>
    <mergeCell ref="I396:J396"/>
    <mergeCell ref="K396:L396"/>
    <mergeCell ref="M396:N396"/>
    <mergeCell ref="A392:E392"/>
    <mergeCell ref="F392:J392"/>
    <mergeCell ref="K392:N392"/>
    <mergeCell ref="A393:N393"/>
    <mergeCell ref="B394:C394"/>
    <mergeCell ref="D394:E394"/>
    <mergeCell ref="F394:I394"/>
    <mergeCell ref="J394:K394"/>
    <mergeCell ref="L394:N394"/>
    <mergeCell ref="B399:E399"/>
    <mergeCell ref="F399:H399"/>
    <mergeCell ref="I399:J399"/>
    <mergeCell ref="K399:L399"/>
    <mergeCell ref="M399:N399"/>
    <mergeCell ref="B400:E400"/>
    <mergeCell ref="F400:H400"/>
    <mergeCell ref="I400:J400"/>
    <mergeCell ref="K400:L400"/>
    <mergeCell ref="M400:N400"/>
    <mergeCell ref="B397:E397"/>
    <mergeCell ref="F397:H397"/>
    <mergeCell ref="I397:J397"/>
    <mergeCell ref="K397:L397"/>
    <mergeCell ref="M397:N397"/>
    <mergeCell ref="B398:E398"/>
    <mergeCell ref="F398:H398"/>
    <mergeCell ref="I398:J398"/>
    <mergeCell ref="K398:L398"/>
    <mergeCell ref="M398:N398"/>
    <mergeCell ref="B403:E403"/>
    <mergeCell ref="F403:H403"/>
    <mergeCell ref="I403:J403"/>
    <mergeCell ref="K403:L403"/>
    <mergeCell ref="M403:N403"/>
    <mergeCell ref="B404:E404"/>
    <mergeCell ref="F404:H404"/>
    <mergeCell ref="I404:J404"/>
    <mergeCell ref="K404:L404"/>
    <mergeCell ref="M404:N404"/>
    <mergeCell ref="B401:E401"/>
    <mergeCell ref="F401:H401"/>
    <mergeCell ref="I401:J401"/>
    <mergeCell ref="K401:L401"/>
    <mergeCell ref="M401:N401"/>
    <mergeCell ref="B402:E402"/>
    <mergeCell ref="F402:H402"/>
    <mergeCell ref="I402:J402"/>
    <mergeCell ref="K402:L402"/>
    <mergeCell ref="M402:N402"/>
    <mergeCell ref="B407:E407"/>
    <mergeCell ref="F407:H407"/>
    <mergeCell ref="I407:J407"/>
    <mergeCell ref="K407:L407"/>
    <mergeCell ref="M407:N407"/>
    <mergeCell ref="B408:E408"/>
    <mergeCell ref="F408:H408"/>
    <mergeCell ref="I408:J408"/>
    <mergeCell ref="K408:L408"/>
    <mergeCell ref="M408:N408"/>
    <mergeCell ref="B405:E405"/>
    <mergeCell ref="F405:H405"/>
    <mergeCell ref="I405:J405"/>
    <mergeCell ref="K405:L405"/>
    <mergeCell ref="M405:N405"/>
    <mergeCell ref="B406:E406"/>
    <mergeCell ref="F406:H406"/>
    <mergeCell ref="I406:J406"/>
    <mergeCell ref="K406:L406"/>
    <mergeCell ref="M406:N406"/>
    <mergeCell ref="B411:E411"/>
    <mergeCell ref="F411:H411"/>
    <mergeCell ref="I411:J411"/>
    <mergeCell ref="K411:L411"/>
    <mergeCell ref="M411:N411"/>
    <mergeCell ref="B412:E412"/>
    <mergeCell ref="F412:H412"/>
    <mergeCell ref="I412:J412"/>
    <mergeCell ref="K412:L412"/>
    <mergeCell ref="M412:N412"/>
    <mergeCell ref="B409:E409"/>
    <mergeCell ref="F409:H409"/>
    <mergeCell ref="I409:J409"/>
    <mergeCell ref="K409:L409"/>
    <mergeCell ref="M409:N409"/>
    <mergeCell ref="B410:E410"/>
    <mergeCell ref="F410:H410"/>
    <mergeCell ref="I410:J410"/>
    <mergeCell ref="K410:L410"/>
    <mergeCell ref="M410:N410"/>
    <mergeCell ref="B416:E416"/>
    <mergeCell ref="F416:H416"/>
    <mergeCell ref="I416:J416"/>
    <mergeCell ref="K416:L416"/>
    <mergeCell ref="M416:N416"/>
    <mergeCell ref="B415:E415"/>
    <mergeCell ref="F415:H415"/>
    <mergeCell ref="I415:J415"/>
    <mergeCell ref="K415:L415"/>
    <mergeCell ref="M415:N415"/>
    <mergeCell ref="B413:E413"/>
    <mergeCell ref="F413:H413"/>
    <mergeCell ref="I413:J413"/>
    <mergeCell ref="K413:L413"/>
    <mergeCell ref="M413:N413"/>
    <mergeCell ref="B414:E414"/>
    <mergeCell ref="F414:H414"/>
    <mergeCell ref="I414:J414"/>
    <mergeCell ref="K414:L414"/>
    <mergeCell ref="M414:N414"/>
    <mergeCell ref="B419:E419"/>
    <mergeCell ref="F419:H419"/>
    <mergeCell ref="I419:J419"/>
    <mergeCell ref="K419:L419"/>
    <mergeCell ref="M419:N419"/>
    <mergeCell ref="A420:E421"/>
    <mergeCell ref="F420:J421"/>
    <mergeCell ref="K420:N421"/>
    <mergeCell ref="B417:E417"/>
    <mergeCell ref="F417:H417"/>
    <mergeCell ref="I417:J417"/>
    <mergeCell ref="K417:L417"/>
    <mergeCell ref="M417:N417"/>
    <mergeCell ref="B418:E418"/>
    <mergeCell ref="F418:H418"/>
    <mergeCell ref="I418:J418"/>
    <mergeCell ref="K418:L418"/>
    <mergeCell ref="M418:N418"/>
    <mergeCell ref="B426:C426"/>
    <mergeCell ref="D426:F426"/>
    <mergeCell ref="G426:I426"/>
    <mergeCell ref="J426:K426"/>
    <mergeCell ref="M426:N426"/>
    <mergeCell ref="B427:E427"/>
    <mergeCell ref="F427:H427"/>
    <mergeCell ref="I427:J427"/>
    <mergeCell ref="K427:L427"/>
    <mergeCell ref="M427:N427"/>
    <mergeCell ref="A424:N424"/>
    <mergeCell ref="B425:C425"/>
    <mergeCell ref="D425:E425"/>
    <mergeCell ref="F425:I425"/>
    <mergeCell ref="J425:K425"/>
    <mergeCell ref="L425:N425"/>
    <mergeCell ref="A422:E422"/>
    <mergeCell ref="F422:J422"/>
    <mergeCell ref="K422:N422"/>
    <mergeCell ref="A423:E423"/>
    <mergeCell ref="F423:J423"/>
    <mergeCell ref="K423:N423"/>
    <mergeCell ref="B430:E430"/>
    <mergeCell ref="F430:H430"/>
    <mergeCell ref="I430:J430"/>
    <mergeCell ref="K430:L430"/>
    <mergeCell ref="M430:N430"/>
    <mergeCell ref="B431:E431"/>
    <mergeCell ref="F431:H431"/>
    <mergeCell ref="I431:J431"/>
    <mergeCell ref="K431:L431"/>
    <mergeCell ref="M431:N431"/>
    <mergeCell ref="B428:E428"/>
    <mergeCell ref="F428:H428"/>
    <mergeCell ref="I428:J428"/>
    <mergeCell ref="K428:L428"/>
    <mergeCell ref="M428:N428"/>
    <mergeCell ref="B429:E429"/>
    <mergeCell ref="F429:H429"/>
    <mergeCell ref="I429:J429"/>
    <mergeCell ref="K429:L429"/>
    <mergeCell ref="M429:N429"/>
    <mergeCell ref="B434:E434"/>
    <mergeCell ref="F434:H434"/>
    <mergeCell ref="I434:J434"/>
    <mergeCell ref="K434:L434"/>
    <mergeCell ref="M434:N434"/>
    <mergeCell ref="B435:E435"/>
    <mergeCell ref="F435:H435"/>
    <mergeCell ref="I435:J435"/>
    <mergeCell ref="K435:L435"/>
    <mergeCell ref="M435:N435"/>
    <mergeCell ref="B432:E432"/>
    <mergeCell ref="F432:H432"/>
    <mergeCell ref="I432:J432"/>
    <mergeCell ref="K432:L432"/>
    <mergeCell ref="M432:N432"/>
    <mergeCell ref="B433:E433"/>
    <mergeCell ref="F433:H433"/>
    <mergeCell ref="I433:J433"/>
    <mergeCell ref="K433:L433"/>
    <mergeCell ref="M433:N433"/>
    <mergeCell ref="B438:E438"/>
    <mergeCell ref="F438:H438"/>
    <mergeCell ref="I438:J438"/>
    <mergeCell ref="K438:L438"/>
    <mergeCell ref="M438:N438"/>
    <mergeCell ref="B439:E439"/>
    <mergeCell ref="F439:H439"/>
    <mergeCell ref="I439:J439"/>
    <mergeCell ref="K439:L439"/>
    <mergeCell ref="M439:N439"/>
    <mergeCell ref="B436:E436"/>
    <mergeCell ref="F436:H436"/>
    <mergeCell ref="I436:J436"/>
    <mergeCell ref="K436:L436"/>
    <mergeCell ref="M436:N436"/>
    <mergeCell ref="B437:E437"/>
    <mergeCell ref="F437:H437"/>
    <mergeCell ref="I437:J437"/>
    <mergeCell ref="K437:L437"/>
    <mergeCell ref="M437:N437"/>
    <mergeCell ref="B442:E442"/>
    <mergeCell ref="F442:H442"/>
    <mergeCell ref="I442:J442"/>
    <mergeCell ref="K442:L442"/>
    <mergeCell ref="M442:N442"/>
    <mergeCell ref="B443:E443"/>
    <mergeCell ref="F443:H443"/>
    <mergeCell ref="I443:J443"/>
    <mergeCell ref="K443:L443"/>
    <mergeCell ref="M443:N443"/>
    <mergeCell ref="B440:E440"/>
    <mergeCell ref="F440:H440"/>
    <mergeCell ref="I440:J440"/>
    <mergeCell ref="K440:L440"/>
    <mergeCell ref="M440:N440"/>
    <mergeCell ref="B441:E441"/>
    <mergeCell ref="F441:H441"/>
    <mergeCell ref="I441:J441"/>
    <mergeCell ref="K441:L441"/>
    <mergeCell ref="M441:N441"/>
    <mergeCell ref="B446:E446"/>
    <mergeCell ref="F446:H446"/>
    <mergeCell ref="I446:J446"/>
    <mergeCell ref="K446:L446"/>
    <mergeCell ref="M446:N446"/>
    <mergeCell ref="B447:E447"/>
    <mergeCell ref="F447:H447"/>
    <mergeCell ref="I447:J447"/>
    <mergeCell ref="K447:L447"/>
    <mergeCell ref="M447:N447"/>
    <mergeCell ref="B444:E444"/>
    <mergeCell ref="F444:H444"/>
    <mergeCell ref="I444:J444"/>
    <mergeCell ref="K444:L444"/>
    <mergeCell ref="M444:N444"/>
    <mergeCell ref="B445:E445"/>
    <mergeCell ref="F445:H445"/>
    <mergeCell ref="I445:J445"/>
    <mergeCell ref="K445:L445"/>
    <mergeCell ref="M445:N445"/>
    <mergeCell ref="B450:E450"/>
    <mergeCell ref="F450:H450"/>
    <mergeCell ref="I450:J450"/>
    <mergeCell ref="K450:L450"/>
    <mergeCell ref="M450:N450"/>
    <mergeCell ref="B451:E451"/>
    <mergeCell ref="F451:H451"/>
    <mergeCell ref="I451:J451"/>
    <mergeCell ref="K451:L451"/>
    <mergeCell ref="M451:N451"/>
    <mergeCell ref="B448:E448"/>
    <mergeCell ref="F448:H448"/>
    <mergeCell ref="I448:J448"/>
    <mergeCell ref="K448:L448"/>
    <mergeCell ref="M448:N448"/>
    <mergeCell ref="B449:E449"/>
    <mergeCell ref="F449:H449"/>
    <mergeCell ref="I449:J449"/>
    <mergeCell ref="K449:L449"/>
    <mergeCell ref="M449:N449"/>
    <mergeCell ref="A457:N457"/>
    <mergeCell ref="B458:C458"/>
    <mergeCell ref="D458:E458"/>
    <mergeCell ref="F458:I458"/>
    <mergeCell ref="J458:K458"/>
    <mergeCell ref="L458:N458"/>
    <mergeCell ref="A455:E455"/>
    <mergeCell ref="F455:J455"/>
    <mergeCell ref="K455:N455"/>
    <mergeCell ref="A456:E456"/>
    <mergeCell ref="F456:J456"/>
    <mergeCell ref="K456:N456"/>
    <mergeCell ref="B452:E452"/>
    <mergeCell ref="F452:H452"/>
    <mergeCell ref="I452:J452"/>
    <mergeCell ref="K452:L452"/>
    <mergeCell ref="M452:N452"/>
    <mergeCell ref="A453:E454"/>
    <mergeCell ref="F453:J454"/>
    <mergeCell ref="K453:N454"/>
    <mergeCell ref="B461:E461"/>
    <mergeCell ref="F461:H461"/>
    <mergeCell ref="I461:J461"/>
    <mergeCell ref="K461:L461"/>
    <mergeCell ref="M461:N461"/>
    <mergeCell ref="B462:E462"/>
    <mergeCell ref="F462:H462"/>
    <mergeCell ref="I462:J462"/>
    <mergeCell ref="K462:L462"/>
    <mergeCell ref="M462:N462"/>
    <mergeCell ref="B459:C459"/>
    <mergeCell ref="D459:F459"/>
    <mergeCell ref="G459:I459"/>
    <mergeCell ref="J459:K459"/>
    <mergeCell ref="M459:N459"/>
    <mergeCell ref="B460:E460"/>
    <mergeCell ref="F460:H460"/>
    <mergeCell ref="I460:J460"/>
    <mergeCell ref="K460:L460"/>
    <mergeCell ref="M460:N460"/>
    <mergeCell ref="B465:E465"/>
    <mergeCell ref="F465:H465"/>
    <mergeCell ref="I465:J465"/>
    <mergeCell ref="K465:L465"/>
    <mergeCell ref="M465:N465"/>
    <mergeCell ref="B466:E466"/>
    <mergeCell ref="F466:H466"/>
    <mergeCell ref="I466:J466"/>
    <mergeCell ref="K466:L466"/>
    <mergeCell ref="M466:N466"/>
    <mergeCell ref="B463:E463"/>
    <mergeCell ref="F463:H463"/>
    <mergeCell ref="I463:J463"/>
    <mergeCell ref="K463:L463"/>
    <mergeCell ref="M463:N463"/>
    <mergeCell ref="B464:E464"/>
    <mergeCell ref="F464:H464"/>
    <mergeCell ref="I464:J464"/>
    <mergeCell ref="K464:L464"/>
    <mergeCell ref="M464:N464"/>
    <mergeCell ref="B469:E469"/>
    <mergeCell ref="F469:H469"/>
    <mergeCell ref="I469:J469"/>
    <mergeCell ref="K469:L469"/>
    <mergeCell ref="M469:N469"/>
    <mergeCell ref="B470:E470"/>
    <mergeCell ref="F470:H470"/>
    <mergeCell ref="I470:J470"/>
    <mergeCell ref="K470:L470"/>
    <mergeCell ref="M470:N470"/>
    <mergeCell ref="B467:E467"/>
    <mergeCell ref="F467:H467"/>
    <mergeCell ref="I467:J467"/>
    <mergeCell ref="K467:L467"/>
    <mergeCell ref="M467:N467"/>
    <mergeCell ref="B468:E468"/>
    <mergeCell ref="F468:H468"/>
    <mergeCell ref="I468:J468"/>
    <mergeCell ref="K468:L468"/>
    <mergeCell ref="M468:N468"/>
    <mergeCell ref="B473:E473"/>
    <mergeCell ref="F473:H473"/>
    <mergeCell ref="I473:J473"/>
    <mergeCell ref="K473:L473"/>
    <mergeCell ref="M473:N473"/>
    <mergeCell ref="B474:E474"/>
    <mergeCell ref="F474:H474"/>
    <mergeCell ref="I474:J474"/>
    <mergeCell ref="K474:L474"/>
    <mergeCell ref="M474:N474"/>
    <mergeCell ref="B471:E471"/>
    <mergeCell ref="F471:H471"/>
    <mergeCell ref="I471:J471"/>
    <mergeCell ref="K471:L471"/>
    <mergeCell ref="M471:N471"/>
    <mergeCell ref="B472:E472"/>
    <mergeCell ref="F472:H472"/>
    <mergeCell ref="I472:J472"/>
    <mergeCell ref="K472:L472"/>
    <mergeCell ref="M472:N472"/>
    <mergeCell ref="B477:E477"/>
    <mergeCell ref="F477:H477"/>
    <mergeCell ref="I477:J477"/>
    <mergeCell ref="K477:L477"/>
    <mergeCell ref="M477:N477"/>
    <mergeCell ref="B478:E478"/>
    <mergeCell ref="F478:H478"/>
    <mergeCell ref="I478:J478"/>
    <mergeCell ref="K478:L478"/>
    <mergeCell ref="M478:N478"/>
    <mergeCell ref="B475:E475"/>
    <mergeCell ref="F475:H475"/>
    <mergeCell ref="I475:J475"/>
    <mergeCell ref="K475:L475"/>
    <mergeCell ref="M475:N475"/>
    <mergeCell ref="B476:E476"/>
    <mergeCell ref="F476:H476"/>
    <mergeCell ref="I476:J476"/>
    <mergeCell ref="K476:L476"/>
    <mergeCell ref="M476:N476"/>
    <mergeCell ref="B483:E483"/>
    <mergeCell ref="F483:H483"/>
    <mergeCell ref="I483:J483"/>
    <mergeCell ref="K483:L483"/>
    <mergeCell ref="M483:N483"/>
    <mergeCell ref="A484:E485"/>
    <mergeCell ref="F484:J485"/>
    <mergeCell ref="K484:N485"/>
    <mergeCell ref="B479:E479"/>
    <mergeCell ref="F479:H479"/>
    <mergeCell ref="I479:J479"/>
    <mergeCell ref="K479:L479"/>
    <mergeCell ref="M479:N479"/>
    <mergeCell ref="B480:E480"/>
    <mergeCell ref="F480:H480"/>
    <mergeCell ref="I480:J480"/>
    <mergeCell ref="K480:L480"/>
    <mergeCell ref="M480:N480"/>
    <mergeCell ref="B490:C490"/>
    <mergeCell ref="D490:F490"/>
    <mergeCell ref="G490:I490"/>
    <mergeCell ref="J490:K490"/>
    <mergeCell ref="M490:N490"/>
    <mergeCell ref="B491:E491"/>
    <mergeCell ref="F491:H491"/>
    <mergeCell ref="I491:J491"/>
    <mergeCell ref="K491:L491"/>
    <mergeCell ref="M491:N491"/>
    <mergeCell ref="B482:E482"/>
    <mergeCell ref="F482:H482"/>
    <mergeCell ref="I482:J482"/>
    <mergeCell ref="K482:L482"/>
    <mergeCell ref="M482:N482"/>
    <mergeCell ref="B481:E481"/>
    <mergeCell ref="F481:H481"/>
    <mergeCell ref="I481:J481"/>
    <mergeCell ref="K481:L481"/>
    <mergeCell ref="M481:N481"/>
    <mergeCell ref="A488:N488"/>
    <mergeCell ref="B489:C489"/>
    <mergeCell ref="D489:E489"/>
    <mergeCell ref="F489:I489"/>
    <mergeCell ref="J489:K489"/>
    <mergeCell ref="L489:N489"/>
    <mergeCell ref="A486:E486"/>
    <mergeCell ref="F486:J486"/>
    <mergeCell ref="K486:N486"/>
    <mergeCell ref="A487:E487"/>
    <mergeCell ref="F487:J487"/>
    <mergeCell ref="K487:N487"/>
    <mergeCell ref="B494:E494"/>
    <mergeCell ref="F494:H494"/>
    <mergeCell ref="I494:J494"/>
    <mergeCell ref="K494:L494"/>
    <mergeCell ref="M494:N494"/>
    <mergeCell ref="B495:E495"/>
    <mergeCell ref="F495:H495"/>
    <mergeCell ref="I495:J495"/>
    <mergeCell ref="K495:L495"/>
    <mergeCell ref="M495:N495"/>
    <mergeCell ref="B492:E492"/>
    <mergeCell ref="F492:H492"/>
    <mergeCell ref="I492:J492"/>
    <mergeCell ref="K492:L492"/>
    <mergeCell ref="M492:N492"/>
    <mergeCell ref="B493:E493"/>
    <mergeCell ref="F493:H493"/>
    <mergeCell ref="I493:J493"/>
    <mergeCell ref="K493:L493"/>
    <mergeCell ref="M493:N493"/>
    <mergeCell ref="B498:E498"/>
    <mergeCell ref="F498:H498"/>
    <mergeCell ref="I498:J498"/>
    <mergeCell ref="K498:L498"/>
    <mergeCell ref="M498:N498"/>
    <mergeCell ref="B499:E499"/>
    <mergeCell ref="F499:H499"/>
    <mergeCell ref="I499:J499"/>
    <mergeCell ref="K499:L499"/>
    <mergeCell ref="M499:N499"/>
    <mergeCell ref="B496:E496"/>
    <mergeCell ref="F496:H496"/>
    <mergeCell ref="I496:J496"/>
    <mergeCell ref="K496:L496"/>
    <mergeCell ref="M496:N496"/>
    <mergeCell ref="B497:E497"/>
    <mergeCell ref="F497:H497"/>
    <mergeCell ref="I497:J497"/>
    <mergeCell ref="K497:L497"/>
    <mergeCell ref="M497:N497"/>
    <mergeCell ref="M507:N507"/>
    <mergeCell ref="B504:E504"/>
    <mergeCell ref="F504:H504"/>
    <mergeCell ref="I504:J504"/>
    <mergeCell ref="K504:L504"/>
    <mergeCell ref="M504:N504"/>
    <mergeCell ref="B505:E505"/>
    <mergeCell ref="F505:H505"/>
    <mergeCell ref="I505:J505"/>
    <mergeCell ref="K505:L505"/>
    <mergeCell ref="M505:N505"/>
    <mergeCell ref="B500:E500"/>
    <mergeCell ref="F500:H500"/>
    <mergeCell ref="I500:J500"/>
    <mergeCell ref="K500:L500"/>
    <mergeCell ref="M500:N500"/>
    <mergeCell ref="B501:E501"/>
    <mergeCell ref="F501:H501"/>
    <mergeCell ref="I501:J501"/>
    <mergeCell ref="K501:L501"/>
    <mergeCell ref="M501:N501"/>
    <mergeCell ref="B509:E509"/>
    <mergeCell ref="F509:H509"/>
    <mergeCell ref="I509:J509"/>
    <mergeCell ref="K509:L509"/>
    <mergeCell ref="M509:N509"/>
    <mergeCell ref="B508:E508"/>
    <mergeCell ref="F508:H508"/>
    <mergeCell ref="I508:J508"/>
    <mergeCell ref="K508:L508"/>
    <mergeCell ref="M508:N508"/>
    <mergeCell ref="A514:E514"/>
    <mergeCell ref="F514:J514"/>
    <mergeCell ref="K514:N514"/>
    <mergeCell ref="B502:E502"/>
    <mergeCell ref="F502:H502"/>
    <mergeCell ref="I502:J502"/>
    <mergeCell ref="K502:L502"/>
    <mergeCell ref="M502:N502"/>
    <mergeCell ref="B503:E503"/>
    <mergeCell ref="F503:H503"/>
    <mergeCell ref="I503:J503"/>
    <mergeCell ref="K503:L503"/>
    <mergeCell ref="M503:N503"/>
    <mergeCell ref="B506:E506"/>
    <mergeCell ref="F506:H506"/>
    <mergeCell ref="I506:J506"/>
    <mergeCell ref="K506:L506"/>
    <mergeCell ref="M506:N506"/>
    <mergeCell ref="B507:E507"/>
    <mergeCell ref="F507:H507"/>
    <mergeCell ref="I507:J507"/>
    <mergeCell ref="K507:L507"/>
    <mergeCell ref="A515:E515"/>
    <mergeCell ref="F515:J515"/>
    <mergeCell ref="K515:N515"/>
    <mergeCell ref="B511:E511"/>
    <mergeCell ref="F511:H511"/>
    <mergeCell ref="I511:J511"/>
    <mergeCell ref="K511:L511"/>
    <mergeCell ref="M511:N511"/>
    <mergeCell ref="A512:E513"/>
    <mergeCell ref="F512:J513"/>
    <mergeCell ref="K512:N513"/>
    <mergeCell ref="B510:E510"/>
    <mergeCell ref="F510:H510"/>
    <mergeCell ref="I510:J510"/>
    <mergeCell ref="K510:L510"/>
    <mergeCell ref="M510:N510"/>
    <mergeCell ref="B518:C518"/>
    <mergeCell ref="D518:F518"/>
    <mergeCell ref="G518:I518"/>
    <mergeCell ref="J518:K518"/>
    <mergeCell ref="M518:N518"/>
    <mergeCell ref="B519:E519"/>
    <mergeCell ref="F519:H519"/>
    <mergeCell ref="I519:J519"/>
    <mergeCell ref="K519:L519"/>
    <mergeCell ref="M519:N519"/>
    <mergeCell ref="A516:N516"/>
    <mergeCell ref="B517:C517"/>
    <mergeCell ref="D517:E517"/>
    <mergeCell ref="F517:I517"/>
    <mergeCell ref="J517:K517"/>
    <mergeCell ref="L517:N517"/>
    <mergeCell ref="B521:E521"/>
    <mergeCell ref="B522:E522"/>
    <mergeCell ref="F522:H522"/>
    <mergeCell ref="I522:J522"/>
    <mergeCell ref="K522:L522"/>
    <mergeCell ref="M522:N522"/>
    <mergeCell ref="F521:H521"/>
    <mergeCell ref="I521:J521"/>
    <mergeCell ref="K521:L521"/>
    <mergeCell ref="M521:N521"/>
    <mergeCell ref="B524:E524"/>
    <mergeCell ref="F524:H524"/>
    <mergeCell ref="I524:J524"/>
    <mergeCell ref="K524:L524"/>
    <mergeCell ref="M524:N524"/>
    <mergeCell ref="B525:E525"/>
    <mergeCell ref="F525:H525"/>
    <mergeCell ref="I525:J525"/>
    <mergeCell ref="K525:L525"/>
    <mergeCell ref="M525:N525"/>
    <mergeCell ref="B523:E523"/>
    <mergeCell ref="F523:H523"/>
    <mergeCell ref="I523:J523"/>
    <mergeCell ref="K523:L523"/>
    <mergeCell ref="M523:N523"/>
    <mergeCell ref="B520:E520"/>
    <mergeCell ref="F520:H520"/>
    <mergeCell ref="I520:J520"/>
    <mergeCell ref="K520:L520"/>
    <mergeCell ref="M520:N520"/>
    <mergeCell ref="B528:E528"/>
    <mergeCell ref="F528:H528"/>
    <mergeCell ref="I528:J528"/>
    <mergeCell ref="K528:L528"/>
    <mergeCell ref="M528:N528"/>
    <mergeCell ref="B529:E529"/>
    <mergeCell ref="F529:H529"/>
    <mergeCell ref="I529:J529"/>
    <mergeCell ref="K529:L529"/>
    <mergeCell ref="M529:N529"/>
    <mergeCell ref="B526:E526"/>
    <mergeCell ref="F526:H526"/>
    <mergeCell ref="I526:J526"/>
    <mergeCell ref="K526:L526"/>
    <mergeCell ref="M526:N526"/>
    <mergeCell ref="B527:E527"/>
    <mergeCell ref="F527:H527"/>
    <mergeCell ref="I527:J527"/>
    <mergeCell ref="K527:L527"/>
    <mergeCell ref="M527:N527"/>
    <mergeCell ref="B532:E532"/>
    <mergeCell ref="F532:H532"/>
    <mergeCell ref="I532:J532"/>
    <mergeCell ref="K532:L532"/>
    <mergeCell ref="M532:N532"/>
    <mergeCell ref="B533:E533"/>
    <mergeCell ref="F533:H533"/>
    <mergeCell ref="I533:J533"/>
    <mergeCell ref="K533:L533"/>
    <mergeCell ref="M533:N533"/>
    <mergeCell ref="B530:E530"/>
    <mergeCell ref="F530:H530"/>
    <mergeCell ref="I530:J530"/>
    <mergeCell ref="K530:L530"/>
    <mergeCell ref="M530:N530"/>
    <mergeCell ref="B531:E531"/>
    <mergeCell ref="F531:H531"/>
    <mergeCell ref="I531:J531"/>
    <mergeCell ref="K531:L531"/>
    <mergeCell ref="M531:N531"/>
    <mergeCell ref="B537:E537"/>
    <mergeCell ref="F537:H537"/>
    <mergeCell ref="I537:J537"/>
    <mergeCell ref="K537:L537"/>
    <mergeCell ref="M537:N537"/>
    <mergeCell ref="B536:E536"/>
    <mergeCell ref="F536:H536"/>
    <mergeCell ref="I536:J536"/>
    <mergeCell ref="K536:L536"/>
    <mergeCell ref="M536:N536"/>
    <mergeCell ref="B534:E534"/>
    <mergeCell ref="F534:H534"/>
    <mergeCell ref="I534:J534"/>
    <mergeCell ref="K534:L534"/>
    <mergeCell ref="M534:N534"/>
    <mergeCell ref="B535:E535"/>
    <mergeCell ref="F535:H535"/>
    <mergeCell ref="I535:J535"/>
    <mergeCell ref="K535:L535"/>
    <mergeCell ref="M535:N535"/>
    <mergeCell ref="B538:E538"/>
    <mergeCell ref="F538:H538"/>
    <mergeCell ref="I538:J538"/>
    <mergeCell ref="K538:L538"/>
    <mergeCell ref="M538:N538"/>
    <mergeCell ref="B539:E539"/>
    <mergeCell ref="F539:H539"/>
    <mergeCell ref="I539:J539"/>
    <mergeCell ref="K539:L539"/>
    <mergeCell ref="M539:N539"/>
    <mergeCell ref="L546:N546"/>
    <mergeCell ref="A543:E543"/>
    <mergeCell ref="F543:J543"/>
    <mergeCell ref="K543:N543"/>
    <mergeCell ref="A544:E544"/>
    <mergeCell ref="F544:J544"/>
    <mergeCell ref="K544:N544"/>
    <mergeCell ref="B540:E540"/>
    <mergeCell ref="F540:H540"/>
    <mergeCell ref="I540:J540"/>
    <mergeCell ref="K540:L540"/>
    <mergeCell ref="M540:N540"/>
    <mergeCell ref="A541:E542"/>
    <mergeCell ref="F541:J542"/>
    <mergeCell ref="K541:N542"/>
    <mergeCell ref="B548:E548"/>
    <mergeCell ref="F548:H548"/>
    <mergeCell ref="A545:N545"/>
    <mergeCell ref="B546:C546"/>
    <mergeCell ref="D546:E546"/>
    <mergeCell ref="F546:I546"/>
    <mergeCell ref="J546:K546"/>
    <mergeCell ref="B553:E553"/>
    <mergeCell ref="F553:H553"/>
    <mergeCell ref="I553:J553"/>
    <mergeCell ref="K553:L553"/>
    <mergeCell ref="M553:N553"/>
    <mergeCell ref="B554:E554"/>
    <mergeCell ref="F554:H554"/>
    <mergeCell ref="I554:J554"/>
    <mergeCell ref="K554:L554"/>
    <mergeCell ref="M554:N554"/>
    <mergeCell ref="A549:A552"/>
    <mergeCell ref="B549:E552"/>
    <mergeCell ref="F549:H552"/>
    <mergeCell ref="I549:J552"/>
    <mergeCell ref="K549:L552"/>
    <mergeCell ref="M549:N552"/>
    <mergeCell ref="B547:C547"/>
    <mergeCell ref="D547:F547"/>
    <mergeCell ref="G547:I547"/>
    <mergeCell ref="J547:K547"/>
    <mergeCell ref="M547:N547"/>
    <mergeCell ref="I548:J548"/>
    <mergeCell ref="K548:L548"/>
    <mergeCell ref="M548:N548"/>
    <mergeCell ref="B557:E557"/>
    <mergeCell ref="F557:H557"/>
    <mergeCell ref="I557:J557"/>
    <mergeCell ref="K557:L557"/>
    <mergeCell ref="M557:N557"/>
    <mergeCell ref="B558:E558"/>
    <mergeCell ref="F558:H558"/>
    <mergeCell ref="I558:J558"/>
    <mergeCell ref="K558:L558"/>
    <mergeCell ref="M558:N558"/>
    <mergeCell ref="B555:E555"/>
    <mergeCell ref="F555:H555"/>
    <mergeCell ref="I555:J555"/>
    <mergeCell ref="K555:L555"/>
    <mergeCell ref="M555:N555"/>
    <mergeCell ref="B556:E556"/>
    <mergeCell ref="F556:H556"/>
    <mergeCell ref="I556:J556"/>
    <mergeCell ref="K556:L556"/>
    <mergeCell ref="M556:N556"/>
    <mergeCell ref="B561:E561"/>
    <mergeCell ref="F561:H561"/>
    <mergeCell ref="I561:J561"/>
    <mergeCell ref="K561:L561"/>
    <mergeCell ref="M561:N561"/>
    <mergeCell ref="B562:E562"/>
    <mergeCell ref="F562:H562"/>
    <mergeCell ref="I562:J562"/>
    <mergeCell ref="K562:L562"/>
    <mergeCell ref="M562:N562"/>
    <mergeCell ref="B559:E559"/>
    <mergeCell ref="F559:H559"/>
    <mergeCell ref="I559:J559"/>
    <mergeCell ref="K559:L559"/>
    <mergeCell ref="M559:N559"/>
    <mergeCell ref="B560:E560"/>
    <mergeCell ref="F560:H560"/>
    <mergeCell ref="I560:J560"/>
    <mergeCell ref="K560:L560"/>
    <mergeCell ref="M560:N560"/>
    <mergeCell ref="M567:N567"/>
    <mergeCell ref="B568:E568"/>
    <mergeCell ref="F568:H568"/>
    <mergeCell ref="I568:J568"/>
    <mergeCell ref="K568:L568"/>
    <mergeCell ref="M568:N568"/>
    <mergeCell ref="B565:E565"/>
    <mergeCell ref="F565:H565"/>
    <mergeCell ref="I565:J565"/>
    <mergeCell ref="K565:L565"/>
    <mergeCell ref="M565:N565"/>
    <mergeCell ref="B566:E566"/>
    <mergeCell ref="F566:H566"/>
    <mergeCell ref="I566:J566"/>
    <mergeCell ref="K566:L566"/>
    <mergeCell ref="M566:N566"/>
    <mergeCell ref="B563:E563"/>
    <mergeCell ref="F563:H563"/>
    <mergeCell ref="I563:J563"/>
    <mergeCell ref="K563:L563"/>
    <mergeCell ref="M563:N563"/>
    <mergeCell ref="B564:E564"/>
    <mergeCell ref="F564:H564"/>
    <mergeCell ref="I564:J564"/>
    <mergeCell ref="K564:L564"/>
    <mergeCell ref="M564:N564"/>
    <mergeCell ref="A576:E576"/>
    <mergeCell ref="F576:J576"/>
    <mergeCell ref="K576:N576"/>
    <mergeCell ref="B572:E572"/>
    <mergeCell ref="F572:H572"/>
    <mergeCell ref="I572:J572"/>
    <mergeCell ref="K572:L572"/>
    <mergeCell ref="M572:N572"/>
    <mergeCell ref="A573:E574"/>
    <mergeCell ref="F573:J574"/>
    <mergeCell ref="K573:N574"/>
    <mergeCell ref="B571:E571"/>
    <mergeCell ref="F571:H571"/>
    <mergeCell ref="I571:J571"/>
    <mergeCell ref="K571:L571"/>
    <mergeCell ref="M571:N571"/>
    <mergeCell ref="M106:N106"/>
    <mergeCell ref="K106:L106"/>
    <mergeCell ref="I106:J106"/>
    <mergeCell ref="F106:H106"/>
    <mergeCell ref="B106:E106"/>
    <mergeCell ref="A575:E575"/>
    <mergeCell ref="F575:J575"/>
    <mergeCell ref="K575:N575"/>
    <mergeCell ref="B569:E569"/>
    <mergeCell ref="F569:H569"/>
    <mergeCell ref="I569:J569"/>
    <mergeCell ref="K569:L569"/>
    <mergeCell ref="M569:N569"/>
    <mergeCell ref="B570:E570"/>
    <mergeCell ref="F570:H570"/>
    <mergeCell ref="I570:J570"/>
    <mergeCell ref="K570:L570"/>
    <mergeCell ref="M570:N570"/>
    <mergeCell ref="B567:E567"/>
    <mergeCell ref="F567:H567"/>
    <mergeCell ref="I567:J567"/>
    <mergeCell ref="K567:L567"/>
    <mergeCell ref="K235:L235"/>
    <mergeCell ref="M235:N235"/>
    <mergeCell ref="B236:E236"/>
    <mergeCell ref="F236:H236"/>
    <mergeCell ref="I236:J236"/>
    <mergeCell ref="K236:L236"/>
    <mergeCell ref="M236:N236"/>
    <mergeCell ref="B237:E237"/>
    <mergeCell ref="F237:H237"/>
    <mergeCell ref="I237:J237"/>
    <mergeCell ref="K237:L237"/>
    <mergeCell ref="M237:N237"/>
    <mergeCell ref="B238:E238"/>
    <mergeCell ref="F238:H238"/>
    <mergeCell ref="I238:J238"/>
    <mergeCell ref="K238:L238"/>
    <mergeCell ref="M238:N238"/>
    <mergeCell ref="B239:E239"/>
    <mergeCell ref="F239:H239"/>
    <mergeCell ref="I239:J239"/>
    <mergeCell ref="K239:L239"/>
    <mergeCell ref="M239:N239"/>
    <mergeCell ref="B240:E240"/>
    <mergeCell ref="F240:H240"/>
    <mergeCell ref="I240:J240"/>
    <mergeCell ref="K240:L240"/>
    <mergeCell ref="B243:E243"/>
    <mergeCell ref="F243:H243"/>
    <mergeCell ref="I243:J243"/>
    <mergeCell ref="K243:L243"/>
    <mergeCell ref="M243:N243"/>
    <mergeCell ref="B244:E244"/>
    <mergeCell ref="F244:H244"/>
    <mergeCell ref="I244:J244"/>
    <mergeCell ref="K244:L244"/>
    <mergeCell ref="M244:N244"/>
    <mergeCell ref="B245:E245"/>
    <mergeCell ref="F245:H245"/>
    <mergeCell ref="I245:J245"/>
    <mergeCell ref="K245:L245"/>
    <mergeCell ref="M245:N245"/>
    <mergeCell ref="B246:E246"/>
    <mergeCell ref="F246:H246"/>
    <mergeCell ref="I246:J246"/>
    <mergeCell ref="K246:L246"/>
    <mergeCell ref="M246:N246"/>
    <mergeCell ref="B247:E247"/>
    <mergeCell ref="F247:H247"/>
    <mergeCell ref="I247:J247"/>
    <mergeCell ref="K247:L247"/>
    <mergeCell ref="M247:N247"/>
    <mergeCell ref="B248:E248"/>
    <mergeCell ref="F248:H248"/>
    <mergeCell ref="I248:J248"/>
    <mergeCell ref="K248:L248"/>
    <mergeCell ref="M248:N248"/>
    <mergeCell ref="B249:E249"/>
    <mergeCell ref="F249:H249"/>
    <mergeCell ref="I249:J249"/>
    <mergeCell ref="K249:L249"/>
    <mergeCell ref="M249:N249"/>
    <mergeCell ref="B250:E250"/>
    <mergeCell ref="F250:H250"/>
    <mergeCell ref="I250:J250"/>
    <mergeCell ref="K250:L250"/>
    <mergeCell ref="M250:N250"/>
    <mergeCell ref="I258:J258"/>
    <mergeCell ref="K258:L258"/>
    <mergeCell ref="M258:N258"/>
    <mergeCell ref="B251:E251"/>
    <mergeCell ref="F251:H251"/>
    <mergeCell ref="I251:J251"/>
    <mergeCell ref="K251:L251"/>
    <mergeCell ref="M251:N251"/>
    <mergeCell ref="B252:E252"/>
    <mergeCell ref="F252:H252"/>
    <mergeCell ref="I252:J252"/>
    <mergeCell ref="K252:L252"/>
    <mergeCell ref="M252:N252"/>
    <mergeCell ref="B253:E253"/>
    <mergeCell ref="F253:H253"/>
    <mergeCell ref="I253:J253"/>
    <mergeCell ref="K253:L253"/>
    <mergeCell ref="M253:N253"/>
    <mergeCell ref="B254:E254"/>
    <mergeCell ref="F254:H254"/>
    <mergeCell ref="I254:J254"/>
    <mergeCell ref="K254:L254"/>
    <mergeCell ref="M254:N254"/>
    <mergeCell ref="B259:E259"/>
    <mergeCell ref="F259:H259"/>
    <mergeCell ref="I259:J259"/>
    <mergeCell ref="K259:L259"/>
    <mergeCell ref="M259:N259"/>
    <mergeCell ref="A260:E261"/>
    <mergeCell ref="F260:J261"/>
    <mergeCell ref="K260:N261"/>
    <mergeCell ref="A262:E262"/>
    <mergeCell ref="F262:J262"/>
    <mergeCell ref="K262:N262"/>
    <mergeCell ref="A263:E263"/>
    <mergeCell ref="F263:J263"/>
    <mergeCell ref="K263:N263"/>
    <mergeCell ref="A264:N264"/>
    <mergeCell ref="B255:E255"/>
    <mergeCell ref="F255:H255"/>
    <mergeCell ref="I255:J255"/>
    <mergeCell ref="K255:L255"/>
    <mergeCell ref="M255:N255"/>
    <mergeCell ref="B256:E256"/>
    <mergeCell ref="F256:H256"/>
    <mergeCell ref="I256:J256"/>
    <mergeCell ref="K256:L256"/>
    <mergeCell ref="M256:N256"/>
    <mergeCell ref="B257:E257"/>
    <mergeCell ref="F257:H257"/>
    <mergeCell ref="I257:J257"/>
    <mergeCell ref="K257:L257"/>
    <mergeCell ref="M257:N257"/>
    <mergeCell ref="B258:E258"/>
    <mergeCell ref="F258:H258"/>
    <mergeCell ref="A577:N577"/>
    <mergeCell ref="B578:C578"/>
    <mergeCell ref="D578:E578"/>
    <mergeCell ref="F578:I578"/>
    <mergeCell ref="J578:K578"/>
    <mergeCell ref="L578:N578"/>
    <mergeCell ref="B579:C579"/>
    <mergeCell ref="D579:F579"/>
    <mergeCell ref="G579:I579"/>
    <mergeCell ref="J579:K579"/>
    <mergeCell ref="M579:N579"/>
    <mergeCell ref="B580:E580"/>
    <mergeCell ref="F580:H580"/>
    <mergeCell ref="I580:J580"/>
    <mergeCell ref="K580:L580"/>
    <mergeCell ref="M580:N580"/>
    <mergeCell ref="B581:E581"/>
    <mergeCell ref="F581:H581"/>
    <mergeCell ref="I581:J581"/>
    <mergeCell ref="K581:L581"/>
    <mergeCell ref="M581:N581"/>
    <mergeCell ref="B582:E582"/>
    <mergeCell ref="F582:H582"/>
    <mergeCell ref="I582:J582"/>
    <mergeCell ref="K582:L582"/>
    <mergeCell ref="M582:N582"/>
    <mergeCell ref="B583:E583"/>
    <mergeCell ref="F583:H583"/>
    <mergeCell ref="I583:J583"/>
    <mergeCell ref="K583:L583"/>
    <mergeCell ref="M583:N583"/>
    <mergeCell ref="B584:E584"/>
    <mergeCell ref="F584:H584"/>
    <mergeCell ref="I584:J584"/>
    <mergeCell ref="K584:L584"/>
    <mergeCell ref="M584:N584"/>
    <mergeCell ref="B585:E585"/>
    <mergeCell ref="F585:H585"/>
    <mergeCell ref="I585:J585"/>
    <mergeCell ref="K585:L585"/>
    <mergeCell ref="M585:N585"/>
    <mergeCell ref="B586:E586"/>
    <mergeCell ref="F586:H586"/>
    <mergeCell ref="I586:J586"/>
    <mergeCell ref="K586:L586"/>
    <mergeCell ref="M586:N586"/>
    <mergeCell ref="B587:E587"/>
    <mergeCell ref="F587:H587"/>
    <mergeCell ref="I587:J587"/>
    <mergeCell ref="K587:L587"/>
    <mergeCell ref="M587:N587"/>
    <mergeCell ref="B588:E588"/>
    <mergeCell ref="F588:H588"/>
    <mergeCell ref="I588:J588"/>
    <mergeCell ref="K588:L588"/>
    <mergeCell ref="M588:N588"/>
    <mergeCell ref="B589:E589"/>
    <mergeCell ref="F589:H589"/>
    <mergeCell ref="I589:J589"/>
    <mergeCell ref="K589:L589"/>
    <mergeCell ref="M589:N589"/>
    <mergeCell ref="B590:E590"/>
    <mergeCell ref="F590:H590"/>
    <mergeCell ref="I590:J590"/>
    <mergeCell ref="K590:L590"/>
    <mergeCell ref="M590:N590"/>
    <mergeCell ref="B591:E591"/>
    <mergeCell ref="F591:H591"/>
    <mergeCell ref="I591:J591"/>
    <mergeCell ref="K591:L591"/>
    <mergeCell ref="M591:N591"/>
    <mergeCell ref="B592:E592"/>
    <mergeCell ref="F592:H592"/>
    <mergeCell ref="I592:J592"/>
    <mergeCell ref="K592:L592"/>
    <mergeCell ref="M592:N592"/>
    <mergeCell ref="B593:E593"/>
    <mergeCell ref="F593:H593"/>
    <mergeCell ref="I593:J593"/>
    <mergeCell ref="K593:L593"/>
    <mergeCell ref="M593:N593"/>
    <mergeCell ref="B594:E594"/>
    <mergeCell ref="F594:H594"/>
    <mergeCell ref="I594:J594"/>
    <mergeCell ref="K594:L594"/>
    <mergeCell ref="M594:N594"/>
    <mergeCell ref="B595:E595"/>
    <mergeCell ref="F595:H595"/>
    <mergeCell ref="I595:J595"/>
    <mergeCell ref="K595:L595"/>
    <mergeCell ref="M595:N595"/>
    <mergeCell ref="B596:E596"/>
    <mergeCell ref="F596:H596"/>
    <mergeCell ref="I596:J596"/>
    <mergeCell ref="K596:L596"/>
    <mergeCell ref="M596:N596"/>
    <mergeCell ref="B597:E597"/>
    <mergeCell ref="F597:H597"/>
    <mergeCell ref="I597:J597"/>
    <mergeCell ref="K597:L597"/>
    <mergeCell ref="M597:N597"/>
    <mergeCell ref="B598:E598"/>
    <mergeCell ref="F598:H598"/>
    <mergeCell ref="I598:J598"/>
    <mergeCell ref="K598:L598"/>
    <mergeCell ref="M598:N598"/>
    <mergeCell ref="B599:E599"/>
    <mergeCell ref="F599:H599"/>
    <mergeCell ref="I599:J599"/>
    <mergeCell ref="K599:L599"/>
    <mergeCell ref="M599:N599"/>
    <mergeCell ref="B600:E600"/>
    <mergeCell ref="F600:H600"/>
    <mergeCell ref="I600:J600"/>
    <mergeCell ref="K600:L600"/>
    <mergeCell ref="M600:N600"/>
    <mergeCell ref="B601:E601"/>
    <mergeCell ref="F601:H601"/>
    <mergeCell ref="I601:J601"/>
    <mergeCell ref="K601:L601"/>
    <mergeCell ref="M601:N601"/>
    <mergeCell ref="B602:E602"/>
    <mergeCell ref="F602:H602"/>
    <mergeCell ref="I602:J602"/>
    <mergeCell ref="K602:L602"/>
    <mergeCell ref="M602:N602"/>
    <mergeCell ref="B603:E603"/>
    <mergeCell ref="F603:H603"/>
    <mergeCell ref="I603:J603"/>
    <mergeCell ref="K603:L603"/>
    <mergeCell ref="M603:N603"/>
    <mergeCell ref="A604:E605"/>
    <mergeCell ref="F604:J605"/>
    <mergeCell ref="K604:N605"/>
    <mergeCell ref="A606:E606"/>
    <mergeCell ref="F606:J606"/>
    <mergeCell ref="K606:N606"/>
    <mergeCell ref="A607:E607"/>
    <mergeCell ref="F607:J607"/>
    <mergeCell ref="K607:N607"/>
    <mergeCell ref="A609:N609"/>
    <mergeCell ref="B610:C610"/>
    <mergeCell ref="D610:E610"/>
    <mergeCell ref="F610:I610"/>
    <mergeCell ref="J610:K610"/>
    <mergeCell ref="L610:N610"/>
    <mergeCell ref="B611:C611"/>
    <mergeCell ref="D611:F611"/>
    <mergeCell ref="G611:I611"/>
    <mergeCell ref="J611:K611"/>
    <mergeCell ref="M611:N611"/>
    <mergeCell ref="B612:E612"/>
    <mergeCell ref="F612:H612"/>
    <mergeCell ref="I612:J612"/>
    <mergeCell ref="K612:L612"/>
    <mergeCell ref="M612:N612"/>
    <mergeCell ref="B613:E613"/>
    <mergeCell ref="F613:H613"/>
    <mergeCell ref="I613:J613"/>
    <mergeCell ref="K613:L613"/>
    <mergeCell ref="M613:N613"/>
    <mergeCell ref="B614:E614"/>
    <mergeCell ref="F614:H614"/>
    <mergeCell ref="I614:J614"/>
    <mergeCell ref="K614:L614"/>
    <mergeCell ref="M614:N614"/>
    <mergeCell ref="B615:E615"/>
    <mergeCell ref="F615:H615"/>
    <mergeCell ref="I615:J615"/>
    <mergeCell ref="K615:L615"/>
    <mergeCell ref="M615:N615"/>
    <mergeCell ref="B616:E616"/>
    <mergeCell ref="F616:H616"/>
    <mergeCell ref="I616:J616"/>
    <mergeCell ref="K616:L616"/>
    <mergeCell ref="M616:N616"/>
    <mergeCell ref="B617:E617"/>
    <mergeCell ref="F617:H617"/>
    <mergeCell ref="I617:J617"/>
    <mergeCell ref="K617:L617"/>
    <mergeCell ref="M617:N617"/>
    <mergeCell ref="B618:E618"/>
    <mergeCell ref="F618:H618"/>
    <mergeCell ref="I618:J618"/>
    <mergeCell ref="K618:L618"/>
    <mergeCell ref="M618:N618"/>
    <mergeCell ref="B619:E619"/>
    <mergeCell ref="F619:H619"/>
    <mergeCell ref="I619:J619"/>
    <mergeCell ref="K619:L619"/>
    <mergeCell ref="M619:N619"/>
    <mergeCell ref="B620:E620"/>
    <mergeCell ref="F620:H620"/>
    <mergeCell ref="I620:J620"/>
    <mergeCell ref="K620:L620"/>
    <mergeCell ref="M620:N620"/>
    <mergeCell ref="B621:E621"/>
    <mergeCell ref="F621:H621"/>
    <mergeCell ref="I621:J621"/>
    <mergeCell ref="K621:L621"/>
    <mergeCell ref="M621:N621"/>
    <mergeCell ref="B622:E622"/>
    <mergeCell ref="F622:H622"/>
    <mergeCell ref="I622:J622"/>
    <mergeCell ref="K622:L622"/>
    <mergeCell ref="M622:N622"/>
    <mergeCell ref="B623:E623"/>
    <mergeCell ref="F623:H623"/>
    <mergeCell ref="I623:J623"/>
    <mergeCell ref="K623:L623"/>
    <mergeCell ref="M623:N623"/>
    <mergeCell ref="B624:E624"/>
    <mergeCell ref="F624:H624"/>
    <mergeCell ref="I624:J624"/>
    <mergeCell ref="K624:L624"/>
    <mergeCell ref="M624:N624"/>
    <mergeCell ref="B625:E625"/>
    <mergeCell ref="F625:H625"/>
    <mergeCell ref="I625:J625"/>
    <mergeCell ref="K625:L625"/>
    <mergeCell ref="M625:N625"/>
    <mergeCell ref="B626:E626"/>
    <mergeCell ref="F626:H626"/>
    <mergeCell ref="I626:J626"/>
    <mergeCell ref="K626:L626"/>
    <mergeCell ref="M626:N626"/>
    <mergeCell ref="B627:E627"/>
    <mergeCell ref="F627:H627"/>
    <mergeCell ref="I627:J627"/>
    <mergeCell ref="K627:L627"/>
    <mergeCell ref="M627:N627"/>
    <mergeCell ref="B628:E628"/>
    <mergeCell ref="F628:H628"/>
    <mergeCell ref="I628:J628"/>
    <mergeCell ref="K628:L628"/>
    <mergeCell ref="M628:N628"/>
    <mergeCell ref="B629:E629"/>
    <mergeCell ref="F629:H629"/>
    <mergeCell ref="I629:J629"/>
    <mergeCell ref="K629:L629"/>
    <mergeCell ref="M629:N629"/>
    <mergeCell ref="B630:E630"/>
    <mergeCell ref="F630:H630"/>
    <mergeCell ref="I630:J630"/>
    <mergeCell ref="K630:L630"/>
    <mergeCell ref="M630:N630"/>
    <mergeCell ref="B631:E631"/>
    <mergeCell ref="F631:H631"/>
    <mergeCell ref="I631:J631"/>
    <mergeCell ref="K631:L631"/>
    <mergeCell ref="M631:N631"/>
    <mergeCell ref="B632:E632"/>
    <mergeCell ref="F632:H632"/>
    <mergeCell ref="I632:J632"/>
    <mergeCell ref="K632:L632"/>
    <mergeCell ref="M632:N632"/>
    <mergeCell ref="B633:E633"/>
    <mergeCell ref="F633:H633"/>
    <mergeCell ref="I633:J633"/>
    <mergeCell ref="K633:L633"/>
    <mergeCell ref="M633:N633"/>
    <mergeCell ref="B634:E634"/>
    <mergeCell ref="F634:H634"/>
    <mergeCell ref="I634:J634"/>
    <mergeCell ref="K634:L634"/>
    <mergeCell ref="M634:N634"/>
    <mergeCell ref="B635:E635"/>
    <mergeCell ref="F635:H635"/>
    <mergeCell ref="I635:J635"/>
    <mergeCell ref="K635:L635"/>
    <mergeCell ref="M635:N635"/>
    <mergeCell ref="B636:E636"/>
    <mergeCell ref="F636:H636"/>
    <mergeCell ref="I636:J636"/>
    <mergeCell ref="K636:L636"/>
    <mergeCell ref="M636:N636"/>
    <mergeCell ref="A637:E638"/>
    <mergeCell ref="F637:J638"/>
    <mergeCell ref="K637:N638"/>
    <mergeCell ref="A639:E639"/>
    <mergeCell ref="F639:J639"/>
    <mergeCell ref="K639:N639"/>
    <mergeCell ref="A640:E640"/>
    <mergeCell ref="F640:J640"/>
    <mergeCell ref="K640:N640"/>
    <mergeCell ref="A641:N641"/>
    <mergeCell ref="B642:C642"/>
    <mergeCell ref="D642:E642"/>
    <mergeCell ref="F642:I642"/>
    <mergeCell ref="J642:K642"/>
    <mergeCell ref="L642:N642"/>
    <mergeCell ref="B643:C643"/>
    <mergeCell ref="D643:F643"/>
    <mergeCell ref="G643:I643"/>
    <mergeCell ref="J643:K643"/>
    <mergeCell ref="M643:N643"/>
    <mergeCell ref="B644:E644"/>
    <mergeCell ref="F644:H644"/>
    <mergeCell ref="I644:J644"/>
    <mergeCell ref="K644:L644"/>
    <mergeCell ref="M644:N644"/>
    <mergeCell ref="B645:E645"/>
    <mergeCell ref="F645:H645"/>
    <mergeCell ref="I645:J645"/>
    <mergeCell ref="K645:L645"/>
    <mergeCell ref="M645:N645"/>
    <mergeCell ref="B646:E646"/>
    <mergeCell ref="F646:H646"/>
    <mergeCell ref="I646:J646"/>
    <mergeCell ref="K646:L646"/>
    <mergeCell ref="M646:N646"/>
    <mergeCell ref="B647:E647"/>
    <mergeCell ref="F647:H647"/>
    <mergeCell ref="I647:J647"/>
    <mergeCell ref="K647:L647"/>
    <mergeCell ref="M647:N647"/>
    <mergeCell ref="B648:E648"/>
    <mergeCell ref="F648:H648"/>
    <mergeCell ref="I648:J648"/>
    <mergeCell ref="K648:L648"/>
    <mergeCell ref="M648:N648"/>
    <mergeCell ref="B649:E649"/>
    <mergeCell ref="F649:H649"/>
    <mergeCell ref="I649:J649"/>
    <mergeCell ref="K649:L649"/>
    <mergeCell ref="M649:N649"/>
    <mergeCell ref="B650:E650"/>
    <mergeCell ref="F650:H650"/>
    <mergeCell ref="I650:J650"/>
    <mergeCell ref="K650:L650"/>
    <mergeCell ref="M650:N650"/>
    <mergeCell ref="B651:E651"/>
    <mergeCell ref="F651:H651"/>
    <mergeCell ref="I651:J651"/>
    <mergeCell ref="K651:L651"/>
    <mergeCell ref="M651:N651"/>
    <mergeCell ref="B652:E652"/>
    <mergeCell ref="F652:H652"/>
    <mergeCell ref="I652:J652"/>
    <mergeCell ref="K652:L652"/>
    <mergeCell ref="M652:N652"/>
    <mergeCell ref="B653:E653"/>
    <mergeCell ref="F653:H653"/>
    <mergeCell ref="I653:J653"/>
    <mergeCell ref="K653:L653"/>
    <mergeCell ref="M653:N653"/>
    <mergeCell ref="B654:E654"/>
    <mergeCell ref="F654:H654"/>
    <mergeCell ref="I654:J654"/>
    <mergeCell ref="K654:L654"/>
    <mergeCell ref="M654:N654"/>
    <mergeCell ref="B655:E655"/>
    <mergeCell ref="F655:H655"/>
    <mergeCell ref="I655:J655"/>
    <mergeCell ref="K655:L655"/>
    <mergeCell ref="M655:N655"/>
    <mergeCell ref="B656:E656"/>
    <mergeCell ref="F656:H656"/>
    <mergeCell ref="I656:J656"/>
    <mergeCell ref="K656:L656"/>
    <mergeCell ref="M656:N656"/>
    <mergeCell ref="B657:E657"/>
    <mergeCell ref="F657:H657"/>
    <mergeCell ref="I657:J657"/>
    <mergeCell ref="K657:L657"/>
    <mergeCell ref="M657:N657"/>
    <mergeCell ref="B658:E658"/>
    <mergeCell ref="F658:H658"/>
    <mergeCell ref="I658:J658"/>
    <mergeCell ref="K658:L658"/>
    <mergeCell ref="M658:N658"/>
    <mergeCell ref="B659:E659"/>
    <mergeCell ref="F659:H659"/>
    <mergeCell ref="I659:J659"/>
    <mergeCell ref="K659:L659"/>
    <mergeCell ref="M659:N659"/>
    <mergeCell ref="B660:E660"/>
    <mergeCell ref="F660:H660"/>
    <mergeCell ref="I660:J660"/>
    <mergeCell ref="K660:L660"/>
    <mergeCell ref="M660:N660"/>
    <mergeCell ref="B661:E661"/>
    <mergeCell ref="F661:H661"/>
    <mergeCell ref="I661:J661"/>
    <mergeCell ref="K661:L661"/>
    <mergeCell ref="M661:N661"/>
    <mergeCell ref="B662:E662"/>
    <mergeCell ref="F662:H662"/>
    <mergeCell ref="I662:J662"/>
    <mergeCell ref="K662:L662"/>
    <mergeCell ref="M662:N662"/>
    <mergeCell ref="B663:E663"/>
    <mergeCell ref="F663:H663"/>
    <mergeCell ref="I663:J663"/>
    <mergeCell ref="K663:L663"/>
    <mergeCell ref="M663:N663"/>
    <mergeCell ref="B664:E664"/>
    <mergeCell ref="F664:H664"/>
    <mergeCell ref="I664:J664"/>
    <mergeCell ref="K664:L664"/>
    <mergeCell ref="M664:N664"/>
    <mergeCell ref="B665:E665"/>
    <mergeCell ref="F665:H665"/>
    <mergeCell ref="I665:J665"/>
    <mergeCell ref="K665:L665"/>
    <mergeCell ref="M665:N665"/>
    <mergeCell ref="B666:E666"/>
    <mergeCell ref="F666:H666"/>
    <mergeCell ref="I666:J666"/>
    <mergeCell ref="K666:L666"/>
    <mergeCell ref="M666:N666"/>
    <mergeCell ref="B667:E667"/>
    <mergeCell ref="F667:H667"/>
    <mergeCell ref="I667:J667"/>
    <mergeCell ref="K667:L667"/>
    <mergeCell ref="M667:N667"/>
    <mergeCell ref="B668:E668"/>
    <mergeCell ref="F668:H668"/>
    <mergeCell ref="I668:J668"/>
    <mergeCell ref="K668:L668"/>
    <mergeCell ref="M668:N668"/>
    <mergeCell ref="A669:E670"/>
    <mergeCell ref="F669:J670"/>
    <mergeCell ref="K669:N670"/>
    <mergeCell ref="A671:E671"/>
    <mergeCell ref="F671:J671"/>
    <mergeCell ref="K671:N671"/>
    <mergeCell ref="A672:E672"/>
    <mergeCell ref="F672:J672"/>
    <mergeCell ref="K672:N672"/>
    <mergeCell ref="A674:N674"/>
    <mergeCell ref="B675:C675"/>
    <mergeCell ref="D675:E675"/>
    <mergeCell ref="F675:I675"/>
    <mergeCell ref="J675:K675"/>
    <mergeCell ref="L675:N675"/>
    <mergeCell ref="B676:C676"/>
    <mergeCell ref="D676:F676"/>
    <mergeCell ref="G676:I676"/>
    <mergeCell ref="J676:K676"/>
    <mergeCell ref="M676:N676"/>
    <mergeCell ref="B677:E677"/>
    <mergeCell ref="F677:H677"/>
    <mergeCell ref="I677:J677"/>
    <mergeCell ref="K677:L677"/>
    <mergeCell ref="M677:N677"/>
    <mergeCell ref="B678:E678"/>
    <mergeCell ref="F678:H678"/>
    <mergeCell ref="I678:J678"/>
    <mergeCell ref="K678:L678"/>
    <mergeCell ref="M678:N678"/>
    <mergeCell ref="B679:E679"/>
    <mergeCell ref="F679:H679"/>
    <mergeCell ref="I679:J679"/>
    <mergeCell ref="K679:L679"/>
    <mergeCell ref="M679:N679"/>
    <mergeCell ref="B680:E680"/>
    <mergeCell ref="F680:H680"/>
    <mergeCell ref="I680:J680"/>
    <mergeCell ref="K680:L680"/>
    <mergeCell ref="M680:N680"/>
    <mergeCell ref="B681:E681"/>
    <mergeCell ref="F681:H681"/>
    <mergeCell ref="I681:J681"/>
    <mergeCell ref="K681:L681"/>
    <mergeCell ref="M681:N681"/>
    <mergeCell ref="B682:E682"/>
    <mergeCell ref="F682:H682"/>
    <mergeCell ref="I682:J682"/>
    <mergeCell ref="K682:L682"/>
    <mergeCell ref="M682:N682"/>
    <mergeCell ref="B683:E683"/>
    <mergeCell ref="F683:H683"/>
    <mergeCell ref="I683:J683"/>
    <mergeCell ref="K683:L683"/>
    <mergeCell ref="M683:N683"/>
    <mergeCell ref="B684:E684"/>
    <mergeCell ref="F684:H684"/>
    <mergeCell ref="I684:J684"/>
    <mergeCell ref="K684:L684"/>
    <mergeCell ref="M684:N684"/>
    <mergeCell ref="B685:E685"/>
    <mergeCell ref="F685:H685"/>
    <mergeCell ref="I685:J685"/>
    <mergeCell ref="K685:L685"/>
    <mergeCell ref="M685:N685"/>
    <mergeCell ref="B686:E686"/>
    <mergeCell ref="F686:H686"/>
    <mergeCell ref="I686:J686"/>
    <mergeCell ref="K686:L686"/>
    <mergeCell ref="M686:N686"/>
    <mergeCell ref="B687:E687"/>
    <mergeCell ref="F687:H687"/>
    <mergeCell ref="I687:J687"/>
    <mergeCell ref="K687:L687"/>
    <mergeCell ref="M687:N687"/>
    <mergeCell ref="B688:E688"/>
    <mergeCell ref="F688:H688"/>
    <mergeCell ref="I688:J688"/>
    <mergeCell ref="K688:L688"/>
    <mergeCell ref="M688:N688"/>
    <mergeCell ref="B689:E689"/>
    <mergeCell ref="F689:H689"/>
    <mergeCell ref="I689:J689"/>
    <mergeCell ref="K689:L689"/>
    <mergeCell ref="M689:N689"/>
    <mergeCell ref="B690:E690"/>
    <mergeCell ref="F690:H690"/>
    <mergeCell ref="I690:J690"/>
    <mergeCell ref="K690:L690"/>
    <mergeCell ref="M690:N690"/>
    <mergeCell ref="B691:E691"/>
    <mergeCell ref="F691:H691"/>
    <mergeCell ref="I691:J691"/>
    <mergeCell ref="K691:L691"/>
    <mergeCell ref="M691:N691"/>
    <mergeCell ref="B692:E692"/>
    <mergeCell ref="F692:H692"/>
    <mergeCell ref="I692:J692"/>
    <mergeCell ref="K692:L692"/>
    <mergeCell ref="M692:N692"/>
    <mergeCell ref="B693:E693"/>
    <mergeCell ref="F693:H693"/>
    <mergeCell ref="I693:J693"/>
    <mergeCell ref="K693:L693"/>
    <mergeCell ref="M693:N693"/>
    <mergeCell ref="B694:E694"/>
    <mergeCell ref="F694:H694"/>
    <mergeCell ref="I694:J694"/>
    <mergeCell ref="K694:L694"/>
    <mergeCell ref="M694:N694"/>
    <mergeCell ref="B695:E695"/>
    <mergeCell ref="F695:H695"/>
    <mergeCell ref="I695:J695"/>
    <mergeCell ref="K695:L695"/>
    <mergeCell ref="M695:N695"/>
    <mergeCell ref="B696:E696"/>
    <mergeCell ref="F696:H696"/>
    <mergeCell ref="I696:J696"/>
    <mergeCell ref="K696:L696"/>
    <mergeCell ref="M696:N696"/>
    <mergeCell ref="B697:E697"/>
    <mergeCell ref="F697:H697"/>
    <mergeCell ref="I697:J697"/>
    <mergeCell ref="K697:L697"/>
    <mergeCell ref="M697:N697"/>
    <mergeCell ref="B698:E698"/>
    <mergeCell ref="F698:H698"/>
    <mergeCell ref="I698:J698"/>
    <mergeCell ref="K698:L698"/>
    <mergeCell ref="M698:N698"/>
    <mergeCell ref="B699:E699"/>
    <mergeCell ref="F699:H699"/>
    <mergeCell ref="I699:J699"/>
    <mergeCell ref="K699:L699"/>
    <mergeCell ref="M699:N699"/>
    <mergeCell ref="B700:E700"/>
    <mergeCell ref="F700:H700"/>
    <mergeCell ref="I700:J700"/>
    <mergeCell ref="K700:L700"/>
    <mergeCell ref="M700:N700"/>
    <mergeCell ref="B701:E701"/>
    <mergeCell ref="F701:H701"/>
    <mergeCell ref="I701:J701"/>
    <mergeCell ref="K701:L701"/>
    <mergeCell ref="M701:N701"/>
    <mergeCell ref="A702:E703"/>
    <mergeCell ref="F702:J703"/>
    <mergeCell ref="K702:N703"/>
    <mergeCell ref="A704:E704"/>
    <mergeCell ref="F704:J704"/>
    <mergeCell ref="K704:N704"/>
    <mergeCell ref="A705:E705"/>
    <mergeCell ref="F705:J705"/>
    <mergeCell ref="K705:N705"/>
    <mergeCell ref="A707:N707"/>
    <mergeCell ref="B708:C708"/>
    <mergeCell ref="D708:E708"/>
    <mergeCell ref="F708:I708"/>
    <mergeCell ref="J708:K708"/>
    <mergeCell ref="L708:N708"/>
    <mergeCell ref="B709:C709"/>
    <mergeCell ref="D709:F709"/>
    <mergeCell ref="G709:I709"/>
    <mergeCell ref="J709:K709"/>
    <mergeCell ref="M709:N709"/>
    <mergeCell ref="B710:E710"/>
    <mergeCell ref="F710:H710"/>
    <mergeCell ref="I710:J710"/>
    <mergeCell ref="K710:L710"/>
    <mergeCell ref="M710:N710"/>
    <mergeCell ref="B711:E711"/>
    <mergeCell ref="F711:H711"/>
    <mergeCell ref="I711:J711"/>
    <mergeCell ref="K711:L711"/>
    <mergeCell ref="M711:N711"/>
    <mergeCell ref="B712:E712"/>
    <mergeCell ref="F712:H712"/>
    <mergeCell ref="I712:J712"/>
    <mergeCell ref="K712:L712"/>
    <mergeCell ref="M712:N712"/>
    <mergeCell ref="B713:E713"/>
    <mergeCell ref="F713:H713"/>
    <mergeCell ref="I713:J713"/>
    <mergeCell ref="K713:L713"/>
    <mergeCell ref="M713:N713"/>
    <mergeCell ref="B714:E714"/>
    <mergeCell ref="F714:H714"/>
    <mergeCell ref="I714:J714"/>
    <mergeCell ref="K714:L714"/>
    <mergeCell ref="M714:N714"/>
    <mergeCell ref="B715:E715"/>
    <mergeCell ref="F715:H715"/>
    <mergeCell ref="I715:J715"/>
    <mergeCell ref="K715:L715"/>
    <mergeCell ref="M715:N715"/>
    <mergeCell ref="B716:E716"/>
    <mergeCell ref="F716:H716"/>
    <mergeCell ref="I716:J716"/>
    <mergeCell ref="K716:L716"/>
    <mergeCell ref="M716:N716"/>
    <mergeCell ref="B717:E717"/>
    <mergeCell ref="F717:H717"/>
    <mergeCell ref="I717:J717"/>
    <mergeCell ref="K717:L717"/>
    <mergeCell ref="M717:N717"/>
    <mergeCell ref="B718:E718"/>
    <mergeCell ref="F718:H718"/>
    <mergeCell ref="I718:J718"/>
    <mergeCell ref="K718:L718"/>
    <mergeCell ref="M718:N718"/>
    <mergeCell ref="B719:E719"/>
    <mergeCell ref="F719:H719"/>
    <mergeCell ref="I719:J719"/>
    <mergeCell ref="K719:L719"/>
    <mergeCell ref="M719:N719"/>
    <mergeCell ref="B720:E720"/>
    <mergeCell ref="F720:H720"/>
    <mergeCell ref="I720:J720"/>
    <mergeCell ref="K720:L720"/>
    <mergeCell ref="M720:N720"/>
    <mergeCell ref="B721:E721"/>
    <mergeCell ref="F721:H721"/>
    <mergeCell ref="I721:J721"/>
    <mergeCell ref="K721:L721"/>
    <mergeCell ref="M721:N721"/>
    <mergeCell ref="B722:E722"/>
    <mergeCell ref="F722:H722"/>
    <mergeCell ref="I722:J722"/>
    <mergeCell ref="K722:L722"/>
    <mergeCell ref="M722:N722"/>
    <mergeCell ref="B723:E723"/>
    <mergeCell ref="F723:H723"/>
    <mergeCell ref="I723:J723"/>
    <mergeCell ref="K723:L723"/>
    <mergeCell ref="M723:N723"/>
    <mergeCell ref="B724:E724"/>
    <mergeCell ref="F724:H724"/>
    <mergeCell ref="I724:J724"/>
    <mergeCell ref="K724:L724"/>
    <mergeCell ref="M724:N724"/>
    <mergeCell ref="B725:E725"/>
    <mergeCell ref="F725:H725"/>
    <mergeCell ref="I725:J725"/>
    <mergeCell ref="K725:L725"/>
    <mergeCell ref="M725:N725"/>
    <mergeCell ref="B726:E726"/>
    <mergeCell ref="F726:H726"/>
    <mergeCell ref="I726:J726"/>
    <mergeCell ref="K726:L726"/>
    <mergeCell ref="M726:N726"/>
    <mergeCell ref="B727:E727"/>
    <mergeCell ref="F727:H727"/>
    <mergeCell ref="I727:J727"/>
    <mergeCell ref="K727:L727"/>
    <mergeCell ref="M727:N727"/>
    <mergeCell ref="B728:E728"/>
    <mergeCell ref="F728:H728"/>
    <mergeCell ref="I728:J728"/>
    <mergeCell ref="K728:L728"/>
    <mergeCell ref="M728:N728"/>
    <mergeCell ref="B729:E729"/>
    <mergeCell ref="F729:H729"/>
    <mergeCell ref="I729:J729"/>
    <mergeCell ref="K729:L729"/>
    <mergeCell ref="M729:N729"/>
    <mergeCell ref="B730:E730"/>
    <mergeCell ref="F730:H730"/>
    <mergeCell ref="I730:J730"/>
    <mergeCell ref="K730:L730"/>
    <mergeCell ref="M730:N730"/>
    <mergeCell ref="B731:E731"/>
    <mergeCell ref="F731:H731"/>
    <mergeCell ref="I731:J731"/>
    <mergeCell ref="K731:L731"/>
    <mergeCell ref="M731:N731"/>
    <mergeCell ref="B732:E732"/>
    <mergeCell ref="F732:H732"/>
    <mergeCell ref="I732:J732"/>
    <mergeCell ref="K732:L732"/>
    <mergeCell ref="M732:N732"/>
    <mergeCell ref="B733:E733"/>
    <mergeCell ref="F733:H733"/>
    <mergeCell ref="I733:J733"/>
    <mergeCell ref="K733:L733"/>
    <mergeCell ref="M733:N733"/>
    <mergeCell ref="B734:E734"/>
    <mergeCell ref="F734:H734"/>
    <mergeCell ref="I734:J734"/>
    <mergeCell ref="K734:L734"/>
    <mergeCell ref="M734:N734"/>
    <mergeCell ref="A735:E736"/>
    <mergeCell ref="F735:J736"/>
    <mergeCell ref="K735:N736"/>
    <mergeCell ref="A737:E737"/>
    <mergeCell ref="F737:J737"/>
    <mergeCell ref="K737:N737"/>
    <mergeCell ref="A738:E738"/>
    <mergeCell ref="F738:J738"/>
    <mergeCell ref="K738:N738"/>
    <mergeCell ref="A740:N740"/>
    <mergeCell ref="B741:C741"/>
    <mergeCell ref="D741:E741"/>
    <mergeCell ref="F741:I741"/>
    <mergeCell ref="J741:K741"/>
    <mergeCell ref="L741:N741"/>
    <mergeCell ref="B742:C742"/>
    <mergeCell ref="D742:F742"/>
    <mergeCell ref="G742:I742"/>
    <mergeCell ref="J742:K742"/>
    <mergeCell ref="M742:N742"/>
    <mergeCell ref="B743:E743"/>
    <mergeCell ref="F743:H743"/>
    <mergeCell ref="I743:J743"/>
    <mergeCell ref="K743:L743"/>
    <mergeCell ref="M743:N743"/>
    <mergeCell ref="B744:E744"/>
    <mergeCell ref="F744:H744"/>
    <mergeCell ref="I744:J744"/>
    <mergeCell ref="K744:L744"/>
    <mergeCell ref="M744:N744"/>
    <mergeCell ref="B745:E745"/>
    <mergeCell ref="F745:H745"/>
    <mergeCell ref="I745:J745"/>
    <mergeCell ref="K745:L745"/>
    <mergeCell ref="M745:N745"/>
    <mergeCell ref="B746:E746"/>
    <mergeCell ref="F746:H746"/>
    <mergeCell ref="I746:J746"/>
    <mergeCell ref="K746:L746"/>
    <mergeCell ref="M746:N746"/>
    <mergeCell ref="B747:E747"/>
    <mergeCell ref="F747:H747"/>
    <mergeCell ref="I747:J747"/>
    <mergeCell ref="K747:L747"/>
    <mergeCell ref="M747:N747"/>
    <mergeCell ref="B748:E748"/>
    <mergeCell ref="F748:H748"/>
    <mergeCell ref="I748:J748"/>
    <mergeCell ref="K748:L748"/>
    <mergeCell ref="M748:N748"/>
    <mergeCell ref="B749:E749"/>
    <mergeCell ref="F749:H749"/>
    <mergeCell ref="I749:J749"/>
    <mergeCell ref="K749:L749"/>
    <mergeCell ref="M749:N749"/>
    <mergeCell ref="B750:E750"/>
    <mergeCell ref="F750:H750"/>
    <mergeCell ref="I750:J750"/>
    <mergeCell ref="K750:L750"/>
    <mergeCell ref="M750:N750"/>
    <mergeCell ref="B751:E751"/>
    <mergeCell ref="F751:H751"/>
    <mergeCell ref="I751:J751"/>
    <mergeCell ref="K751:L751"/>
    <mergeCell ref="M751:N751"/>
    <mergeCell ref="B752:E752"/>
    <mergeCell ref="F752:H752"/>
    <mergeCell ref="I752:J752"/>
    <mergeCell ref="K752:L752"/>
    <mergeCell ref="M752:N752"/>
    <mergeCell ref="B753:E753"/>
    <mergeCell ref="F753:H753"/>
    <mergeCell ref="I753:J753"/>
    <mergeCell ref="K753:L753"/>
    <mergeCell ref="M753:N753"/>
    <mergeCell ref="B754:E754"/>
    <mergeCell ref="F754:H754"/>
    <mergeCell ref="I754:J754"/>
    <mergeCell ref="K754:L754"/>
    <mergeCell ref="M754:N754"/>
    <mergeCell ref="B755:E755"/>
    <mergeCell ref="F755:H755"/>
    <mergeCell ref="I755:J755"/>
    <mergeCell ref="K755:L755"/>
    <mergeCell ref="M755:N755"/>
    <mergeCell ref="B756:E756"/>
    <mergeCell ref="F756:H756"/>
    <mergeCell ref="I756:J756"/>
    <mergeCell ref="K756:L756"/>
    <mergeCell ref="M756:N756"/>
    <mergeCell ref="B757:E757"/>
    <mergeCell ref="F757:H757"/>
    <mergeCell ref="I757:J757"/>
    <mergeCell ref="K757:L757"/>
    <mergeCell ref="M757:N757"/>
    <mergeCell ref="B758:E758"/>
    <mergeCell ref="F758:H758"/>
    <mergeCell ref="I758:J758"/>
    <mergeCell ref="K758:L758"/>
    <mergeCell ref="M758:N758"/>
    <mergeCell ref="B759:E759"/>
    <mergeCell ref="F759:H759"/>
    <mergeCell ref="I759:J759"/>
    <mergeCell ref="K759:L759"/>
    <mergeCell ref="M759:N759"/>
    <mergeCell ref="B760:E760"/>
    <mergeCell ref="F760:H760"/>
    <mergeCell ref="I760:J760"/>
    <mergeCell ref="K760:L760"/>
    <mergeCell ref="M760:N760"/>
    <mergeCell ref="B761:E761"/>
    <mergeCell ref="F761:H761"/>
    <mergeCell ref="I761:J761"/>
    <mergeCell ref="K761:L761"/>
    <mergeCell ref="M761:N761"/>
    <mergeCell ref="B762:E762"/>
    <mergeCell ref="F762:H762"/>
    <mergeCell ref="I762:J762"/>
    <mergeCell ref="K762:L762"/>
    <mergeCell ref="M762:N762"/>
    <mergeCell ref="B763:E763"/>
    <mergeCell ref="F763:H763"/>
    <mergeCell ref="I763:J763"/>
    <mergeCell ref="K763:L763"/>
    <mergeCell ref="M763:N763"/>
    <mergeCell ref="B764:E764"/>
    <mergeCell ref="F764:H764"/>
    <mergeCell ref="I764:J764"/>
    <mergeCell ref="K764:L764"/>
    <mergeCell ref="M764:N764"/>
    <mergeCell ref="B765:E765"/>
    <mergeCell ref="F765:H765"/>
    <mergeCell ref="I765:J765"/>
    <mergeCell ref="K765:L765"/>
    <mergeCell ref="M765:N765"/>
    <mergeCell ref="B766:E766"/>
    <mergeCell ref="F766:H766"/>
    <mergeCell ref="I766:J766"/>
    <mergeCell ref="K766:L766"/>
    <mergeCell ref="M766:N766"/>
    <mergeCell ref="B767:E767"/>
    <mergeCell ref="F767:H767"/>
    <mergeCell ref="I767:J767"/>
    <mergeCell ref="K767:L767"/>
    <mergeCell ref="M767:N767"/>
    <mergeCell ref="A768:E769"/>
    <mergeCell ref="F768:J769"/>
    <mergeCell ref="K768:N769"/>
    <mergeCell ref="A770:E770"/>
    <mergeCell ref="F770:J770"/>
    <mergeCell ref="K770:N770"/>
    <mergeCell ref="A771:E771"/>
    <mergeCell ref="F771:J771"/>
    <mergeCell ref="K771:N771"/>
    <mergeCell ref="A773:N773"/>
    <mergeCell ref="B774:C774"/>
    <mergeCell ref="D774:E774"/>
    <mergeCell ref="F774:I774"/>
    <mergeCell ref="J774:K774"/>
    <mergeCell ref="L774:N774"/>
    <mergeCell ref="B775:C775"/>
    <mergeCell ref="D775:F775"/>
    <mergeCell ref="G775:I775"/>
    <mergeCell ref="J775:K775"/>
    <mergeCell ref="M775:N775"/>
    <mergeCell ref="B776:E776"/>
    <mergeCell ref="F776:H776"/>
    <mergeCell ref="I776:J776"/>
    <mergeCell ref="K776:L776"/>
    <mergeCell ref="M776:N776"/>
    <mergeCell ref="B777:E777"/>
    <mergeCell ref="F777:H777"/>
    <mergeCell ref="I777:J777"/>
    <mergeCell ref="K777:L777"/>
    <mergeCell ref="M777:N777"/>
    <mergeCell ref="B778:E778"/>
    <mergeCell ref="F778:H778"/>
    <mergeCell ref="I778:J778"/>
    <mergeCell ref="K778:L778"/>
    <mergeCell ref="M778:N778"/>
    <mergeCell ref="B779:E779"/>
    <mergeCell ref="F779:H779"/>
    <mergeCell ref="I779:J779"/>
    <mergeCell ref="K779:L779"/>
    <mergeCell ref="M779:N779"/>
    <mergeCell ref="B780:E780"/>
    <mergeCell ref="F780:H780"/>
    <mergeCell ref="I780:J780"/>
    <mergeCell ref="K780:L780"/>
    <mergeCell ref="M780:N780"/>
    <mergeCell ref="B781:E781"/>
    <mergeCell ref="F781:H781"/>
    <mergeCell ref="I781:J781"/>
    <mergeCell ref="K781:L781"/>
    <mergeCell ref="M781:N781"/>
    <mergeCell ref="B782:E782"/>
    <mergeCell ref="F782:H782"/>
    <mergeCell ref="I782:J782"/>
    <mergeCell ref="K782:L782"/>
    <mergeCell ref="M782:N782"/>
    <mergeCell ref="B783:E783"/>
    <mergeCell ref="F783:H783"/>
    <mergeCell ref="I783:J783"/>
    <mergeCell ref="K783:L783"/>
    <mergeCell ref="M783:N783"/>
    <mergeCell ref="B784:E784"/>
    <mergeCell ref="F784:H784"/>
    <mergeCell ref="I784:J784"/>
    <mergeCell ref="K784:L784"/>
    <mergeCell ref="M784:N784"/>
    <mergeCell ref="B785:E785"/>
    <mergeCell ref="F785:H785"/>
    <mergeCell ref="I785:J785"/>
    <mergeCell ref="K785:L785"/>
    <mergeCell ref="M785:N785"/>
    <mergeCell ref="B786:E786"/>
    <mergeCell ref="F786:H786"/>
    <mergeCell ref="I786:J786"/>
    <mergeCell ref="K786:L786"/>
    <mergeCell ref="M786:N786"/>
    <mergeCell ref="B787:E787"/>
    <mergeCell ref="F787:H787"/>
    <mergeCell ref="I787:J787"/>
    <mergeCell ref="K787:L787"/>
    <mergeCell ref="M787:N787"/>
    <mergeCell ref="B788:E788"/>
    <mergeCell ref="F788:H788"/>
    <mergeCell ref="I788:J788"/>
    <mergeCell ref="K788:L788"/>
    <mergeCell ref="M788:N788"/>
    <mergeCell ref="B789:E789"/>
    <mergeCell ref="F789:H789"/>
    <mergeCell ref="I789:J789"/>
    <mergeCell ref="K789:L789"/>
    <mergeCell ref="M789:N789"/>
    <mergeCell ref="B790:E790"/>
    <mergeCell ref="F790:H790"/>
    <mergeCell ref="I790:J790"/>
    <mergeCell ref="K790:L790"/>
    <mergeCell ref="M790:N790"/>
    <mergeCell ref="B791:E791"/>
    <mergeCell ref="F791:H791"/>
    <mergeCell ref="I791:J791"/>
    <mergeCell ref="K791:L791"/>
    <mergeCell ref="M791:N791"/>
    <mergeCell ref="B792:E792"/>
    <mergeCell ref="F792:H792"/>
    <mergeCell ref="I792:J792"/>
    <mergeCell ref="K792:L792"/>
    <mergeCell ref="M792:N792"/>
    <mergeCell ref="B793:E793"/>
    <mergeCell ref="F793:H793"/>
    <mergeCell ref="I793:J793"/>
    <mergeCell ref="K793:L793"/>
    <mergeCell ref="M793:N793"/>
    <mergeCell ref="B794:E794"/>
    <mergeCell ref="F794:H794"/>
    <mergeCell ref="I794:J794"/>
    <mergeCell ref="K794:L794"/>
    <mergeCell ref="M794:N794"/>
    <mergeCell ref="B795:E795"/>
    <mergeCell ref="F795:H795"/>
    <mergeCell ref="I795:J795"/>
    <mergeCell ref="K795:L795"/>
    <mergeCell ref="M795:N795"/>
    <mergeCell ref="B796:E796"/>
    <mergeCell ref="F796:H796"/>
    <mergeCell ref="I796:J796"/>
    <mergeCell ref="K796:L796"/>
    <mergeCell ref="M796:N796"/>
    <mergeCell ref="B797:E797"/>
    <mergeCell ref="F797:H797"/>
    <mergeCell ref="I797:J797"/>
    <mergeCell ref="K797:L797"/>
    <mergeCell ref="M797:N797"/>
    <mergeCell ref="B798:E798"/>
    <mergeCell ref="F798:H798"/>
    <mergeCell ref="I798:J798"/>
    <mergeCell ref="K798:L798"/>
    <mergeCell ref="M798:N798"/>
    <mergeCell ref="B799:E799"/>
    <mergeCell ref="F799:H799"/>
    <mergeCell ref="I799:J799"/>
    <mergeCell ref="K799:L799"/>
    <mergeCell ref="M799:N799"/>
    <mergeCell ref="B800:E800"/>
    <mergeCell ref="F800:H800"/>
    <mergeCell ref="I800:J800"/>
    <mergeCell ref="K800:L800"/>
    <mergeCell ref="M800:N800"/>
    <mergeCell ref="A801:E802"/>
    <mergeCell ref="F801:J802"/>
    <mergeCell ref="K801:N802"/>
    <mergeCell ref="A803:E803"/>
    <mergeCell ref="F803:J803"/>
    <mergeCell ref="K803:N803"/>
    <mergeCell ref="A804:E804"/>
    <mergeCell ref="F804:J804"/>
    <mergeCell ref="K804:N804"/>
    <mergeCell ref="A806:N806"/>
    <mergeCell ref="B807:C807"/>
    <mergeCell ref="D807:E807"/>
    <mergeCell ref="F807:I807"/>
    <mergeCell ref="J807:K807"/>
    <mergeCell ref="L807:N807"/>
    <mergeCell ref="B808:C808"/>
    <mergeCell ref="D808:F808"/>
    <mergeCell ref="G808:I808"/>
    <mergeCell ref="J808:K808"/>
    <mergeCell ref="M808:N808"/>
    <mergeCell ref="B809:E809"/>
    <mergeCell ref="F809:H809"/>
    <mergeCell ref="I809:J809"/>
    <mergeCell ref="K809:L809"/>
    <mergeCell ref="M809:N809"/>
    <mergeCell ref="B810:E810"/>
    <mergeCell ref="F810:H810"/>
    <mergeCell ref="I810:J810"/>
    <mergeCell ref="K810:L810"/>
    <mergeCell ref="M810:N810"/>
    <mergeCell ref="B811:E811"/>
    <mergeCell ref="F811:H811"/>
    <mergeCell ref="I811:J811"/>
    <mergeCell ref="K811:L811"/>
    <mergeCell ref="M811:N811"/>
    <mergeCell ref="B812:E812"/>
    <mergeCell ref="F812:H812"/>
    <mergeCell ref="I812:J812"/>
    <mergeCell ref="K812:L812"/>
    <mergeCell ref="M812:N812"/>
    <mergeCell ref="B813:E813"/>
    <mergeCell ref="F813:H813"/>
    <mergeCell ref="I813:J813"/>
    <mergeCell ref="K813:L813"/>
    <mergeCell ref="M813:N813"/>
    <mergeCell ref="B814:E814"/>
    <mergeCell ref="F814:H814"/>
    <mergeCell ref="I814:J814"/>
    <mergeCell ref="K814:L814"/>
    <mergeCell ref="M814:N814"/>
    <mergeCell ref="B815:E815"/>
    <mergeCell ref="F815:H815"/>
    <mergeCell ref="I815:J815"/>
    <mergeCell ref="K815:L815"/>
    <mergeCell ref="M815:N815"/>
    <mergeCell ref="B816:E816"/>
    <mergeCell ref="F816:H816"/>
    <mergeCell ref="I816:J816"/>
    <mergeCell ref="K816:L816"/>
    <mergeCell ref="M816:N816"/>
    <mergeCell ref="B817:E817"/>
    <mergeCell ref="F817:H817"/>
    <mergeCell ref="I817:J817"/>
    <mergeCell ref="K817:L817"/>
    <mergeCell ref="M817:N817"/>
    <mergeCell ref="B818:E818"/>
    <mergeCell ref="F818:H818"/>
    <mergeCell ref="I818:J818"/>
    <mergeCell ref="K818:L818"/>
    <mergeCell ref="M818:N818"/>
    <mergeCell ref="B819:E819"/>
    <mergeCell ref="F819:H819"/>
    <mergeCell ref="I819:J819"/>
    <mergeCell ref="K819:L819"/>
    <mergeCell ref="M819:N819"/>
    <mergeCell ref="B820:E820"/>
    <mergeCell ref="F820:H820"/>
    <mergeCell ref="I820:J820"/>
    <mergeCell ref="K820:L820"/>
    <mergeCell ref="M820:N820"/>
    <mergeCell ref="B821:E821"/>
    <mergeCell ref="F821:H821"/>
    <mergeCell ref="I821:J821"/>
    <mergeCell ref="K821:L821"/>
    <mergeCell ref="M821:N821"/>
    <mergeCell ref="B822:E822"/>
    <mergeCell ref="F822:H822"/>
    <mergeCell ref="I822:J822"/>
    <mergeCell ref="K822:L822"/>
    <mergeCell ref="M822:N822"/>
    <mergeCell ref="B823:E823"/>
    <mergeCell ref="F823:H823"/>
    <mergeCell ref="I823:J823"/>
    <mergeCell ref="K823:L823"/>
    <mergeCell ref="M823:N823"/>
    <mergeCell ref="B824:E824"/>
    <mergeCell ref="F824:H824"/>
    <mergeCell ref="I824:J824"/>
    <mergeCell ref="K824:L824"/>
    <mergeCell ref="M824:N824"/>
    <mergeCell ref="B825:E825"/>
    <mergeCell ref="F825:H825"/>
    <mergeCell ref="I825:J825"/>
    <mergeCell ref="K825:L825"/>
    <mergeCell ref="M825:N825"/>
    <mergeCell ref="B826:E826"/>
    <mergeCell ref="F826:H826"/>
    <mergeCell ref="I826:J826"/>
    <mergeCell ref="K826:L826"/>
    <mergeCell ref="M826:N826"/>
    <mergeCell ref="B827:E827"/>
    <mergeCell ref="F827:H827"/>
    <mergeCell ref="I827:J827"/>
    <mergeCell ref="K827:L827"/>
    <mergeCell ref="M827:N827"/>
    <mergeCell ref="B828:E828"/>
    <mergeCell ref="F828:H828"/>
    <mergeCell ref="I828:J828"/>
    <mergeCell ref="K828:L828"/>
    <mergeCell ref="M828:N828"/>
    <mergeCell ref="B829:E829"/>
    <mergeCell ref="F829:H829"/>
    <mergeCell ref="I829:J829"/>
    <mergeCell ref="K829:L829"/>
    <mergeCell ref="M829:N829"/>
    <mergeCell ref="B830:E830"/>
    <mergeCell ref="F830:H830"/>
    <mergeCell ref="I830:J830"/>
    <mergeCell ref="K830:L830"/>
    <mergeCell ref="M830:N830"/>
    <mergeCell ref="A836:E836"/>
    <mergeCell ref="F836:J836"/>
    <mergeCell ref="K836:N836"/>
    <mergeCell ref="A837:E837"/>
    <mergeCell ref="F837:J837"/>
    <mergeCell ref="K837:N837"/>
    <mergeCell ref="B831:E831"/>
    <mergeCell ref="F831:H831"/>
    <mergeCell ref="I831:J831"/>
    <mergeCell ref="K831:L831"/>
    <mergeCell ref="M831:N831"/>
    <mergeCell ref="B832:E832"/>
    <mergeCell ref="F832:H832"/>
    <mergeCell ref="I832:J832"/>
    <mergeCell ref="K832:L832"/>
    <mergeCell ref="M832:N832"/>
    <mergeCell ref="B833:E833"/>
    <mergeCell ref="F833:H833"/>
    <mergeCell ref="I833:J833"/>
    <mergeCell ref="K833:L833"/>
    <mergeCell ref="M833:N833"/>
    <mergeCell ref="A834:E835"/>
    <mergeCell ref="F834:J835"/>
    <mergeCell ref="K834:N835"/>
  </mergeCells>
  <printOptions gridLines="1"/>
  <pageMargins left="0.25" right="0.25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9:I49"/>
  <sheetViews>
    <sheetView topLeftCell="A58" workbookViewId="0">
      <selection activeCell="H27" sqref="H27"/>
    </sheetView>
  </sheetViews>
  <sheetFormatPr defaultRowHeight="14.4" x14ac:dyDescent="0.3"/>
  <sheetData>
    <row r="9" spans="2:6" x14ac:dyDescent="0.3">
      <c r="B9" t="s">
        <v>690</v>
      </c>
      <c r="C9" t="s">
        <v>691</v>
      </c>
      <c r="D9" t="s">
        <v>692</v>
      </c>
      <c r="E9" t="s">
        <v>693</v>
      </c>
      <c r="F9" t="s">
        <v>694</v>
      </c>
    </row>
    <row r="10" spans="2:6" x14ac:dyDescent="0.3">
      <c r="B10">
        <v>585</v>
      </c>
      <c r="C10">
        <v>260</v>
      </c>
      <c r="D10">
        <v>2000</v>
      </c>
      <c r="E10">
        <v>200</v>
      </c>
    </row>
    <row r="11" spans="2:6" x14ac:dyDescent="0.3">
      <c r="B11">
        <v>195</v>
      </c>
      <c r="C11">
        <v>220</v>
      </c>
      <c r="D11">
        <v>750</v>
      </c>
      <c r="E11">
        <v>51</v>
      </c>
    </row>
    <row r="12" spans="2:6" x14ac:dyDescent="0.3">
      <c r="B12">
        <v>330</v>
      </c>
      <c r="C12">
        <v>260</v>
      </c>
      <c r="E12">
        <v>150</v>
      </c>
    </row>
    <row r="13" spans="2:6" x14ac:dyDescent="0.3">
      <c r="B13">
        <v>250</v>
      </c>
      <c r="C13">
        <v>750</v>
      </c>
      <c r="E13">
        <v>100</v>
      </c>
    </row>
    <row r="14" spans="2:6" x14ac:dyDescent="0.3">
      <c r="B14">
        <v>54</v>
      </c>
      <c r="E14">
        <v>40</v>
      </c>
    </row>
    <row r="15" spans="2:6" x14ac:dyDescent="0.3">
      <c r="B15">
        <v>210</v>
      </c>
      <c r="E15">
        <v>200</v>
      </c>
    </row>
    <row r="16" spans="2:6" x14ac:dyDescent="0.3">
      <c r="B16">
        <v>91</v>
      </c>
    </row>
    <row r="17" spans="2:2" x14ac:dyDescent="0.3">
      <c r="B17">
        <v>70</v>
      </c>
    </row>
    <row r="18" spans="2:2" x14ac:dyDescent="0.3">
      <c r="B18">
        <v>115</v>
      </c>
    </row>
    <row r="19" spans="2:2" x14ac:dyDescent="0.3">
      <c r="B19">
        <v>115</v>
      </c>
    </row>
    <row r="20" spans="2:2" x14ac:dyDescent="0.3">
      <c r="B20">
        <v>132</v>
      </c>
    </row>
    <row r="21" spans="2:2" x14ac:dyDescent="0.3">
      <c r="B21">
        <v>114</v>
      </c>
    </row>
    <row r="22" spans="2:2" x14ac:dyDescent="0.3">
      <c r="B22">
        <v>54</v>
      </c>
    </row>
    <row r="23" spans="2:2" x14ac:dyDescent="0.3">
      <c r="B23">
        <v>150</v>
      </c>
    </row>
    <row r="24" spans="2:2" x14ac:dyDescent="0.3">
      <c r="B24">
        <v>150</v>
      </c>
    </row>
    <row r="25" spans="2:2" x14ac:dyDescent="0.3">
      <c r="B25">
        <v>140</v>
      </c>
    </row>
    <row r="26" spans="2:2" x14ac:dyDescent="0.3">
      <c r="B26">
        <v>750</v>
      </c>
    </row>
    <row r="27" spans="2:2" x14ac:dyDescent="0.3">
      <c r="B27">
        <v>100</v>
      </c>
    </row>
    <row r="28" spans="2:2" x14ac:dyDescent="0.3">
      <c r="B28">
        <v>885</v>
      </c>
    </row>
    <row r="29" spans="2:2" x14ac:dyDescent="0.3">
      <c r="B29">
        <v>90</v>
      </c>
    </row>
    <row r="30" spans="2:2" x14ac:dyDescent="0.3">
      <c r="B30">
        <v>60</v>
      </c>
    </row>
    <row r="31" spans="2:2" x14ac:dyDescent="0.3">
      <c r="B31">
        <v>60</v>
      </c>
    </row>
    <row r="33" spans="2:9" x14ac:dyDescent="0.3">
      <c r="B33">
        <f>SUM(B10:B31)</f>
        <v>4700</v>
      </c>
      <c r="C33">
        <f>SUM(C10:C31)</f>
        <v>1490</v>
      </c>
      <c r="D33">
        <f>SUM(D10:D31)</f>
        <v>2750</v>
      </c>
      <c r="E33">
        <f>SUM(E10:E31)</f>
        <v>741</v>
      </c>
      <c r="F33">
        <f>SUM(B33:E33)</f>
        <v>9681</v>
      </c>
      <c r="I33">
        <f>(950*6)-9681</f>
        <v>-3981</v>
      </c>
    </row>
    <row r="49" spans="2:2" x14ac:dyDescent="0.3">
      <c r="B4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filterMode="1"/>
  <dimension ref="A1:Q52"/>
  <sheetViews>
    <sheetView workbookViewId="0">
      <selection activeCell="R56" sqref="R56"/>
    </sheetView>
  </sheetViews>
  <sheetFormatPr defaultRowHeight="14.4" x14ac:dyDescent="0.3"/>
  <sheetData>
    <row r="1" spans="1:17" x14ac:dyDescent="0.3">
      <c r="A1" s="83" t="s">
        <v>23</v>
      </c>
      <c r="B1" s="83"/>
      <c r="C1" s="83"/>
      <c r="D1" s="83"/>
      <c r="E1" s="162" t="s">
        <v>24</v>
      </c>
      <c r="F1" s="162"/>
      <c r="G1" s="162"/>
      <c r="H1" s="83" t="s">
        <v>6</v>
      </c>
      <c r="I1" s="83"/>
      <c r="J1" s="83" t="s">
        <v>648</v>
      </c>
      <c r="K1" s="83"/>
      <c r="L1" s="83" t="s">
        <v>66</v>
      </c>
      <c r="M1" s="83"/>
      <c r="N1" t="s">
        <v>954</v>
      </c>
    </row>
    <row r="2" spans="1:17" x14ac:dyDescent="0.3">
      <c r="A2" s="163" t="s">
        <v>603</v>
      </c>
      <c r="B2" s="163"/>
      <c r="C2" s="163"/>
      <c r="D2" s="163"/>
      <c r="E2" s="164" t="s">
        <v>542</v>
      </c>
      <c r="F2" s="165"/>
      <c r="G2" s="166"/>
      <c r="H2" s="167">
        <v>1000</v>
      </c>
      <c r="I2" s="167"/>
      <c r="J2" s="168" t="s">
        <v>903</v>
      </c>
      <c r="K2" s="168"/>
      <c r="L2" s="169" t="s">
        <v>823</v>
      </c>
      <c r="M2" s="169"/>
      <c r="N2" s="15" t="s">
        <v>953</v>
      </c>
    </row>
    <row r="3" spans="1:17" x14ac:dyDescent="0.3">
      <c r="A3" s="163" t="s">
        <v>528</v>
      </c>
      <c r="B3" s="163"/>
      <c r="C3" s="163"/>
      <c r="D3" s="163"/>
      <c r="E3" s="164" t="s">
        <v>542</v>
      </c>
      <c r="F3" s="165"/>
      <c r="G3" s="166"/>
      <c r="H3" s="167">
        <v>200</v>
      </c>
      <c r="I3" s="167"/>
      <c r="J3" s="168" t="s">
        <v>904</v>
      </c>
      <c r="K3" s="168"/>
      <c r="L3" s="169" t="s">
        <v>824</v>
      </c>
      <c r="M3" s="169"/>
      <c r="N3" s="15" t="s">
        <v>953</v>
      </c>
      <c r="Q3">
        <v>4200</v>
      </c>
    </row>
    <row r="4" spans="1:17" x14ac:dyDescent="0.3">
      <c r="A4" s="163" t="s">
        <v>722</v>
      </c>
      <c r="B4" s="163"/>
      <c r="C4" s="163"/>
      <c r="D4" s="163"/>
      <c r="E4" s="164" t="s">
        <v>542</v>
      </c>
      <c r="F4" s="165"/>
      <c r="G4" s="166"/>
      <c r="H4" s="167">
        <v>3750</v>
      </c>
      <c r="I4" s="167"/>
      <c r="J4" s="168" t="s">
        <v>905</v>
      </c>
      <c r="K4" s="168"/>
      <c r="L4" s="169" t="s">
        <v>825</v>
      </c>
      <c r="M4" s="169"/>
      <c r="N4" s="15" t="s">
        <v>953</v>
      </c>
      <c r="Q4">
        <v>1200</v>
      </c>
    </row>
    <row r="5" spans="1:17" hidden="1" x14ac:dyDescent="0.3">
      <c r="A5" s="163" t="s">
        <v>911</v>
      </c>
      <c r="B5" s="163"/>
      <c r="C5" s="163"/>
      <c r="D5" s="163"/>
      <c r="E5" s="164" t="s">
        <v>542</v>
      </c>
      <c r="F5" s="165"/>
      <c r="G5" s="166"/>
      <c r="H5" s="167">
        <v>1000</v>
      </c>
      <c r="I5" s="167"/>
      <c r="J5" s="168" t="s">
        <v>907</v>
      </c>
      <c r="K5" s="168"/>
      <c r="L5" s="169" t="s">
        <v>826</v>
      </c>
      <c r="M5" s="169"/>
      <c r="N5" s="15"/>
    </row>
    <row r="6" spans="1:17" x14ac:dyDescent="0.3">
      <c r="A6" s="163" t="s">
        <v>627</v>
      </c>
      <c r="B6" s="163"/>
      <c r="C6" s="163"/>
      <c r="D6" s="163"/>
      <c r="E6" s="164" t="s">
        <v>542</v>
      </c>
      <c r="F6" s="165"/>
      <c r="G6" s="166"/>
      <c r="H6" s="167">
        <v>2500</v>
      </c>
      <c r="I6" s="167"/>
      <c r="J6" s="168" t="s">
        <v>912</v>
      </c>
      <c r="K6" s="168"/>
      <c r="L6" s="169" t="s">
        <v>827</v>
      </c>
      <c r="M6" s="169"/>
      <c r="N6" s="15" t="s">
        <v>953</v>
      </c>
      <c r="Q6">
        <v>6550</v>
      </c>
    </row>
    <row r="7" spans="1:17" x14ac:dyDescent="0.3">
      <c r="A7" s="163" t="s">
        <v>913</v>
      </c>
      <c r="B7" s="163"/>
      <c r="C7" s="163"/>
      <c r="D7" s="163"/>
      <c r="E7" s="164" t="s">
        <v>542</v>
      </c>
      <c r="F7" s="165"/>
      <c r="G7" s="166"/>
      <c r="H7" s="167">
        <v>500</v>
      </c>
      <c r="I7" s="167"/>
      <c r="J7" s="168" t="s">
        <v>914</v>
      </c>
      <c r="K7" s="168"/>
      <c r="L7" s="169" t="s">
        <v>828</v>
      </c>
      <c r="M7" s="169"/>
      <c r="N7" s="15" t="s">
        <v>953</v>
      </c>
      <c r="Q7">
        <v>7300</v>
      </c>
    </row>
    <row r="8" spans="1:17" x14ac:dyDescent="0.3">
      <c r="A8" s="163" t="s">
        <v>915</v>
      </c>
      <c r="B8" s="163"/>
      <c r="C8" s="163"/>
      <c r="D8" s="163"/>
      <c r="E8" s="164" t="s">
        <v>542</v>
      </c>
      <c r="F8" s="165"/>
      <c r="G8" s="166"/>
      <c r="H8" s="167">
        <v>1000</v>
      </c>
      <c r="I8" s="167"/>
      <c r="J8" s="168" t="s">
        <v>914</v>
      </c>
      <c r="K8" s="168"/>
      <c r="L8" s="169" t="s">
        <v>829</v>
      </c>
      <c r="M8" s="169"/>
      <c r="N8" s="15" t="s">
        <v>953</v>
      </c>
      <c r="Q8">
        <v>1000</v>
      </c>
    </row>
    <row r="9" spans="1:17" hidden="1" x14ac:dyDescent="0.3">
      <c r="A9" s="163" t="s">
        <v>916</v>
      </c>
      <c r="B9" s="163"/>
      <c r="C9" s="163"/>
      <c r="D9" s="163"/>
      <c r="E9" s="164" t="s">
        <v>542</v>
      </c>
      <c r="F9" s="165"/>
      <c r="G9" s="166"/>
      <c r="H9" s="167">
        <v>100</v>
      </c>
      <c r="I9" s="167"/>
      <c r="J9" s="168" t="s">
        <v>917</v>
      </c>
      <c r="K9" s="168"/>
      <c r="L9" s="169" t="s">
        <v>830</v>
      </c>
      <c r="M9" s="169"/>
      <c r="N9" s="15" t="s">
        <v>879</v>
      </c>
    </row>
    <row r="10" spans="1:17" hidden="1" x14ac:dyDescent="0.3">
      <c r="A10" s="163" t="s">
        <v>918</v>
      </c>
      <c r="B10" s="163"/>
      <c r="C10" s="163"/>
      <c r="D10" s="163"/>
      <c r="E10" s="164" t="s">
        <v>542</v>
      </c>
      <c r="F10" s="165"/>
      <c r="G10" s="166"/>
      <c r="H10" s="167">
        <v>500</v>
      </c>
      <c r="I10" s="167"/>
      <c r="J10" s="168" t="s">
        <v>917</v>
      </c>
      <c r="K10" s="168"/>
      <c r="L10" s="169" t="s">
        <v>831</v>
      </c>
      <c r="M10" s="169"/>
      <c r="N10" s="15" t="s">
        <v>900</v>
      </c>
    </row>
    <row r="11" spans="1:17" hidden="1" x14ac:dyDescent="0.3">
      <c r="A11" s="163" t="s">
        <v>919</v>
      </c>
      <c r="B11" s="163"/>
      <c r="C11" s="163"/>
      <c r="D11" s="163"/>
      <c r="E11" s="164" t="s">
        <v>542</v>
      </c>
      <c r="F11" s="165"/>
      <c r="G11" s="166"/>
      <c r="H11" s="167">
        <v>100</v>
      </c>
      <c r="I11" s="167"/>
      <c r="J11" s="168" t="s">
        <v>917</v>
      </c>
      <c r="K11" s="168"/>
      <c r="L11" s="169" t="s">
        <v>832</v>
      </c>
      <c r="M11" s="169"/>
      <c r="N11" s="15" t="s">
        <v>900</v>
      </c>
    </row>
    <row r="12" spans="1:17" hidden="1" x14ac:dyDescent="0.3">
      <c r="A12" s="163" t="s">
        <v>920</v>
      </c>
      <c r="B12" s="163"/>
      <c r="C12" s="163"/>
      <c r="D12" s="163"/>
      <c r="E12" s="164" t="s">
        <v>542</v>
      </c>
      <c r="F12" s="165"/>
      <c r="G12" s="166"/>
      <c r="H12" s="167">
        <v>100</v>
      </c>
      <c r="I12" s="167"/>
      <c r="J12" s="168" t="s">
        <v>917</v>
      </c>
      <c r="K12" s="168"/>
      <c r="L12" s="169" t="s">
        <v>833</v>
      </c>
      <c r="M12" s="169"/>
      <c r="N12" s="15" t="s">
        <v>900</v>
      </c>
    </row>
    <row r="13" spans="1:17" hidden="1" x14ac:dyDescent="0.3">
      <c r="A13" s="163" t="s">
        <v>921</v>
      </c>
      <c r="B13" s="163"/>
      <c r="C13" s="163"/>
      <c r="D13" s="163"/>
      <c r="E13" s="164" t="s">
        <v>542</v>
      </c>
      <c r="F13" s="165"/>
      <c r="G13" s="166"/>
      <c r="H13" s="167">
        <v>100</v>
      </c>
      <c r="I13" s="167"/>
      <c r="J13" s="168" t="s">
        <v>917</v>
      </c>
      <c r="K13" s="168"/>
      <c r="L13" s="169" t="s">
        <v>834</v>
      </c>
      <c r="M13" s="169"/>
      <c r="N13" s="15" t="s">
        <v>900</v>
      </c>
    </row>
    <row r="14" spans="1:17" hidden="1" x14ac:dyDescent="0.3">
      <c r="A14" s="163" t="s">
        <v>922</v>
      </c>
      <c r="B14" s="163"/>
      <c r="C14" s="163"/>
      <c r="D14" s="163"/>
      <c r="E14" s="164" t="s">
        <v>542</v>
      </c>
      <c r="F14" s="165"/>
      <c r="G14" s="166"/>
      <c r="H14" s="167">
        <v>100</v>
      </c>
      <c r="I14" s="167"/>
      <c r="J14" s="168" t="s">
        <v>917</v>
      </c>
      <c r="K14" s="168"/>
      <c r="L14" s="169" t="s">
        <v>835</v>
      </c>
      <c r="M14" s="169"/>
      <c r="N14" s="15" t="s">
        <v>900</v>
      </c>
    </row>
    <row r="15" spans="1:17" hidden="1" x14ac:dyDescent="0.3">
      <c r="A15" s="163" t="s">
        <v>923</v>
      </c>
      <c r="B15" s="163"/>
      <c r="C15" s="163"/>
      <c r="D15" s="163"/>
      <c r="E15" s="164" t="s">
        <v>542</v>
      </c>
      <c r="F15" s="165"/>
      <c r="G15" s="166"/>
      <c r="H15" s="167">
        <v>100</v>
      </c>
      <c r="I15" s="167"/>
      <c r="J15" s="168" t="s">
        <v>917</v>
      </c>
      <c r="K15" s="168"/>
      <c r="L15" s="169" t="s">
        <v>836</v>
      </c>
      <c r="M15" s="169"/>
      <c r="N15" s="15" t="s">
        <v>900</v>
      </c>
    </row>
    <row r="16" spans="1:17" hidden="1" x14ac:dyDescent="0.3">
      <c r="A16" s="163" t="s">
        <v>924</v>
      </c>
      <c r="B16" s="163"/>
      <c r="C16" s="163"/>
      <c r="D16" s="163"/>
      <c r="E16" s="164" t="s">
        <v>542</v>
      </c>
      <c r="F16" s="165"/>
      <c r="G16" s="166"/>
      <c r="H16" s="167">
        <v>100</v>
      </c>
      <c r="I16" s="167"/>
      <c r="J16" s="168" t="s">
        <v>917</v>
      </c>
      <c r="K16" s="168"/>
      <c r="L16" s="169" t="s">
        <v>837</v>
      </c>
      <c r="M16" s="169"/>
      <c r="N16" s="15" t="s">
        <v>900</v>
      </c>
    </row>
    <row r="17" spans="1:17" hidden="1" x14ac:dyDescent="0.3">
      <c r="A17" s="163" t="s">
        <v>309</v>
      </c>
      <c r="B17" s="163"/>
      <c r="C17" s="163"/>
      <c r="D17" s="163"/>
      <c r="E17" s="164" t="s">
        <v>542</v>
      </c>
      <c r="F17" s="165"/>
      <c r="G17" s="166"/>
      <c r="H17" s="167">
        <v>200</v>
      </c>
      <c r="I17" s="167"/>
      <c r="J17" s="168" t="s">
        <v>917</v>
      </c>
      <c r="K17" s="168"/>
      <c r="L17" s="169" t="s">
        <v>838</v>
      </c>
      <c r="M17" s="169"/>
      <c r="N17" s="15" t="s">
        <v>900</v>
      </c>
    </row>
    <row r="18" spans="1:17" hidden="1" x14ac:dyDescent="0.3">
      <c r="A18" s="163" t="s">
        <v>925</v>
      </c>
      <c r="B18" s="163"/>
      <c r="C18" s="163"/>
      <c r="D18" s="163"/>
      <c r="E18" s="164" t="s">
        <v>542</v>
      </c>
      <c r="F18" s="165"/>
      <c r="G18" s="166"/>
      <c r="H18" s="167">
        <v>100</v>
      </c>
      <c r="I18" s="167"/>
      <c r="J18" s="168" t="s">
        <v>917</v>
      </c>
      <c r="K18" s="168"/>
      <c r="L18" s="169" t="s">
        <v>839</v>
      </c>
      <c r="M18" s="169"/>
      <c r="N18" s="15" t="s">
        <v>900</v>
      </c>
    </row>
    <row r="19" spans="1:17" hidden="1" x14ac:dyDescent="0.3">
      <c r="A19" s="163" t="s">
        <v>926</v>
      </c>
      <c r="B19" s="163"/>
      <c r="C19" s="163"/>
      <c r="D19" s="163"/>
      <c r="E19" s="164" t="s">
        <v>542</v>
      </c>
      <c r="F19" s="165"/>
      <c r="G19" s="166"/>
      <c r="H19" s="167">
        <v>100</v>
      </c>
      <c r="I19" s="167"/>
      <c r="J19" s="168" t="s">
        <v>917</v>
      </c>
      <c r="K19" s="168"/>
      <c r="L19" s="169" t="s">
        <v>840</v>
      </c>
      <c r="M19" s="169"/>
      <c r="N19" s="15" t="s">
        <v>900</v>
      </c>
    </row>
    <row r="20" spans="1:17" hidden="1" x14ac:dyDescent="0.3">
      <c r="A20" s="163" t="s">
        <v>927</v>
      </c>
      <c r="B20" s="163"/>
      <c r="C20" s="163"/>
      <c r="D20" s="163"/>
      <c r="E20" s="164" t="s">
        <v>542</v>
      </c>
      <c r="F20" s="165"/>
      <c r="G20" s="166"/>
      <c r="H20" s="167">
        <v>100</v>
      </c>
      <c r="I20" s="167"/>
      <c r="J20" s="168" t="s">
        <v>917</v>
      </c>
      <c r="K20" s="168"/>
      <c r="L20" s="169" t="s">
        <v>841</v>
      </c>
      <c r="M20" s="169"/>
      <c r="N20" s="15" t="s">
        <v>900</v>
      </c>
    </row>
    <row r="21" spans="1:17" hidden="1" x14ac:dyDescent="0.3">
      <c r="A21" s="163" t="s">
        <v>928</v>
      </c>
      <c r="B21" s="163"/>
      <c r="C21" s="163"/>
      <c r="D21" s="163"/>
      <c r="E21" s="164" t="s">
        <v>542</v>
      </c>
      <c r="F21" s="165"/>
      <c r="G21" s="166"/>
      <c r="H21" s="167">
        <v>200</v>
      </c>
      <c r="I21" s="167"/>
      <c r="J21" s="168" t="s">
        <v>917</v>
      </c>
      <c r="K21" s="168"/>
      <c r="L21" s="169" t="s">
        <v>842</v>
      </c>
      <c r="M21" s="169"/>
      <c r="N21" s="15" t="s">
        <v>900</v>
      </c>
    </row>
    <row r="22" spans="1:17" hidden="1" x14ac:dyDescent="0.3">
      <c r="A22" s="163" t="s">
        <v>929</v>
      </c>
      <c r="B22" s="163"/>
      <c r="C22" s="163"/>
      <c r="D22" s="163"/>
      <c r="E22" s="164" t="s">
        <v>542</v>
      </c>
      <c r="F22" s="165"/>
      <c r="G22" s="166"/>
      <c r="H22" s="167">
        <v>1000</v>
      </c>
      <c r="I22" s="167"/>
      <c r="J22" s="168" t="s">
        <v>917</v>
      </c>
      <c r="K22" s="168"/>
      <c r="L22" s="169" t="s">
        <v>843</v>
      </c>
      <c r="M22" s="169"/>
      <c r="N22" s="15" t="s">
        <v>900</v>
      </c>
    </row>
    <row r="23" spans="1:17" hidden="1" x14ac:dyDescent="0.3">
      <c r="A23" s="163" t="s">
        <v>716</v>
      </c>
      <c r="B23" s="163"/>
      <c r="C23" s="163"/>
      <c r="D23" s="163"/>
      <c r="E23" s="164" t="s">
        <v>542</v>
      </c>
      <c r="F23" s="165"/>
      <c r="G23" s="166"/>
      <c r="H23" s="167">
        <v>3600</v>
      </c>
      <c r="I23" s="167"/>
      <c r="J23" s="168" t="s">
        <v>917</v>
      </c>
      <c r="K23" s="168"/>
      <c r="L23" s="169" t="s">
        <v>844</v>
      </c>
      <c r="M23" s="169"/>
      <c r="N23" s="15" t="s">
        <v>900</v>
      </c>
    </row>
    <row r="24" spans="1:17" hidden="1" x14ac:dyDescent="0.3">
      <c r="A24" s="163" t="s">
        <v>806</v>
      </c>
      <c r="B24" s="163"/>
      <c r="C24" s="163"/>
      <c r="D24" s="163"/>
      <c r="E24" s="164" t="s">
        <v>542</v>
      </c>
      <c r="F24" s="165"/>
      <c r="G24" s="166"/>
      <c r="H24" s="167">
        <v>1200</v>
      </c>
      <c r="I24" s="167"/>
      <c r="J24" s="168" t="s">
        <v>917</v>
      </c>
      <c r="K24" s="168"/>
      <c r="L24" s="169" t="s">
        <v>845</v>
      </c>
      <c r="M24" s="169"/>
      <c r="N24" s="15" t="s">
        <v>879</v>
      </c>
    </row>
    <row r="25" spans="1:17" hidden="1" x14ac:dyDescent="0.3">
      <c r="A25" s="163" t="s">
        <v>930</v>
      </c>
      <c r="B25" s="163"/>
      <c r="C25" s="163"/>
      <c r="D25" s="163"/>
      <c r="E25" s="164" t="s">
        <v>542</v>
      </c>
      <c r="F25" s="165"/>
      <c r="G25" s="166"/>
      <c r="H25" s="167">
        <v>400</v>
      </c>
      <c r="I25" s="167"/>
      <c r="J25" s="168" t="s">
        <v>917</v>
      </c>
      <c r="K25" s="168"/>
      <c r="L25" s="169" t="s">
        <v>846</v>
      </c>
      <c r="M25" s="169"/>
      <c r="N25" s="15" t="s">
        <v>900</v>
      </c>
    </row>
    <row r="26" spans="1:17" hidden="1" x14ac:dyDescent="0.3">
      <c r="A26" s="163" t="s">
        <v>711</v>
      </c>
      <c r="B26" s="163"/>
      <c r="C26" s="163"/>
      <c r="D26" s="163"/>
      <c r="E26" s="164" t="s">
        <v>542</v>
      </c>
      <c r="F26" s="165"/>
      <c r="G26" s="166"/>
      <c r="H26" s="167">
        <v>1100</v>
      </c>
      <c r="I26" s="167"/>
      <c r="J26" s="168" t="s">
        <v>917</v>
      </c>
      <c r="K26" s="168"/>
      <c r="L26" s="169" t="s">
        <v>847</v>
      </c>
      <c r="M26" s="169"/>
      <c r="N26" s="15" t="s">
        <v>879</v>
      </c>
    </row>
    <row r="27" spans="1:17" x14ac:dyDescent="0.3">
      <c r="A27" s="163" t="s">
        <v>428</v>
      </c>
      <c r="B27" s="163"/>
      <c r="C27" s="163"/>
      <c r="D27" s="163"/>
      <c r="E27" s="164" t="s">
        <v>542</v>
      </c>
      <c r="F27" s="165"/>
      <c r="G27" s="166"/>
      <c r="H27" s="167">
        <v>500</v>
      </c>
      <c r="I27" s="167"/>
      <c r="J27" s="168" t="s">
        <v>917</v>
      </c>
      <c r="K27" s="168"/>
      <c r="L27" s="169" t="s">
        <v>848</v>
      </c>
      <c r="M27" s="169"/>
      <c r="N27" s="15" t="s">
        <v>953</v>
      </c>
      <c r="Q27">
        <v>6200</v>
      </c>
    </row>
    <row r="28" spans="1:17" hidden="1" x14ac:dyDescent="0.3">
      <c r="A28" s="163" t="s">
        <v>737</v>
      </c>
      <c r="B28" s="163"/>
      <c r="C28" s="163"/>
      <c r="D28" s="163"/>
      <c r="E28" s="164" t="s">
        <v>542</v>
      </c>
      <c r="F28" s="165"/>
      <c r="G28" s="166"/>
      <c r="H28" s="167">
        <v>500</v>
      </c>
      <c r="I28" s="167"/>
      <c r="J28" s="168" t="s">
        <v>917</v>
      </c>
      <c r="K28" s="168"/>
      <c r="L28" s="169" t="s">
        <v>849</v>
      </c>
      <c r="M28" s="169"/>
      <c r="N28" s="15" t="s">
        <v>879</v>
      </c>
    </row>
    <row r="29" spans="1:17" hidden="1" x14ac:dyDescent="0.3">
      <c r="A29" s="163" t="s">
        <v>728</v>
      </c>
      <c r="B29" s="163"/>
      <c r="C29" s="163"/>
      <c r="D29" s="163"/>
      <c r="E29" s="164" t="s">
        <v>542</v>
      </c>
      <c r="F29" s="165"/>
      <c r="G29" s="166"/>
      <c r="H29" s="167">
        <v>1000</v>
      </c>
      <c r="I29" s="167"/>
      <c r="J29" s="168" t="s">
        <v>917</v>
      </c>
      <c r="K29" s="168"/>
      <c r="L29" s="169" t="s">
        <v>850</v>
      </c>
      <c r="M29" s="169"/>
      <c r="N29" s="15" t="s">
        <v>902</v>
      </c>
    </row>
    <row r="30" spans="1:17" hidden="1" x14ac:dyDescent="0.3">
      <c r="A30" s="163" t="s">
        <v>937</v>
      </c>
      <c r="B30" s="163"/>
      <c r="C30" s="163"/>
      <c r="D30" s="163"/>
      <c r="E30" s="164" t="s">
        <v>542</v>
      </c>
      <c r="F30" s="165"/>
      <c r="G30" s="166"/>
      <c r="H30" s="167">
        <v>1000</v>
      </c>
      <c r="I30" s="167"/>
      <c r="J30" s="168" t="s">
        <v>934</v>
      </c>
      <c r="K30" s="168"/>
      <c r="L30" s="169" t="s">
        <v>851</v>
      </c>
      <c r="M30" s="169"/>
      <c r="N30" s="15" t="s">
        <v>880</v>
      </c>
    </row>
    <row r="31" spans="1:17" hidden="1" x14ac:dyDescent="0.3">
      <c r="A31" s="163" t="s">
        <v>876</v>
      </c>
      <c r="B31" s="163"/>
      <c r="C31" s="163"/>
      <c r="D31" s="163"/>
      <c r="E31" s="164" t="s">
        <v>542</v>
      </c>
      <c r="F31" s="165"/>
      <c r="G31" s="166"/>
      <c r="H31" s="167">
        <v>1600</v>
      </c>
      <c r="I31" s="167"/>
      <c r="J31" s="168" t="s">
        <v>934</v>
      </c>
      <c r="K31" s="168"/>
      <c r="L31" s="169" t="s">
        <v>852</v>
      </c>
      <c r="M31" s="169"/>
      <c r="N31" s="15" t="s">
        <v>881</v>
      </c>
    </row>
    <row r="32" spans="1:17" hidden="1" x14ac:dyDescent="0.3">
      <c r="A32" s="163" t="s">
        <v>938</v>
      </c>
      <c r="B32" s="163"/>
      <c r="C32" s="163"/>
      <c r="D32" s="163"/>
      <c r="E32" s="164" t="s">
        <v>542</v>
      </c>
      <c r="F32" s="165"/>
      <c r="G32" s="166"/>
      <c r="H32" s="167">
        <v>1000</v>
      </c>
      <c r="I32" s="167"/>
      <c r="J32" s="168" t="s">
        <v>934</v>
      </c>
      <c r="K32" s="168"/>
      <c r="L32" s="169" t="s">
        <v>853</v>
      </c>
      <c r="M32" s="169"/>
      <c r="N32" s="15" t="s">
        <v>880</v>
      </c>
    </row>
    <row r="33" spans="1:17" hidden="1" x14ac:dyDescent="0.3">
      <c r="A33" s="163" t="s">
        <v>935</v>
      </c>
      <c r="B33" s="163"/>
      <c r="C33" s="163"/>
      <c r="D33" s="163"/>
      <c r="E33" s="164" t="s">
        <v>542</v>
      </c>
      <c r="F33" s="165"/>
      <c r="G33" s="166"/>
      <c r="H33" s="167">
        <v>1000</v>
      </c>
      <c r="I33" s="167"/>
      <c r="J33" s="168" t="s">
        <v>934</v>
      </c>
      <c r="K33" s="168"/>
      <c r="L33" s="169" t="s">
        <v>854</v>
      </c>
      <c r="M33" s="169"/>
      <c r="N33" s="15" t="s">
        <v>878</v>
      </c>
    </row>
    <row r="34" spans="1:17" hidden="1" x14ac:dyDescent="0.3">
      <c r="A34" s="163" t="s">
        <v>936</v>
      </c>
      <c r="B34" s="163"/>
      <c r="C34" s="163"/>
      <c r="D34" s="163"/>
      <c r="E34" s="164" t="s">
        <v>542</v>
      </c>
      <c r="F34" s="165"/>
      <c r="G34" s="166"/>
      <c r="H34" s="167">
        <v>200</v>
      </c>
      <c r="I34" s="167"/>
      <c r="J34" s="168" t="s">
        <v>934</v>
      </c>
      <c r="K34" s="168"/>
      <c r="L34" s="169" t="s">
        <v>855</v>
      </c>
      <c r="M34" s="169"/>
      <c r="N34" s="15" t="s">
        <v>878</v>
      </c>
    </row>
    <row r="35" spans="1:17" hidden="1" x14ac:dyDescent="0.3">
      <c r="A35" s="163" t="s">
        <v>939</v>
      </c>
      <c r="B35" s="163"/>
      <c r="C35" s="163"/>
      <c r="D35" s="163"/>
      <c r="E35" s="164" t="s">
        <v>542</v>
      </c>
      <c r="F35" s="165"/>
      <c r="G35" s="166"/>
      <c r="H35" s="167">
        <v>1500</v>
      </c>
      <c r="I35" s="167"/>
      <c r="J35" s="168" t="s">
        <v>942</v>
      </c>
      <c r="K35" s="168"/>
      <c r="L35" s="169" t="s">
        <v>856</v>
      </c>
      <c r="M35" s="169"/>
      <c r="N35" s="15" t="s">
        <v>881</v>
      </c>
    </row>
    <row r="36" spans="1:17" x14ac:dyDescent="0.3">
      <c r="A36" s="163" t="s">
        <v>940</v>
      </c>
      <c r="B36" s="163"/>
      <c r="C36" s="163"/>
      <c r="D36" s="163"/>
      <c r="E36" s="164" t="s">
        <v>542</v>
      </c>
      <c r="F36" s="165"/>
      <c r="G36" s="166"/>
      <c r="H36" s="167">
        <v>500</v>
      </c>
      <c r="I36" s="167"/>
      <c r="J36" s="168" t="s">
        <v>943</v>
      </c>
      <c r="K36" s="168"/>
      <c r="L36" s="169" t="s">
        <v>857</v>
      </c>
      <c r="M36" s="169"/>
      <c r="N36" s="15" t="s">
        <v>953</v>
      </c>
      <c r="Q36">
        <v>9950</v>
      </c>
    </row>
    <row r="37" spans="1:17" hidden="1" x14ac:dyDescent="0.3">
      <c r="A37" s="163" t="s">
        <v>941</v>
      </c>
      <c r="B37" s="163"/>
      <c r="C37" s="163"/>
      <c r="D37" s="163"/>
      <c r="E37" s="164" t="s">
        <v>542</v>
      </c>
      <c r="F37" s="165"/>
      <c r="G37" s="166"/>
      <c r="H37" s="167">
        <v>1000</v>
      </c>
      <c r="I37" s="167"/>
      <c r="J37" s="168" t="s">
        <v>944</v>
      </c>
      <c r="K37" s="168"/>
      <c r="L37" s="169" t="s">
        <v>858</v>
      </c>
      <c r="M37" s="169"/>
      <c r="N37" s="15" t="s">
        <v>879</v>
      </c>
    </row>
    <row r="38" spans="1:17" hidden="1" x14ac:dyDescent="0.3">
      <c r="A38" s="163" t="s">
        <v>522</v>
      </c>
      <c r="B38" s="163"/>
      <c r="C38" s="163"/>
      <c r="D38" s="163"/>
      <c r="E38" s="164" t="s">
        <v>542</v>
      </c>
      <c r="F38" s="165"/>
      <c r="G38" s="166"/>
      <c r="H38" s="167">
        <v>3100</v>
      </c>
      <c r="I38" s="167"/>
      <c r="J38" s="168" t="s">
        <v>944</v>
      </c>
      <c r="K38" s="168"/>
      <c r="L38" s="169" t="s">
        <v>859</v>
      </c>
      <c r="M38" s="169"/>
      <c r="N38" s="15" t="s">
        <v>881</v>
      </c>
    </row>
    <row r="39" spans="1:17" hidden="1" x14ac:dyDescent="0.3">
      <c r="A39" s="163" t="s">
        <v>711</v>
      </c>
      <c r="B39" s="163"/>
      <c r="C39" s="163"/>
      <c r="D39" s="163"/>
      <c r="E39" s="164" t="s">
        <v>542</v>
      </c>
      <c r="F39" s="165"/>
      <c r="G39" s="166"/>
      <c r="H39" s="167">
        <v>500</v>
      </c>
      <c r="I39" s="167"/>
      <c r="J39" s="168" t="s">
        <v>944</v>
      </c>
      <c r="K39" s="168"/>
      <c r="L39" s="169" t="s">
        <v>860</v>
      </c>
      <c r="M39" s="169"/>
      <c r="N39" s="15" t="s">
        <v>879</v>
      </c>
    </row>
    <row r="40" spans="1:17" hidden="1" x14ac:dyDescent="0.3">
      <c r="A40" s="163" t="s">
        <v>517</v>
      </c>
      <c r="B40" s="163"/>
      <c r="C40" s="163"/>
      <c r="D40" s="163"/>
      <c r="E40" s="164" t="s">
        <v>542</v>
      </c>
      <c r="F40" s="165"/>
      <c r="G40" s="166"/>
      <c r="H40" s="167">
        <v>2200</v>
      </c>
      <c r="I40" s="167"/>
      <c r="J40" s="168" t="s">
        <v>945</v>
      </c>
      <c r="K40" s="168"/>
      <c r="L40" s="169" t="s">
        <v>861</v>
      </c>
      <c r="M40" s="169"/>
      <c r="N40" s="15" t="s">
        <v>880</v>
      </c>
    </row>
    <row r="41" spans="1:17" hidden="1" x14ac:dyDescent="0.3">
      <c r="A41" s="163" t="s">
        <v>950</v>
      </c>
      <c r="B41" s="163"/>
      <c r="C41" s="163"/>
      <c r="D41" s="163"/>
      <c r="E41" s="164" t="s">
        <v>542</v>
      </c>
      <c r="F41" s="165"/>
      <c r="G41" s="166"/>
      <c r="H41" s="167">
        <v>2000</v>
      </c>
      <c r="I41" s="167"/>
      <c r="J41" s="168" t="s">
        <v>945</v>
      </c>
      <c r="K41" s="168"/>
      <c r="L41" s="169" t="s">
        <v>862</v>
      </c>
      <c r="M41" s="169"/>
      <c r="N41" s="15" t="s">
        <v>879</v>
      </c>
    </row>
    <row r="42" spans="1:17" hidden="1" x14ac:dyDescent="0.3">
      <c r="A42" s="163" t="s">
        <v>737</v>
      </c>
      <c r="B42" s="163"/>
      <c r="C42" s="163"/>
      <c r="D42" s="163"/>
      <c r="E42" s="164" t="s">
        <v>542</v>
      </c>
      <c r="F42" s="165"/>
      <c r="G42" s="166"/>
      <c r="H42" s="167">
        <v>150</v>
      </c>
      <c r="I42" s="167"/>
      <c r="J42" s="168" t="s">
        <v>951</v>
      </c>
      <c r="K42" s="168"/>
      <c r="L42" s="169" t="s">
        <v>863</v>
      </c>
      <c r="M42" s="169"/>
      <c r="N42" s="15" t="s">
        <v>879</v>
      </c>
    </row>
    <row r="43" spans="1:17" hidden="1" x14ac:dyDescent="0.3">
      <c r="A43" s="163" t="s">
        <v>952</v>
      </c>
      <c r="B43" s="163"/>
      <c r="C43" s="163"/>
      <c r="D43" s="163"/>
      <c r="E43" s="164" t="s">
        <v>542</v>
      </c>
      <c r="F43" s="165"/>
      <c r="G43" s="166"/>
      <c r="H43" s="167">
        <v>500</v>
      </c>
      <c r="I43" s="167"/>
      <c r="J43" s="168" t="s">
        <v>951</v>
      </c>
      <c r="K43" s="168"/>
      <c r="L43" s="169" t="s">
        <v>864</v>
      </c>
      <c r="M43" s="169"/>
      <c r="N43" s="15" t="s">
        <v>900</v>
      </c>
    </row>
    <row r="44" spans="1:17" hidden="1" x14ac:dyDescent="0.3">
      <c r="A44" s="163"/>
      <c r="B44" s="163"/>
      <c r="C44" s="163"/>
      <c r="D44" s="163"/>
      <c r="E44" s="164" t="s">
        <v>542</v>
      </c>
      <c r="F44" s="165"/>
      <c r="G44" s="166"/>
      <c r="H44" s="167"/>
      <c r="I44" s="167"/>
      <c r="J44" s="168"/>
      <c r="K44" s="168"/>
      <c r="L44" s="169" t="s">
        <v>865</v>
      </c>
      <c r="M44" s="169"/>
      <c r="N44" s="15"/>
    </row>
    <row r="45" spans="1:17" hidden="1" x14ac:dyDescent="0.3">
      <c r="A45" s="163"/>
      <c r="B45" s="163"/>
      <c r="C45" s="163"/>
      <c r="D45" s="163"/>
      <c r="E45" s="164" t="s">
        <v>542</v>
      </c>
      <c r="F45" s="165"/>
      <c r="G45" s="166"/>
      <c r="H45" s="167"/>
      <c r="I45" s="167"/>
      <c r="J45" s="168"/>
      <c r="K45" s="168"/>
      <c r="L45" s="169" t="s">
        <v>866</v>
      </c>
      <c r="M45" s="169"/>
      <c r="N45" s="15"/>
    </row>
    <row r="52" spans="14:14" x14ac:dyDescent="0.3">
      <c r="N52" s="16"/>
    </row>
  </sheetData>
  <autoFilter ref="A1:O45" xr:uid="{00000000-0009-0000-0000-000014000000}">
    <filterColumn colId="0" showButton="0"/>
    <filterColumn colId="1" showButton="0"/>
    <filterColumn colId="2" showButton="0"/>
    <filterColumn colId="4" showButton="0"/>
    <filterColumn colId="5" showButton="0"/>
    <filterColumn colId="7" showButton="0"/>
    <filterColumn colId="9" showButton="0"/>
    <filterColumn colId="11" showButton="0"/>
    <filterColumn colId="13">
      <filters>
        <filter val="SSK"/>
      </filters>
    </filterColumn>
  </autoFilter>
  <mergeCells count="225">
    <mergeCell ref="A2:D2"/>
    <mergeCell ref="E2:G2"/>
    <mergeCell ref="H2:I2"/>
    <mergeCell ref="J2:K2"/>
    <mergeCell ref="L2:M2"/>
    <mergeCell ref="A3:D3"/>
    <mergeCell ref="E3:G3"/>
    <mergeCell ref="H3:I3"/>
    <mergeCell ref="J3:K3"/>
    <mergeCell ref="L3:M3"/>
    <mergeCell ref="A4:D4"/>
    <mergeCell ref="E4:G4"/>
    <mergeCell ref="H4:I4"/>
    <mergeCell ref="J4:K4"/>
    <mergeCell ref="L4:M4"/>
    <mergeCell ref="A5:D5"/>
    <mergeCell ref="E5:G5"/>
    <mergeCell ref="H5:I5"/>
    <mergeCell ref="J5:K5"/>
    <mergeCell ref="L5:M5"/>
    <mergeCell ref="A6:D6"/>
    <mergeCell ref="E6:G6"/>
    <mergeCell ref="H6:I6"/>
    <mergeCell ref="J6:K6"/>
    <mergeCell ref="L6:M6"/>
    <mergeCell ref="A7:D7"/>
    <mergeCell ref="E7:G7"/>
    <mergeCell ref="H7:I7"/>
    <mergeCell ref="J7:K7"/>
    <mergeCell ref="L7:M7"/>
    <mergeCell ref="A8:D8"/>
    <mergeCell ref="E8:G8"/>
    <mergeCell ref="H8:I8"/>
    <mergeCell ref="J8:K8"/>
    <mergeCell ref="L8:M8"/>
    <mergeCell ref="A9:D9"/>
    <mergeCell ref="E9:G9"/>
    <mergeCell ref="H9:I9"/>
    <mergeCell ref="J9:K9"/>
    <mergeCell ref="L9:M9"/>
    <mergeCell ref="A10:D10"/>
    <mergeCell ref="E10:G10"/>
    <mergeCell ref="H10:I10"/>
    <mergeCell ref="J10:K10"/>
    <mergeCell ref="L10:M10"/>
    <mergeCell ref="A11:D11"/>
    <mergeCell ref="E11:G11"/>
    <mergeCell ref="H11:I11"/>
    <mergeCell ref="J11:K11"/>
    <mergeCell ref="L11:M11"/>
    <mergeCell ref="A12:D12"/>
    <mergeCell ref="E12:G12"/>
    <mergeCell ref="H12:I12"/>
    <mergeCell ref="J12:K12"/>
    <mergeCell ref="L12:M12"/>
    <mergeCell ref="A13:D13"/>
    <mergeCell ref="E13:G13"/>
    <mergeCell ref="H13:I13"/>
    <mergeCell ref="J13:K13"/>
    <mergeCell ref="L13:M13"/>
    <mergeCell ref="A14:D14"/>
    <mergeCell ref="E14:G14"/>
    <mergeCell ref="H14:I14"/>
    <mergeCell ref="J14:K14"/>
    <mergeCell ref="L14:M14"/>
    <mergeCell ref="A15:D15"/>
    <mergeCell ref="E15:G15"/>
    <mergeCell ref="H15:I15"/>
    <mergeCell ref="J15:K15"/>
    <mergeCell ref="L15:M15"/>
    <mergeCell ref="A16:D16"/>
    <mergeCell ref="E16:G16"/>
    <mergeCell ref="H16:I16"/>
    <mergeCell ref="J16:K16"/>
    <mergeCell ref="L16:M16"/>
    <mergeCell ref="A17:D17"/>
    <mergeCell ref="E17:G17"/>
    <mergeCell ref="H17:I17"/>
    <mergeCell ref="J17:K17"/>
    <mergeCell ref="L17:M17"/>
    <mergeCell ref="A18:D18"/>
    <mergeCell ref="E18:G18"/>
    <mergeCell ref="H18:I18"/>
    <mergeCell ref="J18:K18"/>
    <mergeCell ref="L18:M18"/>
    <mergeCell ref="A19:D19"/>
    <mergeCell ref="E19:G19"/>
    <mergeCell ref="H19:I19"/>
    <mergeCell ref="J19:K19"/>
    <mergeCell ref="L19:M19"/>
    <mergeCell ref="A20:D20"/>
    <mergeCell ref="E20:G20"/>
    <mergeCell ref="H20:I20"/>
    <mergeCell ref="J20:K20"/>
    <mergeCell ref="L20:M20"/>
    <mergeCell ref="A21:D21"/>
    <mergeCell ref="E21:G21"/>
    <mergeCell ref="H21:I21"/>
    <mergeCell ref="J21:K21"/>
    <mergeCell ref="L21:M21"/>
    <mergeCell ref="A22:D22"/>
    <mergeCell ref="E22:G22"/>
    <mergeCell ref="H22:I22"/>
    <mergeCell ref="J22:K22"/>
    <mergeCell ref="L22:M22"/>
    <mergeCell ref="A23:D23"/>
    <mergeCell ref="E23:G23"/>
    <mergeCell ref="H23:I23"/>
    <mergeCell ref="J23:K23"/>
    <mergeCell ref="L23:M23"/>
    <mergeCell ref="A24:D24"/>
    <mergeCell ref="E24:G24"/>
    <mergeCell ref="H24:I24"/>
    <mergeCell ref="J24:K24"/>
    <mergeCell ref="L24:M24"/>
    <mergeCell ref="A25:D25"/>
    <mergeCell ref="E25:G25"/>
    <mergeCell ref="H25:I25"/>
    <mergeCell ref="J25:K25"/>
    <mergeCell ref="L25:M25"/>
    <mergeCell ref="A26:D26"/>
    <mergeCell ref="E26:G26"/>
    <mergeCell ref="H26:I26"/>
    <mergeCell ref="J26:K26"/>
    <mergeCell ref="L26:M26"/>
    <mergeCell ref="A27:D27"/>
    <mergeCell ref="E27:G27"/>
    <mergeCell ref="H27:I27"/>
    <mergeCell ref="J27:K27"/>
    <mergeCell ref="L27:M27"/>
    <mergeCell ref="A28:D28"/>
    <mergeCell ref="E28:G28"/>
    <mergeCell ref="H28:I28"/>
    <mergeCell ref="J28:K28"/>
    <mergeCell ref="L28:M28"/>
    <mergeCell ref="A29:D29"/>
    <mergeCell ref="E29:G29"/>
    <mergeCell ref="H29:I29"/>
    <mergeCell ref="J29:K29"/>
    <mergeCell ref="L29:M29"/>
    <mergeCell ref="A30:D30"/>
    <mergeCell ref="E30:G30"/>
    <mergeCell ref="H30:I30"/>
    <mergeCell ref="J30:K30"/>
    <mergeCell ref="L30:M30"/>
    <mergeCell ref="A31:D31"/>
    <mergeCell ref="E31:G31"/>
    <mergeCell ref="H31:I31"/>
    <mergeCell ref="J31:K31"/>
    <mergeCell ref="L31:M31"/>
    <mergeCell ref="A32:D32"/>
    <mergeCell ref="E32:G32"/>
    <mergeCell ref="H32:I32"/>
    <mergeCell ref="J32:K32"/>
    <mergeCell ref="L32:M32"/>
    <mergeCell ref="A33:D33"/>
    <mergeCell ref="E33:G33"/>
    <mergeCell ref="H33:I33"/>
    <mergeCell ref="J33:K33"/>
    <mergeCell ref="L33:M33"/>
    <mergeCell ref="A34:D34"/>
    <mergeCell ref="E34:G34"/>
    <mergeCell ref="H34:I34"/>
    <mergeCell ref="J34:K34"/>
    <mergeCell ref="L34:M34"/>
    <mergeCell ref="A35:D35"/>
    <mergeCell ref="E35:G35"/>
    <mergeCell ref="H35:I35"/>
    <mergeCell ref="J35:K35"/>
    <mergeCell ref="L35:M35"/>
    <mergeCell ref="L38:M38"/>
    <mergeCell ref="A39:D39"/>
    <mergeCell ref="E39:G39"/>
    <mergeCell ref="H39:I39"/>
    <mergeCell ref="J39:K39"/>
    <mergeCell ref="L39:M39"/>
    <mergeCell ref="A36:D36"/>
    <mergeCell ref="E36:G36"/>
    <mergeCell ref="H36:I36"/>
    <mergeCell ref="J36:K36"/>
    <mergeCell ref="L36:M36"/>
    <mergeCell ref="A37:D37"/>
    <mergeCell ref="E37:G37"/>
    <mergeCell ref="H37:I37"/>
    <mergeCell ref="J37:K37"/>
    <mergeCell ref="L37:M37"/>
    <mergeCell ref="A45:D45"/>
    <mergeCell ref="E45:G45"/>
    <mergeCell ref="H45:I45"/>
    <mergeCell ref="J45:K45"/>
    <mergeCell ref="L45:M45"/>
    <mergeCell ref="A42:D42"/>
    <mergeCell ref="E42:G42"/>
    <mergeCell ref="H42:I42"/>
    <mergeCell ref="J42:K42"/>
    <mergeCell ref="L42:M42"/>
    <mergeCell ref="A43:D43"/>
    <mergeCell ref="E43:G43"/>
    <mergeCell ref="H43:I43"/>
    <mergeCell ref="J43:K43"/>
    <mergeCell ref="L43:M43"/>
    <mergeCell ref="A1:D1"/>
    <mergeCell ref="E1:G1"/>
    <mergeCell ref="H1:I1"/>
    <mergeCell ref="J1:K1"/>
    <mergeCell ref="L1:M1"/>
    <mergeCell ref="A44:D44"/>
    <mergeCell ref="E44:G44"/>
    <mergeCell ref="H44:I44"/>
    <mergeCell ref="J44:K44"/>
    <mergeCell ref="L44:M44"/>
    <mergeCell ref="A40:D40"/>
    <mergeCell ref="E40:G40"/>
    <mergeCell ref="H40:I40"/>
    <mergeCell ref="J40:K40"/>
    <mergeCell ref="L40:M40"/>
    <mergeCell ref="A41:D41"/>
    <mergeCell ref="E41:G41"/>
    <mergeCell ref="H41:I41"/>
    <mergeCell ref="J41:K41"/>
    <mergeCell ref="L41:M41"/>
    <mergeCell ref="A38:D38"/>
    <mergeCell ref="E38:G38"/>
    <mergeCell ref="H38:I38"/>
    <mergeCell ref="J38:K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1"/>
  <sheetViews>
    <sheetView workbookViewId="0">
      <selection activeCell="F29" sqref="F29"/>
    </sheetView>
  </sheetViews>
  <sheetFormatPr defaultColWidth="8.6640625" defaultRowHeight="14.4" x14ac:dyDescent="0.3"/>
  <cols>
    <col min="1" max="1" width="5.6640625" style="17" customWidth="1"/>
    <col min="2" max="2" width="17.88671875" style="17" customWidth="1"/>
    <col min="3" max="3" width="18" style="17" customWidth="1"/>
    <col min="4" max="4" width="36.33203125" style="17" customWidth="1"/>
    <col min="5" max="5" width="19.33203125" style="17" customWidth="1"/>
    <col min="6" max="6" width="45.109375" style="18" customWidth="1"/>
    <col min="7" max="16384" width="8.6640625" style="17"/>
  </cols>
  <sheetData>
    <row r="1" spans="1:6" x14ac:dyDescent="0.3">
      <c r="A1" s="170" t="s">
        <v>1026</v>
      </c>
      <c r="B1" s="170"/>
      <c r="C1" s="170"/>
      <c r="D1" s="170"/>
      <c r="E1" s="170"/>
      <c r="F1" s="170"/>
    </row>
    <row r="2" spans="1:6" x14ac:dyDescent="0.3">
      <c r="A2" s="22" t="s">
        <v>990</v>
      </c>
      <c r="B2" s="22" t="s">
        <v>991</v>
      </c>
      <c r="C2" s="22" t="s">
        <v>992</v>
      </c>
      <c r="D2" s="22" t="s">
        <v>993</v>
      </c>
      <c r="E2" s="11"/>
      <c r="F2" s="22" t="s">
        <v>1033</v>
      </c>
    </row>
    <row r="3" spans="1:6" x14ac:dyDescent="0.3">
      <c r="A3" s="11">
        <v>1</v>
      </c>
      <c r="B3" s="11" t="s">
        <v>994</v>
      </c>
      <c r="C3" s="11" t="s">
        <v>1004</v>
      </c>
      <c r="D3" s="11" t="s">
        <v>1042</v>
      </c>
      <c r="E3" s="11"/>
      <c r="F3" s="11" t="s">
        <v>1040</v>
      </c>
    </row>
    <row r="4" spans="1:6" s="21" customFormat="1" ht="28.8" x14ac:dyDescent="0.3">
      <c r="A4" s="23">
        <v>2</v>
      </c>
      <c r="B4" s="23" t="s">
        <v>994</v>
      </c>
      <c r="C4" s="23" t="s">
        <v>1005</v>
      </c>
      <c r="D4" s="23" t="s">
        <v>1017</v>
      </c>
      <c r="E4" s="23"/>
      <c r="F4" s="24" t="s">
        <v>1041</v>
      </c>
    </row>
    <row r="5" spans="1:6" s="21" customFormat="1" ht="28.8" x14ac:dyDescent="0.3">
      <c r="A5" s="23">
        <v>3</v>
      </c>
      <c r="B5" s="23" t="s">
        <v>994</v>
      </c>
      <c r="C5" s="23" t="s">
        <v>1006</v>
      </c>
      <c r="D5" s="23" t="s">
        <v>1018</v>
      </c>
      <c r="E5" s="23"/>
      <c r="F5" s="24" t="s">
        <v>1041</v>
      </c>
    </row>
    <row r="6" spans="1:6" s="21" customFormat="1" ht="28.8" x14ac:dyDescent="0.3">
      <c r="A6" s="23">
        <v>4</v>
      </c>
      <c r="B6" s="23" t="s">
        <v>994</v>
      </c>
      <c r="C6" s="23" t="s">
        <v>1007</v>
      </c>
      <c r="D6" s="24" t="s">
        <v>1572</v>
      </c>
      <c r="E6" s="23"/>
      <c r="F6" s="24"/>
    </row>
    <row r="7" spans="1:6" s="21" customFormat="1" ht="28.8" x14ac:dyDescent="0.3">
      <c r="A7" s="23">
        <v>5</v>
      </c>
      <c r="B7" s="23" t="s">
        <v>995</v>
      </c>
      <c r="C7" s="23" t="s">
        <v>1008</v>
      </c>
      <c r="D7" s="23" t="s">
        <v>1019</v>
      </c>
      <c r="E7" s="23"/>
      <c r="F7" s="24" t="s">
        <v>1034</v>
      </c>
    </row>
    <row r="8" spans="1:6" s="19" customFormat="1" x14ac:dyDescent="0.3">
      <c r="A8" s="14">
        <v>6</v>
      </c>
      <c r="B8" s="14" t="s">
        <v>995</v>
      </c>
      <c r="C8" s="14" t="s">
        <v>1024</v>
      </c>
      <c r="D8" s="14" t="s">
        <v>1025</v>
      </c>
      <c r="E8" s="14"/>
      <c r="F8" s="25" t="s">
        <v>1571</v>
      </c>
    </row>
    <row r="9" spans="1:6" s="21" customFormat="1" x14ac:dyDescent="0.3">
      <c r="A9" s="23">
        <v>7</v>
      </c>
      <c r="B9" s="23" t="s">
        <v>996</v>
      </c>
      <c r="C9" s="23" t="s">
        <v>1009</v>
      </c>
      <c r="D9" s="23" t="s">
        <v>1035</v>
      </c>
      <c r="E9" s="23"/>
      <c r="F9" s="24" t="s">
        <v>1577</v>
      </c>
    </row>
    <row r="10" spans="1:6" x14ac:dyDescent="0.3">
      <c r="A10" s="11">
        <v>8</v>
      </c>
      <c r="B10" s="11" t="s">
        <v>997</v>
      </c>
      <c r="C10" s="11" t="s">
        <v>1010</v>
      </c>
      <c r="D10" s="11" t="s">
        <v>1067</v>
      </c>
      <c r="F10" s="11" t="s">
        <v>1044</v>
      </c>
    </row>
    <row r="11" spans="1:6" x14ac:dyDescent="0.3">
      <c r="A11" s="11">
        <v>9</v>
      </c>
      <c r="B11" s="11" t="s">
        <v>997</v>
      </c>
      <c r="C11" s="11" t="s">
        <v>1011</v>
      </c>
      <c r="D11" s="11" t="s">
        <v>1068</v>
      </c>
      <c r="E11" s="11"/>
      <c r="F11" s="13"/>
    </row>
    <row r="12" spans="1:6" s="21" customFormat="1" x14ac:dyDescent="0.3">
      <c r="A12" s="23">
        <v>10</v>
      </c>
      <c r="B12" s="23" t="s">
        <v>998</v>
      </c>
      <c r="C12" s="23" t="s">
        <v>1027</v>
      </c>
      <c r="D12" s="23" t="s">
        <v>1036</v>
      </c>
      <c r="E12" s="23" t="s">
        <v>1032</v>
      </c>
      <c r="F12" s="24" t="s">
        <v>1576</v>
      </c>
    </row>
    <row r="13" spans="1:6" s="21" customFormat="1" ht="28.8" x14ac:dyDescent="0.3">
      <c r="A13" s="23">
        <v>11</v>
      </c>
      <c r="B13" s="23" t="s">
        <v>999</v>
      </c>
      <c r="C13" s="23" t="s">
        <v>1038</v>
      </c>
      <c r="D13" s="23" t="s">
        <v>1045</v>
      </c>
      <c r="E13" s="23" t="s">
        <v>1030</v>
      </c>
      <c r="F13" s="24" t="s">
        <v>1043</v>
      </c>
    </row>
    <row r="14" spans="1:6" x14ac:dyDescent="0.3">
      <c r="A14" s="11">
        <v>12</v>
      </c>
      <c r="B14" s="11" t="s">
        <v>999</v>
      </c>
      <c r="C14" s="11" t="s">
        <v>1012</v>
      </c>
      <c r="D14" s="11" t="s">
        <v>1039</v>
      </c>
      <c r="E14" s="11"/>
      <c r="F14" s="13"/>
    </row>
    <row r="15" spans="1:6" s="19" customFormat="1" x14ac:dyDescent="0.3">
      <c r="A15" s="14">
        <v>13</v>
      </c>
      <c r="B15" s="14" t="s">
        <v>1000</v>
      </c>
      <c r="C15" s="14" t="s">
        <v>1013</v>
      </c>
      <c r="D15" s="14" t="s">
        <v>1046</v>
      </c>
      <c r="E15" s="14" t="s">
        <v>1029</v>
      </c>
      <c r="F15" s="25" t="s">
        <v>1570</v>
      </c>
    </row>
    <row r="16" spans="1:6" s="19" customFormat="1" x14ac:dyDescent="0.3">
      <c r="A16" s="14">
        <v>14</v>
      </c>
      <c r="B16" s="14" t="s">
        <v>1002</v>
      </c>
      <c r="C16" s="14" t="s">
        <v>1014</v>
      </c>
      <c r="D16" s="14" t="s">
        <v>1022</v>
      </c>
      <c r="E16" s="14"/>
      <c r="F16" s="25" t="s">
        <v>1574</v>
      </c>
    </row>
    <row r="17" spans="1:6" x14ac:dyDescent="0.3">
      <c r="A17" s="11">
        <v>15</v>
      </c>
      <c r="B17" s="11" t="s">
        <v>1002</v>
      </c>
      <c r="C17" s="11" t="s">
        <v>1015</v>
      </c>
      <c r="D17" s="11" t="s">
        <v>1020</v>
      </c>
      <c r="E17" s="11"/>
      <c r="F17" s="13"/>
    </row>
    <row r="18" spans="1:6" s="19" customFormat="1" x14ac:dyDescent="0.3">
      <c r="A18" s="14">
        <v>16</v>
      </c>
      <c r="B18" s="14" t="s">
        <v>1003</v>
      </c>
      <c r="C18" s="14" t="s">
        <v>1016</v>
      </c>
      <c r="D18" s="14" t="s">
        <v>1023</v>
      </c>
      <c r="E18" s="14"/>
      <c r="F18" s="25" t="s">
        <v>1573</v>
      </c>
    </row>
    <row r="19" spans="1:6" ht="43.2" x14ac:dyDescent="0.3">
      <c r="A19" s="11">
        <v>17</v>
      </c>
      <c r="B19" s="11" t="s">
        <v>1001</v>
      </c>
      <c r="C19" s="11" t="s">
        <v>1028</v>
      </c>
      <c r="D19" s="11" t="s">
        <v>1069</v>
      </c>
      <c r="E19" s="11"/>
      <c r="F19" s="13" t="s">
        <v>1341</v>
      </c>
    </row>
    <row r="20" spans="1:6" s="21" customFormat="1" ht="43.2" x14ac:dyDescent="0.3">
      <c r="A20" s="23">
        <v>18</v>
      </c>
      <c r="B20" s="23" t="s">
        <v>1001</v>
      </c>
      <c r="C20" s="23" t="s">
        <v>1047</v>
      </c>
      <c r="D20" s="24" t="s">
        <v>1575</v>
      </c>
      <c r="E20" s="23"/>
      <c r="F20" s="24" t="s">
        <v>1041</v>
      </c>
    </row>
    <row r="21" spans="1:6" s="28" customFormat="1" ht="19.5" customHeight="1" x14ac:dyDescent="0.3">
      <c r="A21" s="26">
        <v>19</v>
      </c>
      <c r="B21" s="26" t="s">
        <v>999</v>
      </c>
      <c r="C21" s="26" t="s">
        <v>1037</v>
      </c>
      <c r="D21" s="26" t="s">
        <v>1021</v>
      </c>
      <c r="E21" s="26" t="s">
        <v>1031</v>
      </c>
      <c r="F21" s="27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52"/>
  <sheetViews>
    <sheetView topLeftCell="A31" workbookViewId="0">
      <selection activeCell="B260" sqref="B260"/>
    </sheetView>
  </sheetViews>
  <sheetFormatPr defaultColWidth="8.6640625" defaultRowHeight="14.4" x14ac:dyDescent="0.3"/>
  <cols>
    <col min="1" max="1" width="7.44140625" style="17" customWidth="1"/>
    <col min="2" max="2" width="8.6640625" style="17"/>
    <col min="3" max="3" width="12" style="17" customWidth="1"/>
    <col min="4" max="7" width="8.6640625" style="17"/>
    <col min="8" max="8" width="14" style="17" customWidth="1"/>
    <col min="9" max="9" width="8.6640625" style="17"/>
    <col min="10" max="10" width="4.5546875" style="17" customWidth="1"/>
    <col min="11" max="11" width="8.6640625" style="17"/>
    <col min="12" max="12" width="11.109375" style="17" customWidth="1"/>
    <col min="13" max="13" width="8.6640625" style="17"/>
    <col min="14" max="14" width="6" style="17" customWidth="1"/>
    <col min="15" max="16384" width="8.6640625" style="17"/>
  </cols>
  <sheetData>
    <row r="1" spans="1:14" x14ac:dyDescent="0.3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x14ac:dyDescent="0.3">
      <c r="A2" s="12" t="s">
        <v>2</v>
      </c>
      <c r="B2" s="78" t="s">
        <v>1048</v>
      </c>
      <c r="C2" s="78"/>
      <c r="D2" s="83" t="s">
        <v>3</v>
      </c>
      <c r="E2" s="83"/>
      <c r="F2" s="81" t="s">
        <v>1049</v>
      </c>
      <c r="G2" s="81"/>
      <c r="H2" s="81"/>
      <c r="I2" s="81"/>
      <c r="J2" s="83" t="s">
        <v>4</v>
      </c>
      <c r="K2" s="83"/>
      <c r="L2" s="81" t="s">
        <v>1050</v>
      </c>
      <c r="M2" s="81"/>
      <c r="N2" s="81"/>
    </row>
    <row r="3" spans="1:14" x14ac:dyDescent="0.3">
      <c r="A3" s="20" t="s">
        <v>1</v>
      </c>
      <c r="B3" s="83" t="s">
        <v>467</v>
      </c>
      <c r="C3" s="83"/>
      <c r="D3" s="83"/>
      <c r="E3" s="83"/>
      <c r="F3" s="162" t="s">
        <v>466</v>
      </c>
      <c r="G3" s="162"/>
      <c r="H3" s="162"/>
      <c r="I3" s="83" t="s">
        <v>6</v>
      </c>
      <c r="J3" s="83"/>
      <c r="K3" s="83" t="s">
        <v>7</v>
      </c>
      <c r="L3" s="83"/>
      <c r="M3" s="83" t="s">
        <v>8</v>
      </c>
      <c r="N3" s="83"/>
    </row>
    <row r="4" spans="1:14" ht="44.1" customHeight="1" x14ac:dyDescent="0.3">
      <c r="A4" s="3">
        <v>39</v>
      </c>
      <c r="B4" s="79" t="s">
        <v>482</v>
      </c>
      <c r="C4" s="79"/>
      <c r="D4" s="79"/>
      <c r="E4" s="79"/>
      <c r="F4" s="80" t="s">
        <v>483</v>
      </c>
      <c r="G4" s="80"/>
      <c r="H4" s="80"/>
      <c r="I4" s="81">
        <v>22151</v>
      </c>
      <c r="J4" s="81"/>
      <c r="K4" s="78" t="s">
        <v>654</v>
      </c>
      <c r="L4" s="78"/>
      <c r="M4" s="78" t="s">
        <v>11</v>
      </c>
      <c r="N4" s="78"/>
    </row>
    <row r="5" spans="1:14" ht="14.4" customHeight="1" x14ac:dyDescent="0.3">
      <c r="A5" s="3">
        <v>40</v>
      </c>
      <c r="B5" s="79" t="s">
        <v>485</v>
      </c>
      <c r="C5" s="79"/>
      <c r="D5" s="79"/>
      <c r="E5" s="79"/>
      <c r="F5" s="80" t="s">
        <v>302</v>
      </c>
      <c r="G5" s="80"/>
      <c r="H5" s="80"/>
      <c r="I5" s="81">
        <v>1486</v>
      </c>
      <c r="J5" s="81"/>
      <c r="K5" s="78" t="s">
        <v>487</v>
      </c>
      <c r="L5" s="78"/>
      <c r="M5" s="78" t="s">
        <v>11</v>
      </c>
      <c r="N5" s="78"/>
    </row>
    <row r="6" spans="1:14" ht="23.4" customHeight="1" x14ac:dyDescent="0.3">
      <c r="A6" s="3">
        <v>41</v>
      </c>
      <c r="B6" s="79" t="s">
        <v>468</v>
      </c>
      <c r="C6" s="79"/>
      <c r="D6" s="79"/>
      <c r="E6" s="79"/>
      <c r="F6" s="80" t="s">
        <v>410</v>
      </c>
      <c r="G6" s="80"/>
      <c r="H6" s="80"/>
      <c r="I6" s="81">
        <v>300</v>
      </c>
      <c r="J6" s="81"/>
      <c r="K6" s="78" t="s">
        <v>411</v>
      </c>
      <c r="L6" s="78"/>
      <c r="M6" s="78" t="s">
        <v>11</v>
      </c>
      <c r="N6" s="78"/>
    </row>
    <row r="7" spans="1:14" ht="14.4" customHeight="1" x14ac:dyDescent="0.3">
      <c r="A7" s="3">
        <v>42</v>
      </c>
      <c r="B7" s="79" t="s">
        <v>480</v>
      </c>
      <c r="C7" s="79"/>
      <c r="D7" s="79"/>
      <c r="E7" s="79"/>
      <c r="F7" s="80" t="s">
        <v>481</v>
      </c>
      <c r="G7" s="80"/>
      <c r="H7" s="80"/>
      <c r="I7" s="81">
        <v>3300</v>
      </c>
      <c r="J7" s="81"/>
      <c r="K7" s="78" t="s">
        <v>462</v>
      </c>
      <c r="L7" s="78"/>
      <c r="M7" s="78" t="s">
        <v>11</v>
      </c>
      <c r="N7" s="78"/>
    </row>
    <row r="8" spans="1:14" ht="51.9" customHeight="1" x14ac:dyDescent="0.3">
      <c r="A8" s="3">
        <v>43</v>
      </c>
      <c r="B8" s="79" t="s">
        <v>463</v>
      </c>
      <c r="C8" s="79"/>
      <c r="D8" s="79"/>
      <c r="E8" s="79"/>
      <c r="F8" s="80" t="s">
        <v>1051</v>
      </c>
      <c r="G8" s="80"/>
      <c r="H8" s="80"/>
      <c r="I8" s="81">
        <v>58862</v>
      </c>
      <c r="J8" s="81"/>
      <c r="K8" s="78" t="s">
        <v>465</v>
      </c>
      <c r="L8" s="78"/>
      <c r="M8" s="78" t="s">
        <v>11</v>
      </c>
      <c r="N8" s="78"/>
    </row>
    <row r="9" spans="1:14" ht="27.6" customHeight="1" x14ac:dyDescent="0.3">
      <c r="A9" s="3">
        <v>44</v>
      </c>
      <c r="B9" s="79" t="s">
        <v>655</v>
      </c>
      <c r="C9" s="79"/>
      <c r="D9" s="79"/>
      <c r="E9" s="79"/>
      <c r="F9" s="80" t="s">
        <v>489</v>
      </c>
      <c r="G9" s="80"/>
      <c r="H9" s="80"/>
      <c r="I9" s="81">
        <v>7791</v>
      </c>
      <c r="J9" s="81"/>
      <c r="K9" s="78" t="s">
        <v>490</v>
      </c>
      <c r="L9" s="78"/>
      <c r="M9" s="78" t="s">
        <v>11</v>
      </c>
      <c r="N9" s="78"/>
    </row>
    <row r="10" spans="1:14" x14ac:dyDescent="0.3">
      <c r="A10" s="3">
        <v>45</v>
      </c>
      <c r="B10" s="79" t="s">
        <v>491</v>
      </c>
      <c r="C10" s="79"/>
      <c r="D10" s="79"/>
      <c r="E10" s="79"/>
      <c r="F10" s="80" t="s">
        <v>492</v>
      </c>
      <c r="G10" s="80"/>
      <c r="H10" s="80"/>
      <c r="I10" s="81">
        <v>87</v>
      </c>
      <c r="J10" s="81"/>
      <c r="K10" s="78" t="s">
        <v>493</v>
      </c>
      <c r="L10" s="78"/>
      <c r="M10" s="78" t="s">
        <v>11</v>
      </c>
      <c r="N10" s="78"/>
    </row>
    <row r="11" spans="1:14" x14ac:dyDescent="0.3">
      <c r="A11" s="3">
        <v>46</v>
      </c>
      <c r="B11" s="79" t="s">
        <v>656</v>
      </c>
      <c r="C11" s="79"/>
      <c r="D11" s="79"/>
      <c r="E11" s="79"/>
      <c r="F11" s="80" t="s">
        <v>494</v>
      </c>
      <c r="G11" s="80"/>
      <c r="H11" s="80"/>
      <c r="I11" s="81">
        <v>1387</v>
      </c>
      <c r="J11" s="81"/>
      <c r="K11" s="78" t="s">
        <v>496</v>
      </c>
      <c r="L11" s="78"/>
      <c r="M11" s="78" t="s">
        <v>11</v>
      </c>
      <c r="N11" s="78"/>
    </row>
    <row r="12" spans="1:14" ht="36" customHeight="1" x14ac:dyDescent="0.3">
      <c r="A12" s="3">
        <v>47</v>
      </c>
      <c r="B12" s="79" t="s">
        <v>505</v>
      </c>
      <c r="C12" s="79"/>
      <c r="D12" s="79"/>
      <c r="E12" s="79"/>
      <c r="F12" s="80" t="s">
        <v>1052</v>
      </c>
      <c r="G12" s="80"/>
      <c r="H12" s="80"/>
      <c r="I12" s="81">
        <f>10500+460+6000+90+527+3420</f>
        <v>20997</v>
      </c>
      <c r="J12" s="81"/>
      <c r="K12" s="78" t="s">
        <v>507</v>
      </c>
      <c r="L12" s="78"/>
      <c r="M12" s="78" t="s">
        <v>11</v>
      </c>
      <c r="N12" s="78"/>
    </row>
    <row r="13" spans="1:14" x14ac:dyDescent="0.3">
      <c r="A13" s="3">
        <v>48</v>
      </c>
      <c r="B13" s="79" t="s">
        <v>633</v>
      </c>
      <c r="C13" s="79"/>
      <c r="D13" s="79"/>
      <c r="E13" s="79"/>
      <c r="F13" s="80" t="s">
        <v>494</v>
      </c>
      <c r="G13" s="80"/>
      <c r="H13" s="80"/>
      <c r="I13" s="81">
        <v>150</v>
      </c>
      <c r="J13" s="81"/>
      <c r="K13" s="78" t="s">
        <v>612</v>
      </c>
      <c r="L13" s="78"/>
      <c r="M13" s="78" t="s">
        <v>11</v>
      </c>
      <c r="N13" s="78"/>
    </row>
    <row r="14" spans="1:14" x14ac:dyDescent="0.3">
      <c r="A14" s="3">
        <v>49</v>
      </c>
      <c r="B14" s="79" t="s">
        <v>508</v>
      </c>
      <c r="C14" s="79"/>
      <c r="D14" s="79"/>
      <c r="E14" s="79"/>
      <c r="F14" s="80" t="s">
        <v>494</v>
      </c>
      <c r="G14" s="80"/>
      <c r="H14" s="80"/>
      <c r="I14" s="81">
        <f>7404</f>
        <v>7404</v>
      </c>
      <c r="J14" s="81"/>
      <c r="K14" s="78" t="s">
        <v>650</v>
      </c>
      <c r="L14" s="78"/>
      <c r="M14" s="78" t="s">
        <v>11</v>
      </c>
      <c r="N14" s="78"/>
    </row>
    <row r="15" spans="1:14" ht="33.6" customHeight="1" x14ac:dyDescent="0.3">
      <c r="A15" s="3">
        <v>50</v>
      </c>
      <c r="B15" s="79" t="s">
        <v>613</v>
      </c>
      <c r="C15" s="79"/>
      <c r="D15" s="79"/>
      <c r="E15" s="79"/>
      <c r="F15" s="80" t="s">
        <v>1053</v>
      </c>
      <c r="G15" s="80"/>
      <c r="H15" s="80"/>
      <c r="I15" s="81">
        <f>484+2146+48+2218</f>
        <v>4896</v>
      </c>
      <c r="J15" s="81"/>
      <c r="K15" s="78" t="s">
        <v>607</v>
      </c>
      <c r="L15" s="78"/>
      <c r="M15" s="78" t="s">
        <v>11</v>
      </c>
      <c r="N15" s="78"/>
    </row>
    <row r="16" spans="1:14" ht="44.4" customHeight="1" x14ac:dyDescent="0.3">
      <c r="A16" s="3">
        <v>51</v>
      </c>
      <c r="B16" s="79" t="s">
        <v>615</v>
      </c>
      <c r="C16" s="79"/>
      <c r="D16" s="79"/>
      <c r="E16" s="79"/>
      <c r="F16" s="80" t="s">
        <v>1054</v>
      </c>
      <c r="G16" s="80"/>
      <c r="H16" s="80"/>
      <c r="I16" s="81">
        <v>37358</v>
      </c>
      <c r="J16" s="81"/>
      <c r="K16" s="78" t="s">
        <v>651</v>
      </c>
      <c r="L16" s="78"/>
      <c r="M16" s="78" t="s">
        <v>11</v>
      </c>
      <c r="N16" s="78"/>
    </row>
    <row r="17" spans="1:14" x14ac:dyDescent="0.3">
      <c r="A17" s="3">
        <v>52</v>
      </c>
      <c r="B17" s="79" t="s">
        <v>645</v>
      </c>
      <c r="C17" s="79"/>
      <c r="D17" s="79"/>
      <c r="E17" s="79"/>
      <c r="F17" s="80" t="s">
        <v>646</v>
      </c>
      <c r="G17" s="80"/>
      <c r="H17" s="80"/>
      <c r="I17" s="81">
        <v>150</v>
      </c>
      <c r="J17" s="81"/>
      <c r="K17" s="78" t="s">
        <v>647</v>
      </c>
      <c r="L17" s="78"/>
      <c r="M17" s="78" t="s">
        <v>11</v>
      </c>
      <c r="N17" s="78"/>
    </row>
    <row r="18" spans="1:14" x14ac:dyDescent="0.3">
      <c r="A18" s="3">
        <v>53</v>
      </c>
      <c r="B18" s="79" t="s">
        <v>669</v>
      </c>
      <c r="C18" s="79"/>
      <c r="D18" s="79"/>
      <c r="E18" s="79"/>
      <c r="F18" s="80" t="s">
        <v>670</v>
      </c>
      <c r="G18" s="80"/>
      <c r="H18" s="80"/>
      <c r="I18" s="81">
        <v>1275</v>
      </c>
      <c r="J18" s="81"/>
      <c r="K18" s="78" t="s">
        <v>671</v>
      </c>
      <c r="L18" s="78"/>
      <c r="M18" s="78" t="s">
        <v>11</v>
      </c>
      <c r="N18" s="78"/>
    </row>
    <row r="19" spans="1:14" x14ac:dyDescent="0.3">
      <c r="A19" s="137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38"/>
    </row>
    <row r="20" spans="1:14" x14ac:dyDescent="0.3">
      <c r="A20" s="143"/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44"/>
    </row>
    <row r="21" spans="1:14" x14ac:dyDescent="0.3">
      <c r="A21" s="143"/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44"/>
    </row>
    <row r="22" spans="1:14" x14ac:dyDescent="0.3">
      <c r="A22" s="139"/>
      <c r="B22" s="176"/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40"/>
    </row>
    <row r="23" spans="1:14" x14ac:dyDescent="0.3">
      <c r="A23" s="83" t="s">
        <v>0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</row>
    <row r="24" spans="1:14" x14ac:dyDescent="0.3">
      <c r="A24" s="12" t="s">
        <v>2</v>
      </c>
      <c r="B24" s="78" t="s">
        <v>1055</v>
      </c>
      <c r="C24" s="78"/>
      <c r="D24" s="83" t="s">
        <v>3</v>
      </c>
      <c r="E24" s="83"/>
      <c r="F24" s="81" t="s">
        <v>1049</v>
      </c>
      <c r="G24" s="81"/>
      <c r="H24" s="81"/>
      <c r="I24" s="81"/>
      <c r="J24" s="83" t="s">
        <v>4</v>
      </c>
      <c r="K24" s="83"/>
      <c r="L24" s="81" t="s">
        <v>1050</v>
      </c>
      <c r="M24" s="81"/>
      <c r="N24" s="81"/>
    </row>
    <row r="25" spans="1:14" x14ac:dyDescent="0.3">
      <c r="A25" s="20" t="s">
        <v>1</v>
      </c>
      <c r="B25" s="83" t="s">
        <v>467</v>
      </c>
      <c r="C25" s="83"/>
      <c r="D25" s="83"/>
      <c r="E25" s="83"/>
      <c r="F25" s="162" t="s">
        <v>466</v>
      </c>
      <c r="G25" s="162"/>
      <c r="H25" s="162"/>
      <c r="I25" s="83" t="s">
        <v>6</v>
      </c>
      <c r="J25" s="83"/>
      <c r="K25" s="83" t="s">
        <v>7</v>
      </c>
      <c r="L25" s="83"/>
      <c r="M25" s="83" t="s">
        <v>8</v>
      </c>
      <c r="N25" s="83"/>
    </row>
    <row r="26" spans="1:14" x14ac:dyDescent="0.3">
      <c r="A26" s="3">
        <v>54</v>
      </c>
      <c r="B26" s="79" t="s">
        <v>667</v>
      </c>
      <c r="C26" s="79"/>
      <c r="D26" s="79"/>
      <c r="E26" s="79"/>
      <c r="F26" s="80" t="s">
        <v>666</v>
      </c>
      <c r="G26" s="80"/>
      <c r="H26" s="80"/>
      <c r="I26" s="81">
        <f>500+1128</f>
        <v>1628</v>
      </c>
      <c r="J26" s="81"/>
      <c r="K26" s="78" t="s">
        <v>668</v>
      </c>
      <c r="L26" s="78"/>
      <c r="M26" s="78" t="s">
        <v>11</v>
      </c>
      <c r="N26" s="78"/>
    </row>
    <row r="27" spans="1:14" x14ac:dyDescent="0.3">
      <c r="A27" s="3">
        <v>55</v>
      </c>
      <c r="B27" s="79" t="s">
        <v>672</v>
      </c>
      <c r="C27" s="79"/>
      <c r="D27" s="79"/>
      <c r="E27" s="79"/>
      <c r="F27" s="80" t="s">
        <v>646</v>
      </c>
      <c r="G27" s="80"/>
      <c r="H27" s="80"/>
      <c r="I27" s="81">
        <v>100</v>
      </c>
      <c r="J27" s="81"/>
      <c r="K27" s="78" t="s">
        <v>673</v>
      </c>
      <c r="L27" s="78"/>
      <c r="M27" s="78" t="s">
        <v>11</v>
      </c>
      <c r="N27" s="78"/>
    </row>
    <row r="28" spans="1:14" x14ac:dyDescent="0.3">
      <c r="A28" s="3">
        <v>56</v>
      </c>
      <c r="B28" s="79" t="s">
        <v>674</v>
      </c>
      <c r="C28" s="79"/>
      <c r="D28" s="79"/>
      <c r="E28" s="79"/>
      <c r="F28" s="80" t="s">
        <v>675</v>
      </c>
      <c r="G28" s="80"/>
      <c r="H28" s="80"/>
      <c r="I28" s="81">
        <f>1000+1340</f>
        <v>2340</v>
      </c>
      <c r="J28" s="81"/>
      <c r="K28" s="78" t="s">
        <v>676</v>
      </c>
      <c r="L28" s="78"/>
      <c r="M28" s="78" t="s">
        <v>11</v>
      </c>
      <c r="N28" s="78"/>
    </row>
    <row r="29" spans="1:14" x14ac:dyDescent="0.3">
      <c r="A29" s="3">
        <v>57</v>
      </c>
      <c r="B29" s="79" t="s">
        <v>677</v>
      </c>
      <c r="C29" s="79"/>
      <c r="D29" s="79"/>
      <c r="E29" s="79"/>
      <c r="F29" s="80" t="s">
        <v>678</v>
      </c>
      <c r="G29" s="80"/>
      <c r="H29" s="80"/>
      <c r="I29" s="81">
        <v>2000</v>
      </c>
      <c r="J29" s="81"/>
      <c r="K29" s="78" t="s">
        <v>679</v>
      </c>
      <c r="L29" s="78"/>
      <c r="M29" s="78" t="s">
        <v>11</v>
      </c>
      <c r="N29" s="78"/>
    </row>
    <row r="30" spans="1:14" x14ac:dyDescent="0.3">
      <c r="A30" s="3">
        <v>58</v>
      </c>
      <c r="B30" s="79" t="s">
        <v>682</v>
      </c>
      <c r="C30" s="79"/>
      <c r="D30" s="79"/>
      <c r="E30" s="79"/>
      <c r="F30" s="80" t="s">
        <v>683</v>
      </c>
      <c r="G30" s="80"/>
      <c r="H30" s="80"/>
      <c r="I30" s="81">
        <v>4200</v>
      </c>
      <c r="J30" s="81"/>
      <c r="K30" s="78" t="s">
        <v>684</v>
      </c>
      <c r="L30" s="78"/>
      <c r="M30" s="78" t="s">
        <v>11</v>
      </c>
      <c r="N30" s="78"/>
    </row>
    <row r="31" spans="1:14" ht="36.6" customHeight="1" x14ac:dyDescent="0.3">
      <c r="A31" s="3">
        <v>59</v>
      </c>
      <c r="B31" s="79" t="s">
        <v>687</v>
      </c>
      <c r="C31" s="79"/>
      <c r="D31" s="79"/>
      <c r="E31" s="79"/>
      <c r="F31" s="80" t="s">
        <v>688</v>
      </c>
      <c r="G31" s="80"/>
      <c r="H31" s="80"/>
      <c r="I31" s="81">
        <v>6602</v>
      </c>
      <c r="J31" s="81"/>
      <c r="K31" s="78" t="s">
        <v>689</v>
      </c>
      <c r="L31" s="78"/>
      <c r="M31" s="78" t="s">
        <v>11</v>
      </c>
      <c r="N31" s="78"/>
    </row>
    <row r="32" spans="1:14" ht="31.5" customHeight="1" x14ac:dyDescent="0.3">
      <c r="A32" s="3">
        <v>60</v>
      </c>
      <c r="B32" s="79" t="s">
        <v>707</v>
      </c>
      <c r="C32" s="79"/>
      <c r="D32" s="79"/>
      <c r="E32" s="79"/>
      <c r="F32" s="80" t="s">
        <v>708</v>
      </c>
      <c r="G32" s="80"/>
      <c r="H32" s="80"/>
      <c r="I32" s="81">
        <v>9681</v>
      </c>
      <c r="J32" s="81"/>
      <c r="K32" s="78" t="s">
        <v>697</v>
      </c>
      <c r="L32" s="78"/>
      <c r="M32" s="78" t="s">
        <v>11</v>
      </c>
      <c r="N32" s="78"/>
    </row>
    <row r="33" spans="1:14" x14ac:dyDescent="0.3">
      <c r="A33" s="3">
        <v>61</v>
      </c>
      <c r="B33" s="79" t="s">
        <v>709</v>
      </c>
      <c r="C33" s="79"/>
      <c r="D33" s="79"/>
      <c r="E33" s="79"/>
      <c r="F33" s="80" t="s">
        <v>710</v>
      </c>
      <c r="G33" s="80"/>
      <c r="H33" s="80"/>
      <c r="I33" s="81">
        <f>27+431</f>
        <v>458</v>
      </c>
      <c r="J33" s="81"/>
      <c r="K33" s="78" t="s">
        <v>706</v>
      </c>
      <c r="L33" s="78"/>
      <c r="M33" s="78" t="s">
        <v>11</v>
      </c>
      <c r="N33" s="78"/>
    </row>
    <row r="34" spans="1:14" ht="39" customHeight="1" x14ac:dyDescent="0.3">
      <c r="A34" s="3">
        <v>62</v>
      </c>
      <c r="B34" s="79" t="s">
        <v>733</v>
      </c>
      <c r="C34" s="79"/>
      <c r="D34" s="79"/>
      <c r="E34" s="79"/>
      <c r="F34" s="80" t="s">
        <v>734</v>
      </c>
      <c r="G34" s="80"/>
      <c r="H34" s="80"/>
      <c r="I34" s="81">
        <f>96+12030+3821+4208+545+140+470+384+1036+19463+30000+500</f>
        <v>72693</v>
      </c>
      <c r="J34" s="81"/>
      <c r="K34" s="78" t="s">
        <v>909</v>
      </c>
      <c r="L34" s="78"/>
      <c r="M34" s="78" t="s">
        <v>11</v>
      </c>
      <c r="N34" s="78"/>
    </row>
    <row r="35" spans="1:14" ht="18.600000000000001" customHeight="1" x14ac:dyDescent="0.3">
      <c r="A35" s="3">
        <v>63</v>
      </c>
      <c r="B35" s="79" t="s">
        <v>677</v>
      </c>
      <c r="C35" s="79"/>
      <c r="D35" s="79"/>
      <c r="E35" s="79"/>
      <c r="F35" s="80" t="s">
        <v>735</v>
      </c>
      <c r="G35" s="80"/>
      <c r="H35" s="80"/>
      <c r="I35" s="81">
        <v>200</v>
      </c>
      <c r="J35" s="81"/>
      <c r="K35" s="78" t="s">
        <v>736</v>
      </c>
      <c r="L35" s="78"/>
      <c r="M35" s="78" t="s">
        <v>77</v>
      </c>
      <c r="N35" s="78"/>
    </row>
    <row r="36" spans="1:14" x14ac:dyDescent="0.3">
      <c r="A36" s="3">
        <v>64</v>
      </c>
      <c r="B36" s="79" t="s">
        <v>744</v>
      </c>
      <c r="C36" s="79"/>
      <c r="D36" s="79"/>
      <c r="E36" s="79"/>
      <c r="F36" s="80" t="s">
        <v>745</v>
      </c>
      <c r="G36" s="80"/>
      <c r="H36" s="80"/>
      <c r="I36" s="81">
        <v>115</v>
      </c>
      <c r="J36" s="81"/>
      <c r="K36" s="78" t="s">
        <v>746</v>
      </c>
      <c r="L36" s="78"/>
      <c r="M36" s="78" t="s">
        <v>11</v>
      </c>
      <c r="N36" s="78"/>
    </row>
    <row r="37" spans="1:14" ht="16.5" customHeight="1" x14ac:dyDescent="0.3">
      <c r="A37" s="3">
        <v>65</v>
      </c>
      <c r="B37" s="79" t="s">
        <v>948</v>
      </c>
      <c r="C37" s="79"/>
      <c r="D37" s="79"/>
      <c r="E37" s="79"/>
      <c r="F37" s="80" t="s">
        <v>747</v>
      </c>
      <c r="G37" s="80"/>
      <c r="H37" s="80"/>
      <c r="I37" s="81">
        <v>2080</v>
      </c>
      <c r="J37" s="81"/>
      <c r="K37" s="78" t="s">
        <v>748</v>
      </c>
      <c r="L37" s="78"/>
      <c r="M37" s="78" t="s">
        <v>11</v>
      </c>
      <c r="N37" s="78"/>
    </row>
    <row r="38" spans="1:14" x14ac:dyDescent="0.3">
      <c r="A38" s="3">
        <v>66</v>
      </c>
      <c r="B38" s="79" t="s">
        <v>947</v>
      </c>
      <c r="C38" s="79"/>
      <c r="D38" s="79"/>
      <c r="E38" s="79"/>
      <c r="F38" s="80" t="s">
        <v>906</v>
      </c>
      <c r="G38" s="80"/>
      <c r="H38" s="80"/>
      <c r="I38" s="81">
        <v>33811</v>
      </c>
      <c r="J38" s="81"/>
      <c r="K38" s="78" t="s">
        <v>907</v>
      </c>
      <c r="L38" s="78"/>
      <c r="M38" s="78" t="s">
        <v>11</v>
      </c>
      <c r="N38" s="78"/>
    </row>
    <row r="39" spans="1:14" ht="15.9" customHeight="1" x14ac:dyDescent="0.3">
      <c r="A39" s="3">
        <v>67</v>
      </c>
      <c r="B39" s="79" t="s">
        <v>949</v>
      </c>
      <c r="C39" s="79"/>
      <c r="D39" s="79"/>
      <c r="E39" s="79"/>
      <c r="F39" s="80" t="s">
        <v>494</v>
      </c>
      <c r="G39" s="80"/>
      <c r="H39" s="80"/>
      <c r="I39" s="81">
        <v>8363</v>
      </c>
      <c r="J39" s="81"/>
      <c r="K39" s="78" t="s">
        <v>908</v>
      </c>
      <c r="L39" s="78"/>
      <c r="M39" s="78" t="s">
        <v>11</v>
      </c>
      <c r="N39" s="78"/>
    </row>
    <row r="40" spans="1:14" x14ac:dyDescent="0.3">
      <c r="A40" s="3">
        <v>68</v>
      </c>
      <c r="B40" s="79" t="s">
        <v>982</v>
      </c>
      <c r="C40" s="79"/>
      <c r="D40" s="79"/>
      <c r="E40" s="79"/>
      <c r="F40" s="80" t="s">
        <v>494</v>
      </c>
      <c r="G40" s="80"/>
      <c r="H40" s="80"/>
      <c r="I40" s="81">
        <f>415+415+140+200+50+480</f>
        <v>1700</v>
      </c>
      <c r="J40" s="81"/>
      <c r="K40" s="78" t="s">
        <v>910</v>
      </c>
      <c r="L40" s="78"/>
      <c r="M40" s="78" t="s">
        <v>11</v>
      </c>
      <c r="N40" s="78"/>
    </row>
    <row r="41" spans="1:14" x14ac:dyDescent="0.3">
      <c r="A41" s="3">
        <v>69</v>
      </c>
      <c r="B41" s="79" t="s">
        <v>468</v>
      </c>
      <c r="C41" s="79"/>
      <c r="D41" s="79"/>
      <c r="E41" s="79"/>
      <c r="F41" s="80" t="s">
        <v>931</v>
      </c>
      <c r="G41" s="80"/>
      <c r="H41" s="80"/>
      <c r="I41" s="81">
        <v>450</v>
      </c>
      <c r="J41" s="81"/>
      <c r="K41" s="78" t="s">
        <v>917</v>
      </c>
      <c r="L41" s="78"/>
      <c r="M41" s="78" t="s">
        <v>11</v>
      </c>
      <c r="N41" s="78"/>
    </row>
    <row r="42" spans="1:14" x14ac:dyDescent="0.3">
      <c r="A42" s="3">
        <v>70</v>
      </c>
      <c r="B42" s="79" t="s">
        <v>468</v>
      </c>
      <c r="C42" s="79"/>
      <c r="D42" s="79"/>
      <c r="E42" s="79"/>
      <c r="F42" s="80" t="s">
        <v>932</v>
      </c>
      <c r="G42" s="80"/>
      <c r="H42" s="80"/>
      <c r="I42" s="81">
        <v>150</v>
      </c>
      <c r="J42" s="81"/>
      <c r="K42" s="78" t="s">
        <v>933</v>
      </c>
      <c r="L42" s="78"/>
      <c r="M42" s="78" t="s">
        <v>11</v>
      </c>
      <c r="N42" s="78"/>
    </row>
    <row r="43" spans="1:14" x14ac:dyDescent="0.3">
      <c r="A43" s="3">
        <v>71</v>
      </c>
      <c r="B43" s="79" t="s">
        <v>946</v>
      </c>
      <c r="C43" s="79"/>
      <c r="D43" s="79"/>
      <c r="E43" s="79"/>
      <c r="F43" s="80" t="s">
        <v>906</v>
      </c>
      <c r="G43" s="80"/>
      <c r="H43" s="80"/>
      <c r="I43" s="81">
        <v>84093</v>
      </c>
      <c r="J43" s="81"/>
      <c r="K43" s="78" t="s">
        <v>957</v>
      </c>
      <c r="L43" s="78"/>
      <c r="M43" s="78" t="s">
        <v>11</v>
      </c>
      <c r="N43" s="78"/>
    </row>
    <row r="44" spans="1:14" x14ac:dyDescent="0.3">
      <c r="A44" s="3">
        <v>72</v>
      </c>
      <c r="B44" s="79" t="s">
        <v>468</v>
      </c>
      <c r="C44" s="79"/>
      <c r="D44" s="79"/>
      <c r="E44" s="79"/>
      <c r="F44" s="80" t="s">
        <v>978</v>
      </c>
      <c r="G44" s="80"/>
      <c r="H44" s="80"/>
      <c r="I44" s="81">
        <v>960</v>
      </c>
      <c r="J44" s="81"/>
      <c r="K44" s="78" t="s">
        <v>979</v>
      </c>
      <c r="L44" s="78"/>
      <c r="M44" s="78" t="s">
        <v>11</v>
      </c>
      <c r="N44" s="78"/>
    </row>
    <row r="45" spans="1:14" x14ac:dyDescent="0.3">
      <c r="A45" s="3">
        <v>73</v>
      </c>
      <c r="B45" s="79" t="s">
        <v>969</v>
      </c>
      <c r="C45" s="79"/>
      <c r="D45" s="79"/>
      <c r="E45" s="79"/>
      <c r="F45" s="80" t="s">
        <v>906</v>
      </c>
      <c r="G45" s="80"/>
      <c r="H45" s="80"/>
      <c r="I45" s="81">
        <v>476</v>
      </c>
      <c r="J45" s="81"/>
      <c r="K45" s="78" t="s">
        <v>970</v>
      </c>
      <c r="L45" s="78"/>
      <c r="M45" s="78" t="s">
        <v>11</v>
      </c>
      <c r="N45" s="78"/>
    </row>
    <row r="46" spans="1:14" x14ac:dyDescent="0.3">
      <c r="A46" s="3">
        <v>74</v>
      </c>
      <c r="B46" s="79" t="s">
        <v>971</v>
      </c>
      <c r="C46" s="79"/>
      <c r="D46" s="79"/>
      <c r="E46" s="79"/>
      <c r="F46" s="80" t="s">
        <v>494</v>
      </c>
      <c r="G46" s="80"/>
      <c r="H46" s="80"/>
      <c r="I46" s="81">
        <v>6376</v>
      </c>
      <c r="J46" s="81"/>
      <c r="K46" s="78" t="s">
        <v>972</v>
      </c>
      <c r="L46" s="78"/>
      <c r="M46" s="78" t="s">
        <v>11</v>
      </c>
      <c r="N46" s="78"/>
    </row>
    <row r="47" spans="1:14" x14ac:dyDescent="0.3">
      <c r="A47" s="3">
        <v>75</v>
      </c>
      <c r="B47" s="79" t="s">
        <v>669</v>
      </c>
      <c r="C47" s="79"/>
      <c r="D47" s="79"/>
      <c r="E47" s="79"/>
      <c r="F47" s="80" t="s">
        <v>980</v>
      </c>
      <c r="G47" s="80"/>
      <c r="H47" s="80"/>
      <c r="I47" s="81">
        <v>1260</v>
      </c>
      <c r="J47" s="81"/>
      <c r="K47" s="78" t="s">
        <v>970</v>
      </c>
      <c r="L47" s="78"/>
      <c r="M47" s="78" t="s">
        <v>11</v>
      </c>
      <c r="N47" s="78"/>
    </row>
    <row r="48" spans="1:14" x14ac:dyDescent="0.3">
      <c r="A48" s="174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</row>
    <row r="49" spans="1:14" x14ac:dyDescent="0.3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</row>
    <row r="50" spans="1:14" x14ac:dyDescent="0.3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</row>
    <row r="51" spans="1:14" x14ac:dyDescent="0.3">
      <c r="A51" s="83" t="s">
        <v>0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</row>
    <row r="52" spans="1:14" x14ac:dyDescent="0.3">
      <c r="A52" s="12" t="s">
        <v>2</v>
      </c>
      <c r="B52" s="78" t="s">
        <v>1057</v>
      </c>
      <c r="C52" s="78"/>
      <c r="D52" s="83" t="s">
        <v>3</v>
      </c>
      <c r="E52" s="83"/>
      <c r="F52" s="81" t="s">
        <v>1056</v>
      </c>
      <c r="G52" s="81"/>
      <c r="H52" s="81"/>
      <c r="I52" s="81"/>
      <c r="J52" s="83" t="s">
        <v>4</v>
      </c>
      <c r="K52" s="83"/>
      <c r="L52" s="81" t="s">
        <v>1050</v>
      </c>
      <c r="M52" s="81"/>
      <c r="N52" s="81"/>
    </row>
    <row r="53" spans="1:14" x14ac:dyDescent="0.3">
      <c r="A53" s="20" t="s">
        <v>1</v>
      </c>
      <c r="B53" s="83" t="s">
        <v>23</v>
      </c>
      <c r="C53" s="83"/>
      <c r="D53" s="83"/>
      <c r="E53" s="83"/>
      <c r="F53" s="162" t="s">
        <v>24</v>
      </c>
      <c r="G53" s="162"/>
      <c r="H53" s="162"/>
      <c r="I53" s="83" t="s">
        <v>6</v>
      </c>
      <c r="J53" s="83"/>
      <c r="K53" s="83" t="s">
        <v>648</v>
      </c>
      <c r="L53" s="83"/>
      <c r="M53" s="83" t="s">
        <v>66</v>
      </c>
      <c r="N53" s="83"/>
    </row>
    <row r="54" spans="1:14" x14ac:dyDescent="0.3">
      <c r="A54" s="3">
        <v>119</v>
      </c>
      <c r="B54" s="79" t="s">
        <v>424</v>
      </c>
      <c r="C54" s="79"/>
      <c r="D54" s="79"/>
      <c r="E54" s="79"/>
      <c r="F54" s="96" t="s">
        <v>542</v>
      </c>
      <c r="G54" s="97"/>
      <c r="H54" s="98"/>
      <c r="I54" s="81">
        <v>200</v>
      </c>
      <c r="J54" s="81"/>
      <c r="K54" s="81" t="s">
        <v>425</v>
      </c>
      <c r="L54" s="81"/>
      <c r="M54" s="78" t="s">
        <v>412</v>
      </c>
      <c r="N54" s="78"/>
    </row>
    <row r="55" spans="1:14" x14ac:dyDescent="0.3">
      <c r="A55" s="3">
        <v>120</v>
      </c>
      <c r="B55" s="79" t="s">
        <v>426</v>
      </c>
      <c r="C55" s="79"/>
      <c r="D55" s="79"/>
      <c r="E55" s="79"/>
      <c r="F55" s="96" t="s">
        <v>542</v>
      </c>
      <c r="G55" s="97"/>
      <c r="H55" s="98"/>
      <c r="I55" s="81">
        <v>2000</v>
      </c>
      <c r="J55" s="81"/>
      <c r="K55" s="81" t="s">
        <v>427</v>
      </c>
      <c r="L55" s="81"/>
      <c r="M55" s="78" t="s">
        <v>413</v>
      </c>
      <c r="N55" s="78"/>
    </row>
    <row r="56" spans="1:14" x14ac:dyDescent="0.3">
      <c r="A56" s="3">
        <v>121</v>
      </c>
      <c r="B56" s="79" t="s">
        <v>428</v>
      </c>
      <c r="C56" s="79"/>
      <c r="D56" s="79"/>
      <c r="E56" s="79"/>
      <c r="F56" s="96" t="s">
        <v>542</v>
      </c>
      <c r="G56" s="97"/>
      <c r="H56" s="98"/>
      <c r="I56" s="81">
        <v>500</v>
      </c>
      <c r="J56" s="81"/>
      <c r="K56" s="81" t="s">
        <v>431</v>
      </c>
      <c r="L56" s="81"/>
      <c r="M56" s="78" t="s">
        <v>414</v>
      </c>
      <c r="N56" s="78"/>
    </row>
    <row r="57" spans="1:14" x14ac:dyDescent="0.3">
      <c r="A57" s="3">
        <v>122</v>
      </c>
      <c r="B57" s="79" t="s">
        <v>429</v>
      </c>
      <c r="C57" s="79"/>
      <c r="D57" s="79"/>
      <c r="E57" s="79"/>
      <c r="F57" s="96" t="s">
        <v>542</v>
      </c>
      <c r="G57" s="97"/>
      <c r="H57" s="98"/>
      <c r="I57" s="81">
        <v>500</v>
      </c>
      <c r="J57" s="81"/>
      <c r="K57" s="81" t="s">
        <v>430</v>
      </c>
      <c r="L57" s="81"/>
      <c r="M57" s="78" t="s">
        <v>415</v>
      </c>
      <c r="N57" s="78"/>
    </row>
    <row r="58" spans="1:14" x14ac:dyDescent="0.3">
      <c r="A58" s="3">
        <v>123</v>
      </c>
      <c r="B58" s="79" t="s">
        <v>433</v>
      </c>
      <c r="C58" s="79"/>
      <c r="D58" s="79"/>
      <c r="E58" s="79"/>
      <c r="F58" s="96" t="s">
        <v>542</v>
      </c>
      <c r="G58" s="97"/>
      <c r="H58" s="98"/>
      <c r="I58" s="81">
        <v>1000</v>
      </c>
      <c r="J58" s="81"/>
      <c r="K58" s="81" t="s">
        <v>432</v>
      </c>
      <c r="L58" s="81"/>
      <c r="M58" s="78" t="s">
        <v>416</v>
      </c>
      <c r="N58" s="78"/>
    </row>
    <row r="59" spans="1:14" x14ac:dyDescent="0.3">
      <c r="A59" s="3">
        <v>124</v>
      </c>
      <c r="B59" s="79" t="s">
        <v>108</v>
      </c>
      <c r="C59" s="79"/>
      <c r="D59" s="79"/>
      <c r="E59" s="79"/>
      <c r="F59" s="96" t="s">
        <v>542</v>
      </c>
      <c r="G59" s="97"/>
      <c r="H59" s="98"/>
      <c r="I59" s="81">
        <v>200</v>
      </c>
      <c r="J59" s="81"/>
      <c r="K59" s="81" t="s">
        <v>434</v>
      </c>
      <c r="L59" s="81"/>
      <c r="M59" s="78" t="s">
        <v>417</v>
      </c>
      <c r="N59" s="78"/>
    </row>
    <row r="60" spans="1:14" x14ac:dyDescent="0.3">
      <c r="A60" s="3">
        <v>125</v>
      </c>
      <c r="B60" s="79" t="s">
        <v>435</v>
      </c>
      <c r="C60" s="79"/>
      <c r="D60" s="79"/>
      <c r="E60" s="79"/>
      <c r="F60" s="96" t="s">
        <v>542</v>
      </c>
      <c r="G60" s="97"/>
      <c r="H60" s="98"/>
      <c r="I60" s="81">
        <v>9500</v>
      </c>
      <c r="J60" s="81"/>
      <c r="K60" s="81" t="s">
        <v>436</v>
      </c>
      <c r="L60" s="81"/>
      <c r="M60" s="78" t="s">
        <v>418</v>
      </c>
      <c r="N60" s="78"/>
    </row>
    <row r="61" spans="1:14" x14ac:dyDescent="0.3">
      <c r="A61" s="3">
        <v>126</v>
      </c>
      <c r="B61" s="79" t="s">
        <v>100</v>
      </c>
      <c r="C61" s="79"/>
      <c r="D61" s="79"/>
      <c r="E61" s="79"/>
      <c r="F61" s="96" t="s">
        <v>542</v>
      </c>
      <c r="G61" s="97"/>
      <c r="H61" s="98"/>
      <c r="I61" s="81">
        <v>100</v>
      </c>
      <c r="J61" s="81"/>
      <c r="K61" s="81" t="s">
        <v>437</v>
      </c>
      <c r="L61" s="81"/>
      <c r="M61" s="78" t="s">
        <v>419</v>
      </c>
      <c r="N61" s="78"/>
    </row>
    <row r="62" spans="1:14" x14ac:dyDescent="0.3">
      <c r="A62" s="3">
        <v>127</v>
      </c>
      <c r="B62" s="79" t="s">
        <v>438</v>
      </c>
      <c r="C62" s="79"/>
      <c r="D62" s="79"/>
      <c r="E62" s="79"/>
      <c r="F62" s="96" t="s">
        <v>542</v>
      </c>
      <c r="G62" s="97"/>
      <c r="H62" s="98"/>
      <c r="I62" s="81">
        <v>2000</v>
      </c>
      <c r="J62" s="81"/>
      <c r="K62" s="81" t="s">
        <v>439</v>
      </c>
      <c r="L62" s="81"/>
      <c r="M62" s="78" t="s">
        <v>420</v>
      </c>
      <c r="N62" s="78"/>
    </row>
    <row r="63" spans="1:14" x14ac:dyDescent="0.3">
      <c r="A63" s="3">
        <v>128</v>
      </c>
      <c r="B63" s="79" t="s">
        <v>509</v>
      </c>
      <c r="C63" s="79"/>
      <c r="D63" s="79"/>
      <c r="E63" s="79"/>
      <c r="F63" s="96" t="s">
        <v>542</v>
      </c>
      <c r="G63" s="97"/>
      <c r="H63" s="98"/>
      <c r="I63" s="81">
        <v>1000</v>
      </c>
      <c r="J63" s="81"/>
      <c r="K63" s="81" t="s">
        <v>512</v>
      </c>
      <c r="L63" s="81"/>
      <c r="M63" s="78" t="s">
        <v>421</v>
      </c>
      <c r="N63" s="78"/>
    </row>
    <row r="64" spans="1:14" x14ac:dyDescent="0.3">
      <c r="A64" s="3">
        <v>129</v>
      </c>
      <c r="B64" s="79" t="s">
        <v>362</v>
      </c>
      <c r="C64" s="79"/>
      <c r="D64" s="79"/>
      <c r="E64" s="79"/>
      <c r="F64" s="96" t="s">
        <v>542</v>
      </c>
      <c r="G64" s="97"/>
      <c r="H64" s="98"/>
      <c r="I64" s="81">
        <v>700</v>
      </c>
      <c r="J64" s="81"/>
      <c r="K64" s="81" t="s">
        <v>513</v>
      </c>
      <c r="L64" s="81"/>
      <c r="M64" s="78" t="s">
        <v>422</v>
      </c>
      <c r="N64" s="78"/>
    </row>
    <row r="65" spans="1:14" x14ac:dyDescent="0.3">
      <c r="A65" s="3">
        <v>130</v>
      </c>
      <c r="B65" s="79" t="s">
        <v>510</v>
      </c>
      <c r="C65" s="79"/>
      <c r="D65" s="79"/>
      <c r="E65" s="79"/>
      <c r="F65" s="96" t="s">
        <v>542</v>
      </c>
      <c r="G65" s="97"/>
      <c r="H65" s="98"/>
      <c r="I65" s="81">
        <v>1000</v>
      </c>
      <c r="J65" s="81"/>
      <c r="K65" s="81" t="s">
        <v>462</v>
      </c>
      <c r="L65" s="81"/>
      <c r="M65" s="78" t="s">
        <v>423</v>
      </c>
      <c r="N65" s="78"/>
    </row>
    <row r="66" spans="1:14" x14ac:dyDescent="0.3">
      <c r="A66" s="3">
        <v>131</v>
      </c>
      <c r="B66" s="79" t="s">
        <v>511</v>
      </c>
      <c r="C66" s="79"/>
      <c r="D66" s="79"/>
      <c r="E66" s="79"/>
      <c r="F66" s="96" t="s">
        <v>542</v>
      </c>
      <c r="G66" s="97"/>
      <c r="H66" s="98"/>
      <c r="I66" s="81">
        <v>300</v>
      </c>
      <c r="J66" s="81"/>
      <c r="K66" s="81" t="s">
        <v>514</v>
      </c>
      <c r="L66" s="81"/>
      <c r="M66" s="78" t="s">
        <v>441</v>
      </c>
      <c r="N66" s="78"/>
    </row>
    <row r="67" spans="1:14" x14ac:dyDescent="0.3">
      <c r="A67" s="3">
        <v>132</v>
      </c>
      <c r="B67" s="79" t="s">
        <v>515</v>
      </c>
      <c r="C67" s="79"/>
      <c r="D67" s="79"/>
      <c r="E67" s="79"/>
      <c r="F67" s="96" t="s">
        <v>542</v>
      </c>
      <c r="G67" s="97"/>
      <c r="H67" s="98"/>
      <c r="I67" s="81">
        <v>1000</v>
      </c>
      <c r="J67" s="81"/>
      <c r="K67" s="81" t="s">
        <v>514</v>
      </c>
      <c r="L67" s="81"/>
      <c r="M67" s="78" t="s">
        <v>442</v>
      </c>
      <c r="N67" s="78"/>
    </row>
    <row r="68" spans="1:14" x14ac:dyDescent="0.3">
      <c r="A68" s="3">
        <v>133</v>
      </c>
      <c r="B68" s="79" t="s">
        <v>516</v>
      </c>
      <c r="C68" s="79"/>
      <c r="D68" s="79"/>
      <c r="E68" s="79"/>
      <c r="F68" s="96" t="s">
        <v>542</v>
      </c>
      <c r="G68" s="97"/>
      <c r="H68" s="98"/>
      <c r="I68" s="81">
        <v>1000</v>
      </c>
      <c r="J68" s="81"/>
      <c r="K68" s="81" t="s">
        <v>514</v>
      </c>
      <c r="L68" s="81"/>
      <c r="M68" s="78" t="s">
        <v>443</v>
      </c>
      <c r="N68" s="78"/>
    </row>
    <row r="69" spans="1:14" x14ac:dyDescent="0.3">
      <c r="A69" s="3">
        <v>134</v>
      </c>
      <c r="B69" s="79" t="s">
        <v>517</v>
      </c>
      <c r="C69" s="79"/>
      <c r="D69" s="79"/>
      <c r="E69" s="79"/>
      <c r="F69" s="96" t="s">
        <v>542</v>
      </c>
      <c r="G69" s="97"/>
      <c r="H69" s="98"/>
      <c r="I69" s="81">
        <v>1000</v>
      </c>
      <c r="J69" s="81"/>
      <c r="K69" s="81" t="s">
        <v>514</v>
      </c>
      <c r="L69" s="81"/>
      <c r="M69" s="78" t="s">
        <v>444</v>
      </c>
      <c r="N69" s="78"/>
    </row>
    <row r="70" spans="1:14" x14ac:dyDescent="0.3">
      <c r="A70" s="3">
        <v>135</v>
      </c>
      <c r="B70" s="79" t="s">
        <v>309</v>
      </c>
      <c r="C70" s="79"/>
      <c r="D70" s="79"/>
      <c r="E70" s="79"/>
      <c r="F70" s="96" t="s">
        <v>542</v>
      </c>
      <c r="G70" s="97"/>
      <c r="H70" s="98"/>
      <c r="I70" s="81">
        <v>611</v>
      </c>
      <c r="J70" s="81"/>
      <c r="K70" s="81" t="s">
        <v>514</v>
      </c>
      <c r="L70" s="81"/>
      <c r="M70" s="78" t="s">
        <v>445</v>
      </c>
      <c r="N70" s="78"/>
    </row>
    <row r="71" spans="1:14" x14ac:dyDescent="0.3">
      <c r="A71" s="3">
        <v>136</v>
      </c>
      <c r="B71" s="79" t="s">
        <v>722</v>
      </c>
      <c r="C71" s="79"/>
      <c r="D71" s="79"/>
      <c r="E71" s="79"/>
      <c r="F71" s="96" t="s">
        <v>542</v>
      </c>
      <c r="G71" s="97"/>
      <c r="H71" s="98"/>
      <c r="I71" s="81">
        <v>1000</v>
      </c>
      <c r="J71" s="81"/>
      <c r="K71" s="81" t="s">
        <v>519</v>
      </c>
      <c r="L71" s="81"/>
      <c r="M71" s="78" t="s">
        <v>446</v>
      </c>
      <c r="N71" s="78"/>
    </row>
    <row r="72" spans="1:14" x14ac:dyDescent="0.3">
      <c r="A72" s="3">
        <v>137</v>
      </c>
      <c r="B72" s="79" t="s">
        <v>520</v>
      </c>
      <c r="C72" s="79"/>
      <c r="D72" s="79"/>
      <c r="E72" s="79"/>
      <c r="F72" s="96" t="s">
        <v>542</v>
      </c>
      <c r="G72" s="97"/>
      <c r="H72" s="98"/>
      <c r="I72" s="81">
        <v>200</v>
      </c>
      <c r="J72" s="81"/>
      <c r="K72" s="81" t="s">
        <v>521</v>
      </c>
      <c r="L72" s="81"/>
      <c r="M72" s="78" t="s">
        <v>447</v>
      </c>
      <c r="N72" s="78"/>
    </row>
    <row r="73" spans="1:14" x14ac:dyDescent="0.3">
      <c r="A73" s="3">
        <v>138</v>
      </c>
      <c r="B73" s="79" t="s">
        <v>522</v>
      </c>
      <c r="C73" s="79"/>
      <c r="D73" s="79"/>
      <c r="E73" s="79"/>
      <c r="F73" s="96" t="s">
        <v>542</v>
      </c>
      <c r="G73" s="97"/>
      <c r="H73" s="98"/>
      <c r="I73" s="81">
        <v>500</v>
      </c>
      <c r="J73" s="81"/>
      <c r="K73" s="81" t="s">
        <v>521</v>
      </c>
      <c r="L73" s="81"/>
      <c r="M73" s="78" t="s">
        <v>448</v>
      </c>
      <c r="N73" s="78"/>
    </row>
    <row r="74" spans="1:14" x14ac:dyDescent="0.3">
      <c r="A74" s="3">
        <v>139</v>
      </c>
      <c r="B74" s="79" t="s">
        <v>145</v>
      </c>
      <c r="C74" s="79"/>
      <c r="D74" s="79"/>
      <c r="E74" s="79"/>
      <c r="F74" s="96" t="s">
        <v>542</v>
      </c>
      <c r="G74" s="97"/>
      <c r="H74" s="98"/>
      <c r="I74" s="81">
        <v>2500</v>
      </c>
      <c r="J74" s="81"/>
      <c r="K74" s="81" t="s">
        <v>523</v>
      </c>
      <c r="L74" s="81"/>
      <c r="M74" s="78" t="s">
        <v>449</v>
      </c>
      <c r="N74" s="78"/>
    </row>
    <row r="75" spans="1:14" x14ac:dyDescent="0.3">
      <c r="A75" s="3">
        <v>140</v>
      </c>
      <c r="B75" s="79" t="s">
        <v>524</v>
      </c>
      <c r="C75" s="79"/>
      <c r="D75" s="79"/>
      <c r="E75" s="79"/>
      <c r="F75" s="96" t="s">
        <v>542</v>
      </c>
      <c r="G75" s="97"/>
      <c r="H75" s="98"/>
      <c r="I75" s="81">
        <v>1200</v>
      </c>
      <c r="J75" s="81"/>
      <c r="K75" s="81" t="s">
        <v>523</v>
      </c>
      <c r="L75" s="81"/>
      <c r="M75" s="78" t="s">
        <v>450</v>
      </c>
      <c r="N75" s="78"/>
    </row>
    <row r="76" spans="1:14" x14ac:dyDescent="0.3">
      <c r="A76" s="3">
        <v>141</v>
      </c>
      <c r="B76" s="79" t="s">
        <v>525</v>
      </c>
      <c r="C76" s="79"/>
      <c r="D76" s="79"/>
      <c r="E76" s="79"/>
      <c r="F76" s="96" t="s">
        <v>542</v>
      </c>
      <c r="G76" s="97"/>
      <c r="H76" s="98"/>
      <c r="I76" s="81">
        <v>4500</v>
      </c>
      <c r="J76" s="81"/>
      <c r="K76" s="81" t="s">
        <v>526</v>
      </c>
      <c r="L76" s="81"/>
      <c r="M76" s="78" t="s">
        <v>451</v>
      </c>
      <c r="N76" s="78"/>
    </row>
    <row r="77" spans="1:14" x14ac:dyDescent="0.3">
      <c r="A77" s="3">
        <v>142</v>
      </c>
      <c r="B77" s="79" t="s">
        <v>111</v>
      </c>
      <c r="C77" s="79"/>
      <c r="D77" s="79"/>
      <c r="E77" s="79"/>
      <c r="F77" s="96" t="s">
        <v>542</v>
      </c>
      <c r="G77" s="97"/>
      <c r="H77" s="98"/>
      <c r="I77" s="81">
        <v>200</v>
      </c>
      <c r="J77" s="81"/>
      <c r="K77" s="81" t="s">
        <v>526</v>
      </c>
      <c r="L77" s="81"/>
      <c r="M77" s="78" t="s">
        <v>452</v>
      </c>
      <c r="N77" s="78"/>
    </row>
    <row r="78" spans="1:14" x14ac:dyDescent="0.3">
      <c r="A78" s="3">
        <v>143</v>
      </c>
      <c r="B78" s="79" t="s">
        <v>265</v>
      </c>
      <c r="C78" s="79"/>
      <c r="D78" s="79"/>
      <c r="E78" s="79"/>
      <c r="F78" s="96" t="s">
        <v>542</v>
      </c>
      <c r="G78" s="97"/>
      <c r="H78" s="98"/>
      <c r="I78" s="81">
        <v>2000</v>
      </c>
      <c r="J78" s="81"/>
      <c r="K78" s="81" t="s">
        <v>526</v>
      </c>
      <c r="L78" s="81"/>
      <c r="M78" s="78" t="s">
        <v>453</v>
      </c>
      <c r="N78" s="78"/>
    </row>
    <row r="79" spans="1:14" x14ac:dyDescent="0.3">
      <c r="A79" s="3">
        <v>144</v>
      </c>
      <c r="B79" s="79" t="s">
        <v>273</v>
      </c>
      <c r="C79" s="79"/>
      <c r="D79" s="79"/>
      <c r="E79" s="79"/>
      <c r="F79" s="96" t="s">
        <v>542</v>
      </c>
      <c r="G79" s="97"/>
      <c r="H79" s="98"/>
      <c r="I79" s="81">
        <v>2000</v>
      </c>
      <c r="J79" s="81"/>
      <c r="K79" s="81" t="s">
        <v>526</v>
      </c>
      <c r="L79" s="81"/>
      <c r="M79" s="78" t="s">
        <v>454</v>
      </c>
      <c r="N79" s="78"/>
    </row>
    <row r="80" spans="1:14" x14ac:dyDescent="0.3">
      <c r="A80" s="3">
        <v>145</v>
      </c>
      <c r="B80" s="79" t="s">
        <v>97</v>
      </c>
      <c r="C80" s="79"/>
      <c r="D80" s="79"/>
      <c r="E80" s="79"/>
      <c r="F80" s="96" t="s">
        <v>542</v>
      </c>
      <c r="G80" s="97"/>
      <c r="H80" s="98"/>
      <c r="I80" s="81">
        <v>1500</v>
      </c>
      <c r="J80" s="81"/>
      <c r="K80" s="81" t="s">
        <v>527</v>
      </c>
      <c r="L80" s="81"/>
      <c r="M80" s="78" t="s">
        <v>455</v>
      </c>
      <c r="N80" s="78"/>
    </row>
    <row r="81" spans="1:14" x14ac:dyDescent="0.3">
      <c r="A81" s="3">
        <v>146</v>
      </c>
      <c r="B81" s="79" t="s">
        <v>522</v>
      </c>
      <c r="C81" s="79"/>
      <c r="D81" s="79"/>
      <c r="E81" s="79"/>
      <c r="F81" s="96" t="s">
        <v>542</v>
      </c>
      <c r="G81" s="97"/>
      <c r="H81" s="98"/>
      <c r="I81" s="81">
        <v>500</v>
      </c>
      <c r="J81" s="81"/>
      <c r="K81" s="81" t="s">
        <v>527</v>
      </c>
      <c r="L81" s="81"/>
      <c r="M81" s="78" t="s">
        <v>456</v>
      </c>
      <c r="N81" s="78"/>
    </row>
    <row r="82" spans="1:14" x14ac:dyDescent="0.3">
      <c r="A82" s="3">
        <v>147</v>
      </c>
      <c r="B82" s="79" t="s">
        <v>528</v>
      </c>
      <c r="C82" s="79"/>
      <c r="D82" s="79"/>
      <c r="E82" s="79"/>
      <c r="F82" s="96" t="s">
        <v>542</v>
      </c>
      <c r="G82" s="97"/>
      <c r="H82" s="98"/>
      <c r="I82" s="81">
        <v>200</v>
      </c>
      <c r="J82" s="81"/>
      <c r="K82" s="81" t="s">
        <v>527</v>
      </c>
      <c r="L82" s="81"/>
      <c r="M82" s="78" t="s">
        <v>457</v>
      </c>
      <c r="N82" s="78"/>
    </row>
    <row r="83" spans="1:14" x14ac:dyDescent="0.3">
      <c r="A83" s="3">
        <v>148</v>
      </c>
      <c r="B83" s="79" t="s">
        <v>361</v>
      </c>
      <c r="C83" s="79"/>
      <c r="D83" s="79"/>
      <c r="E83" s="79"/>
      <c r="F83" s="96" t="s">
        <v>542</v>
      </c>
      <c r="G83" s="97"/>
      <c r="H83" s="98"/>
      <c r="I83" s="81">
        <v>1000</v>
      </c>
      <c r="J83" s="81"/>
      <c r="K83" s="81" t="s">
        <v>529</v>
      </c>
      <c r="L83" s="81"/>
      <c r="M83" s="78" t="s">
        <v>458</v>
      </c>
      <c r="N83" s="78"/>
    </row>
    <row r="84" spans="1:14" x14ac:dyDescent="0.3">
      <c r="A84" s="3">
        <v>149</v>
      </c>
      <c r="B84" s="79" t="s">
        <v>314</v>
      </c>
      <c r="C84" s="79"/>
      <c r="D84" s="79"/>
      <c r="E84" s="79"/>
      <c r="F84" s="96" t="s">
        <v>542</v>
      </c>
      <c r="G84" s="97"/>
      <c r="H84" s="98"/>
      <c r="I84" s="81">
        <v>1000</v>
      </c>
      <c r="J84" s="81"/>
      <c r="K84" s="81" t="s">
        <v>529</v>
      </c>
      <c r="L84" s="81"/>
      <c r="M84" s="78" t="s">
        <v>459</v>
      </c>
      <c r="N84" s="78"/>
    </row>
    <row r="85" spans="1:14" x14ac:dyDescent="0.3">
      <c r="A85" s="3">
        <v>150</v>
      </c>
      <c r="B85" s="79" t="s">
        <v>530</v>
      </c>
      <c r="C85" s="79"/>
      <c r="D85" s="79"/>
      <c r="E85" s="79"/>
      <c r="F85" s="96" t="s">
        <v>542</v>
      </c>
      <c r="G85" s="97"/>
      <c r="H85" s="98"/>
      <c r="I85" s="81">
        <v>2000</v>
      </c>
      <c r="J85" s="81"/>
      <c r="K85" s="81" t="s">
        <v>531</v>
      </c>
      <c r="L85" s="81"/>
      <c r="M85" s="78" t="s">
        <v>532</v>
      </c>
      <c r="N85" s="78"/>
    </row>
    <row r="86" spans="1:14" x14ac:dyDescent="0.3">
      <c r="A86" s="3">
        <v>151</v>
      </c>
      <c r="B86" s="79" t="s">
        <v>537</v>
      </c>
      <c r="C86" s="79"/>
      <c r="D86" s="79"/>
      <c r="E86" s="79"/>
      <c r="F86" s="96" t="s">
        <v>542</v>
      </c>
      <c r="G86" s="97"/>
      <c r="H86" s="98"/>
      <c r="I86" s="81">
        <v>2000</v>
      </c>
      <c r="J86" s="81"/>
      <c r="K86" s="81" t="s">
        <v>531</v>
      </c>
      <c r="L86" s="81"/>
      <c r="M86" s="78" t="s">
        <v>533</v>
      </c>
      <c r="N86" s="78"/>
    </row>
    <row r="87" spans="1:14" x14ac:dyDescent="0.3">
      <c r="A87" s="3">
        <v>152</v>
      </c>
      <c r="B87" s="79" t="s">
        <v>538</v>
      </c>
      <c r="C87" s="79"/>
      <c r="D87" s="79"/>
      <c r="E87" s="79"/>
      <c r="F87" s="96" t="s">
        <v>542</v>
      </c>
      <c r="G87" s="97"/>
      <c r="H87" s="98"/>
      <c r="I87" s="81">
        <v>500</v>
      </c>
      <c r="J87" s="81"/>
      <c r="K87" s="81" t="s">
        <v>539</v>
      </c>
      <c r="L87" s="81"/>
      <c r="M87" s="78" t="s">
        <v>534</v>
      </c>
      <c r="N87" s="78"/>
    </row>
    <row r="88" spans="1:14" x14ac:dyDescent="0.3">
      <c r="A88" s="3">
        <v>153</v>
      </c>
      <c r="B88" s="79" t="s">
        <v>540</v>
      </c>
      <c r="C88" s="79"/>
      <c r="D88" s="79"/>
      <c r="E88" s="79"/>
      <c r="F88" s="96" t="s">
        <v>542</v>
      </c>
      <c r="G88" s="97"/>
      <c r="H88" s="98"/>
      <c r="I88" s="81">
        <v>100</v>
      </c>
      <c r="J88" s="81"/>
      <c r="K88" s="81" t="s">
        <v>541</v>
      </c>
      <c r="L88" s="81"/>
      <c r="M88" s="78" t="s">
        <v>535</v>
      </c>
      <c r="N88" s="78"/>
    </row>
    <row r="89" spans="1:14" x14ac:dyDescent="0.3">
      <c r="A89" s="3">
        <v>154</v>
      </c>
      <c r="B89" s="79" t="s">
        <v>190</v>
      </c>
      <c r="C89" s="79"/>
      <c r="D89" s="79"/>
      <c r="E89" s="79"/>
      <c r="F89" s="96" t="s">
        <v>542</v>
      </c>
      <c r="G89" s="97"/>
      <c r="H89" s="98"/>
      <c r="I89" s="81">
        <v>1000</v>
      </c>
      <c r="J89" s="81"/>
      <c r="K89" s="81" t="s">
        <v>541</v>
      </c>
      <c r="L89" s="81"/>
      <c r="M89" s="78" t="s">
        <v>536</v>
      </c>
      <c r="N89" s="78"/>
    </row>
    <row r="90" spans="1:14" x14ac:dyDescent="0.3">
      <c r="A90" s="3">
        <v>155</v>
      </c>
      <c r="B90" s="79" t="s">
        <v>145</v>
      </c>
      <c r="C90" s="79"/>
      <c r="D90" s="79"/>
      <c r="E90" s="79"/>
      <c r="F90" s="96" t="s">
        <v>542</v>
      </c>
      <c r="G90" s="97"/>
      <c r="H90" s="98"/>
      <c r="I90" s="81">
        <v>1500</v>
      </c>
      <c r="J90" s="81"/>
      <c r="K90" s="81" t="s">
        <v>595</v>
      </c>
      <c r="L90" s="81"/>
      <c r="M90" s="78" t="s">
        <v>544</v>
      </c>
      <c r="N90" s="78"/>
    </row>
    <row r="91" spans="1:14" x14ac:dyDescent="0.3">
      <c r="A91" s="3">
        <v>156</v>
      </c>
      <c r="B91" s="79" t="s">
        <v>596</v>
      </c>
      <c r="C91" s="79"/>
      <c r="D91" s="79"/>
      <c r="E91" s="79"/>
      <c r="F91" s="96" t="s">
        <v>542</v>
      </c>
      <c r="G91" s="97"/>
      <c r="H91" s="98"/>
      <c r="I91" s="81">
        <v>3050</v>
      </c>
      <c r="J91" s="81"/>
      <c r="K91" s="81" t="s">
        <v>597</v>
      </c>
      <c r="L91" s="81"/>
      <c r="M91" s="78" t="s">
        <v>545</v>
      </c>
      <c r="N91" s="78"/>
    </row>
    <row r="92" spans="1:14" x14ac:dyDescent="0.3">
      <c r="A92" s="3">
        <v>157</v>
      </c>
      <c r="B92" s="79" t="s">
        <v>190</v>
      </c>
      <c r="C92" s="79"/>
      <c r="D92" s="79"/>
      <c r="E92" s="79"/>
      <c r="F92" s="96" t="s">
        <v>542</v>
      </c>
      <c r="G92" s="97"/>
      <c r="H92" s="98"/>
      <c r="I92" s="81">
        <v>1000</v>
      </c>
      <c r="J92" s="81"/>
      <c r="K92" s="81" t="s">
        <v>598</v>
      </c>
      <c r="L92" s="81"/>
      <c r="M92" s="78" t="s">
        <v>546</v>
      </c>
      <c r="N92" s="78"/>
    </row>
    <row r="93" spans="1:14" x14ac:dyDescent="0.3">
      <c r="A93" s="3">
        <v>158</v>
      </c>
      <c r="B93" s="79" t="s">
        <v>599</v>
      </c>
      <c r="C93" s="79"/>
      <c r="D93" s="79"/>
      <c r="E93" s="79"/>
      <c r="F93" s="96" t="s">
        <v>542</v>
      </c>
      <c r="G93" s="97"/>
      <c r="H93" s="98"/>
      <c r="I93" s="81">
        <v>1700</v>
      </c>
      <c r="J93" s="81"/>
      <c r="K93" s="81" t="s">
        <v>598</v>
      </c>
      <c r="L93" s="81"/>
      <c r="M93" s="78" t="s">
        <v>547</v>
      </c>
      <c r="N93" s="78"/>
    </row>
    <row r="94" spans="1:14" x14ac:dyDescent="0.3">
      <c r="A94" s="3">
        <v>159</v>
      </c>
      <c r="B94" s="79" t="s">
        <v>600</v>
      </c>
      <c r="C94" s="79"/>
      <c r="D94" s="79"/>
      <c r="E94" s="79"/>
      <c r="F94" s="96" t="s">
        <v>542</v>
      </c>
      <c r="G94" s="97"/>
      <c r="H94" s="98"/>
      <c r="I94" s="81">
        <v>100</v>
      </c>
      <c r="J94" s="81"/>
      <c r="K94" s="81" t="s">
        <v>598</v>
      </c>
      <c r="L94" s="81"/>
      <c r="M94" s="78" t="s">
        <v>548</v>
      </c>
      <c r="N94" s="78"/>
    </row>
    <row r="95" spans="1:14" x14ac:dyDescent="0.3">
      <c r="A95" s="3">
        <v>160</v>
      </c>
      <c r="B95" s="79" t="s">
        <v>265</v>
      </c>
      <c r="C95" s="79"/>
      <c r="D95" s="79"/>
      <c r="E95" s="79"/>
      <c r="F95" s="96" t="s">
        <v>542</v>
      </c>
      <c r="G95" s="97"/>
      <c r="H95" s="98"/>
      <c r="I95" s="81">
        <v>500</v>
      </c>
      <c r="J95" s="81"/>
      <c r="K95" s="81" t="s">
        <v>601</v>
      </c>
      <c r="L95" s="81"/>
      <c r="M95" s="78" t="s">
        <v>549</v>
      </c>
      <c r="N95" s="78"/>
    </row>
    <row r="96" spans="1:14" x14ac:dyDescent="0.3">
      <c r="A96" s="3">
        <v>161</v>
      </c>
      <c r="B96" s="79" t="s">
        <v>273</v>
      </c>
      <c r="C96" s="79"/>
      <c r="D96" s="79"/>
      <c r="E96" s="79"/>
      <c r="F96" s="96" t="s">
        <v>542</v>
      </c>
      <c r="G96" s="97"/>
      <c r="H96" s="98"/>
      <c r="I96" s="81">
        <v>500</v>
      </c>
      <c r="J96" s="81"/>
      <c r="K96" s="81" t="s">
        <v>601</v>
      </c>
      <c r="L96" s="81"/>
      <c r="M96" s="78" t="s">
        <v>550</v>
      </c>
      <c r="N96" s="78"/>
    </row>
    <row r="97" spans="1:14" x14ac:dyDescent="0.3">
      <c r="A97" s="3">
        <v>162</v>
      </c>
      <c r="B97" s="79" t="s">
        <v>602</v>
      </c>
      <c r="C97" s="79"/>
      <c r="D97" s="79"/>
      <c r="E97" s="79"/>
      <c r="F97" s="96" t="s">
        <v>542</v>
      </c>
      <c r="G97" s="97"/>
      <c r="H97" s="98"/>
      <c r="I97" s="81">
        <v>10000</v>
      </c>
      <c r="J97" s="81"/>
      <c r="K97" s="81" t="s">
        <v>601</v>
      </c>
      <c r="L97" s="81"/>
      <c r="M97" s="78" t="s">
        <v>551</v>
      </c>
      <c r="N97" s="78"/>
    </row>
    <row r="98" spans="1:14" x14ac:dyDescent="0.3">
      <c r="A98" s="3">
        <v>163</v>
      </c>
      <c r="B98" s="79" t="s">
        <v>603</v>
      </c>
      <c r="C98" s="79"/>
      <c r="D98" s="79"/>
      <c r="E98" s="79"/>
      <c r="F98" s="96" t="s">
        <v>542</v>
      </c>
      <c r="G98" s="97"/>
      <c r="H98" s="98"/>
      <c r="I98" s="81">
        <v>1500</v>
      </c>
      <c r="J98" s="81"/>
      <c r="K98" s="81" t="s">
        <v>604</v>
      </c>
      <c r="L98" s="81"/>
      <c r="M98" s="78" t="s">
        <v>552</v>
      </c>
      <c r="N98" s="78"/>
    </row>
    <row r="99" spans="1:14" x14ac:dyDescent="0.3">
      <c r="A99" s="3">
        <v>164</v>
      </c>
      <c r="B99" s="79" t="s">
        <v>605</v>
      </c>
      <c r="C99" s="79"/>
      <c r="D99" s="79"/>
      <c r="E99" s="79"/>
      <c r="F99" s="96" t="s">
        <v>542</v>
      </c>
      <c r="G99" s="97"/>
      <c r="H99" s="98"/>
      <c r="I99" s="81">
        <v>1000</v>
      </c>
      <c r="J99" s="81"/>
      <c r="K99" s="81" t="s">
        <v>606</v>
      </c>
      <c r="L99" s="81"/>
      <c r="M99" s="78" t="s">
        <v>553</v>
      </c>
      <c r="N99" s="78"/>
    </row>
    <row r="100" spans="1:14" x14ac:dyDescent="0.3">
      <c r="A100" s="3">
        <v>165</v>
      </c>
      <c r="B100" s="79" t="s">
        <v>311</v>
      </c>
      <c r="C100" s="79"/>
      <c r="D100" s="79"/>
      <c r="E100" s="79"/>
      <c r="F100" s="96" t="s">
        <v>542</v>
      </c>
      <c r="G100" s="97"/>
      <c r="H100" s="98"/>
      <c r="I100" s="81">
        <v>1700</v>
      </c>
      <c r="J100" s="81"/>
      <c r="K100" s="81" t="s">
        <v>606</v>
      </c>
      <c r="L100" s="81"/>
      <c r="M100" s="78" t="s">
        <v>554</v>
      </c>
      <c r="N100" s="78"/>
    </row>
    <row r="101" spans="1:14" x14ac:dyDescent="0.3">
      <c r="A101" s="3">
        <v>166</v>
      </c>
      <c r="B101" s="79" t="s">
        <v>605</v>
      </c>
      <c r="C101" s="79"/>
      <c r="D101" s="79"/>
      <c r="E101" s="79"/>
      <c r="F101" s="96" t="s">
        <v>542</v>
      </c>
      <c r="G101" s="97"/>
      <c r="H101" s="98"/>
      <c r="I101" s="81">
        <v>500</v>
      </c>
      <c r="J101" s="81"/>
      <c r="K101" s="81" t="s">
        <v>607</v>
      </c>
      <c r="L101" s="81"/>
      <c r="M101" s="78" t="s">
        <v>555</v>
      </c>
      <c r="N101" s="78"/>
    </row>
    <row r="102" spans="1:14" x14ac:dyDescent="0.3">
      <c r="A102" s="3">
        <v>167</v>
      </c>
      <c r="B102" s="79" t="s">
        <v>608</v>
      </c>
      <c r="C102" s="79"/>
      <c r="D102" s="79"/>
      <c r="E102" s="79"/>
      <c r="F102" s="96" t="s">
        <v>542</v>
      </c>
      <c r="G102" s="97"/>
      <c r="H102" s="98"/>
      <c r="I102" s="81">
        <v>200</v>
      </c>
      <c r="J102" s="81"/>
      <c r="K102" s="81" t="s">
        <v>609</v>
      </c>
      <c r="L102" s="81"/>
      <c r="M102" s="78" t="s">
        <v>556</v>
      </c>
      <c r="N102" s="78"/>
    </row>
    <row r="103" spans="1:14" x14ac:dyDescent="0.3">
      <c r="A103" s="3">
        <v>168</v>
      </c>
      <c r="B103" s="79" t="s">
        <v>610</v>
      </c>
      <c r="C103" s="79"/>
      <c r="D103" s="79"/>
      <c r="E103" s="79"/>
      <c r="F103" s="96" t="s">
        <v>542</v>
      </c>
      <c r="G103" s="97"/>
      <c r="H103" s="98"/>
      <c r="I103" s="81">
        <v>500</v>
      </c>
      <c r="J103" s="81"/>
      <c r="K103" s="81" t="s">
        <v>611</v>
      </c>
      <c r="L103" s="81"/>
      <c r="M103" s="78" t="s">
        <v>557</v>
      </c>
      <c r="N103" s="78"/>
    </row>
    <row r="104" spans="1:14" x14ac:dyDescent="0.3">
      <c r="A104" s="3">
        <v>169</v>
      </c>
      <c r="B104" s="79" t="s">
        <v>605</v>
      </c>
      <c r="C104" s="79"/>
      <c r="D104" s="79"/>
      <c r="E104" s="79"/>
      <c r="F104" s="96" t="s">
        <v>542</v>
      </c>
      <c r="G104" s="97"/>
      <c r="H104" s="98"/>
      <c r="I104" s="81">
        <v>500</v>
      </c>
      <c r="J104" s="81"/>
      <c r="K104" s="81" t="s">
        <v>625</v>
      </c>
      <c r="L104" s="81"/>
      <c r="M104" s="78" t="s">
        <v>558</v>
      </c>
      <c r="N104" s="78"/>
    </row>
    <row r="105" spans="1:14" x14ac:dyDescent="0.3">
      <c r="A105" s="3">
        <v>170</v>
      </c>
      <c r="B105" s="79" t="s">
        <v>722</v>
      </c>
      <c r="C105" s="79"/>
      <c r="D105" s="79"/>
      <c r="E105" s="79"/>
      <c r="F105" s="96" t="s">
        <v>542</v>
      </c>
      <c r="G105" s="97"/>
      <c r="H105" s="98"/>
      <c r="I105" s="81">
        <v>1000</v>
      </c>
      <c r="J105" s="81"/>
      <c r="K105" s="81" t="s">
        <v>626</v>
      </c>
      <c r="L105" s="81"/>
      <c r="M105" s="78" t="s">
        <v>559</v>
      </c>
      <c r="N105" s="78"/>
    </row>
    <row r="106" spans="1:14" x14ac:dyDescent="0.3">
      <c r="A106" s="3">
        <v>171</v>
      </c>
      <c r="B106" s="79" t="s">
        <v>627</v>
      </c>
      <c r="C106" s="79"/>
      <c r="D106" s="79"/>
      <c r="E106" s="79"/>
      <c r="F106" s="96" t="s">
        <v>542</v>
      </c>
      <c r="G106" s="97"/>
      <c r="H106" s="98"/>
      <c r="I106" s="81">
        <v>1500</v>
      </c>
      <c r="J106" s="81"/>
      <c r="K106" s="81" t="s">
        <v>628</v>
      </c>
      <c r="L106" s="81"/>
      <c r="M106" s="78" t="s">
        <v>560</v>
      </c>
      <c r="N106" s="78"/>
    </row>
    <row r="107" spans="1:14" x14ac:dyDescent="0.3">
      <c r="A107" s="3">
        <v>172</v>
      </c>
      <c r="B107" s="79" t="s">
        <v>629</v>
      </c>
      <c r="C107" s="79"/>
      <c r="D107" s="79"/>
      <c r="E107" s="79"/>
      <c r="F107" s="96" t="s">
        <v>542</v>
      </c>
      <c r="G107" s="97"/>
      <c r="H107" s="98"/>
      <c r="I107" s="81">
        <v>1000</v>
      </c>
      <c r="J107" s="81"/>
      <c r="K107" s="81" t="s">
        <v>630</v>
      </c>
      <c r="L107" s="81"/>
      <c r="M107" s="78" t="s">
        <v>561</v>
      </c>
      <c r="N107" s="78"/>
    </row>
    <row r="108" spans="1:14" x14ac:dyDescent="0.3">
      <c r="A108" s="3">
        <v>173</v>
      </c>
      <c r="B108" s="79" t="s">
        <v>631</v>
      </c>
      <c r="C108" s="79"/>
      <c r="D108" s="79"/>
      <c r="E108" s="79"/>
      <c r="F108" s="96" t="s">
        <v>542</v>
      </c>
      <c r="G108" s="97"/>
      <c r="H108" s="98"/>
      <c r="I108" s="81">
        <v>500</v>
      </c>
      <c r="J108" s="81"/>
      <c r="K108" s="81" t="s">
        <v>630</v>
      </c>
      <c r="L108" s="81"/>
      <c r="M108" s="78" t="s">
        <v>562</v>
      </c>
      <c r="N108" s="78"/>
    </row>
    <row r="109" spans="1:14" x14ac:dyDescent="0.3">
      <c r="A109" s="3">
        <v>174</v>
      </c>
      <c r="B109" s="79" t="s">
        <v>632</v>
      </c>
      <c r="C109" s="79"/>
      <c r="D109" s="79"/>
      <c r="E109" s="79"/>
      <c r="F109" s="96" t="s">
        <v>542</v>
      </c>
      <c r="G109" s="97"/>
      <c r="H109" s="98"/>
      <c r="I109" s="81">
        <v>500</v>
      </c>
      <c r="J109" s="81"/>
      <c r="K109" s="81" t="s">
        <v>630</v>
      </c>
      <c r="L109" s="81"/>
      <c r="M109" s="78" t="s">
        <v>563</v>
      </c>
      <c r="N109" s="78"/>
    </row>
    <row r="110" spans="1:14" x14ac:dyDescent="0.3">
      <c r="A110" s="3">
        <v>175</v>
      </c>
      <c r="B110" s="79" t="s">
        <v>636</v>
      </c>
      <c r="C110" s="79"/>
      <c r="D110" s="79"/>
      <c r="E110" s="79"/>
      <c r="F110" s="96" t="s">
        <v>542</v>
      </c>
      <c r="G110" s="97"/>
      <c r="H110" s="98"/>
      <c r="I110" s="81">
        <v>700</v>
      </c>
      <c r="J110" s="81"/>
      <c r="K110" s="81" t="s">
        <v>635</v>
      </c>
      <c r="L110" s="81"/>
      <c r="M110" s="78" t="s">
        <v>564</v>
      </c>
      <c r="N110" s="78"/>
    </row>
    <row r="111" spans="1:14" x14ac:dyDescent="0.3">
      <c r="A111" s="3">
        <v>176</v>
      </c>
      <c r="B111" s="79" t="s">
        <v>637</v>
      </c>
      <c r="C111" s="79"/>
      <c r="D111" s="79"/>
      <c r="E111" s="79"/>
      <c r="F111" s="96" t="s">
        <v>542</v>
      </c>
      <c r="G111" s="97"/>
      <c r="H111" s="98"/>
      <c r="I111" s="81">
        <v>6000</v>
      </c>
      <c r="J111" s="81"/>
      <c r="K111" s="81" t="s">
        <v>638</v>
      </c>
      <c r="L111" s="81"/>
      <c r="M111" s="78" t="s">
        <v>565</v>
      </c>
      <c r="N111" s="78"/>
    </row>
    <row r="112" spans="1:14" x14ac:dyDescent="0.3">
      <c r="A112" s="3">
        <v>177</v>
      </c>
      <c r="B112" s="79" t="s">
        <v>639</v>
      </c>
      <c r="C112" s="79"/>
      <c r="D112" s="79"/>
      <c r="E112" s="79"/>
      <c r="F112" s="96" t="s">
        <v>542</v>
      </c>
      <c r="G112" s="97"/>
      <c r="H112" s="98"/>
      <c r="I112" s="81">
        <v>1500</v>
      </c>
      <c r="J112" s="81"/>
      <c r="K112" s="81" t="s">
        <v>638</v>
      </c>
      <c r="L112" s="81"/>
      <c r="M112" s="78" t="s">
        <v>566</v>
      </c>
      <c r="N112" s="78"/>
    </row>
    <row r="113" spans="1:14" x14ac:dyDescent="0.3">
      <c r="A113" s="3">
        <v>178</v>
      </c>
      <c r="B113" s="79" t="s">
        <v>640</v>
      </c>
      <c r="C113" s="79"/>
      <c r="D113" s="79"/>
      <c r="E113" s="79"/>
      <c r="F113" s="96" t="s">
        <v>542</v>
      </c>
      <c r="G113" s="97"/>
      <c r="H113" s="98"/>
      <c r="I113" s="81">
        <v>1000</v>
      </c>
      <c r="J113" s="81"/>
      <c r="K113" s="81" t="s">
        <v>638</v>
      </c>
      <c r="L113" s="81"/>
      <c r="M113" s="78" t="s">
        <v>567</v>
      </c>
      <c r="N113" s="78"/>
    </row>
    <row r="114" spans="1:14" x14ac:dyDescent="0.3">
      <c r="A114" s="3">
        <v>179</v>
      </c>
      <c r="B114" s="79" t="s">
        <v>517</v>
      </c>
      <c r="C114" s="79"/>
      <c r="D114" s="79"/>
      <c r="E114" s="79"/>
      <c r="F114" s="96" t="s">
        <v>542</v>
      </c>
      <c r="G114" s="97"/>
      <c r="H114" s="98"/>
      <c r="I114" s="81">
        <v>950</v>
      </c>
      <c r="J114" s="81"/>
      <c r="K114" s="81" t="s">
        <v>638</v>
      </c>
      <c r="L114" s="81"/>
      <c r="M114" s="78" t="s">
        <v>568</v>
      </c>
      <c r="N114" s="78"/>
    </row>
    <row r="115" spans="1:14" x14ac:dyDescent="0.3">
      <c r="A115" s="3">
        <v>180</v>
      </c>
      <c r="B115" s="79" t="s">
        <v>528</v>
      </c>
      <c r="C115" s="79"/>
      <c r="D115" s="79"/>
      <c r="E115" s="79"/>
      <c r="F115" s="96" t="s">
        <v>542</v>
      </c>
      <c r="G115" s="97"/>
      <c r="H115" s="98"/>
      <c r="I115" s="81">
        <v>200</v>
      </c>
      <c r="J115" s="81"/>
      <c r="K115" s="81" t="s">
        <v>661</v>
      </c>
      <c r="L115" s="81"/>
      <c r="M115" s="78" t="s">
        <v>569</v>
      </c>
      <c r="N115" s="78"/>
    </row>
    <row r="116" spans="1:14" x14ac:dyDescent="0.3">
      <c r="A116" s="3">
        <v>181</v>
      </c>
      <c r="B116" s="79" t="s">
        <v>528</v>
      </c>
      <c r="C116" s="79"/>
      <c r="D116" s="79"/>
      <c r="E116" s="79"/>
      <c r="F116" s="96" t="s">
        <v>542</v>
      </c>
      <c r="G116" s="97"/>
      <c r="H116" s="98"/>
      <c r="I116" s="81">
        <v>200</v>
      </c>
      <c r="J116" s="81"/>
      <c r="K116" s="81" t="s">
        <v>680</v>
      </c>
      <c r="L116" s="81"/>
      <c r="M116" s="78" t="s">
        <v>570</v>
      </c>
      <c r="N116" s="78"/>
    </row>
    <row r="117" spans="1:14" x14ac:dyDescent="0.3">
      <c r="A117" s="83" t="s">
        <v>0</v>
      </c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</row>
    <row r="118" spans="1:14" x14ac:dyDescent="0.3">
      <c r="A118" s="12" t="s">
        <v>2</v>
      </c>
      <c r="B118" s="78" t="s">
        <v>1055</v>
      </c>
      <c r="C118" s="78"/>
      <c r="D118" s="83" t="s">
        <v>3</v>
      </c>
      <c r="E118" s="83"/>
      <c r="F118" s="81" t="s">
        <v>1056</v>
      </c>
      <c r="G118" s="81"/>
      <c r="H118" s="81"/>
      <c r="I118" s="81"/>
      <c r="J118" s="83" t="s">
        <v>4</v>
      </c>
      <c r="K118" s="83"/>
      <c r="L118" s="81" t="s">
        <v>1050</v>
      </c>
      <c r="M118" s="81"/>
      <c r="N118" s="81"/>
    </row>
    <row r="119" spans="1:14" x14ac:dyDescent="0.3">
      <c r="A119" s="20" t="s">
        <v>1</v>
      </c>
      <c r="B119" s="83" t="s">
        <v>23</v>
      </c>
      <c r="C119" s="83"/>
      <c r="D119" s="83"/>
      <c r="E119" s="83"/>
      <c r="F119" s="162" t="s">
        <v>24</v>
      </c>
      <c r="G119" s="162"/>
      <c r="H119" s="162"/>
      <c r="I119" s="83" t="s">
        <v>6</v>
      </c>
      <c r="J119" s="83"/>
      <c r="K119" s="83" t="s">
        <v>648</v>
      </c>
      <c r="L119" s="83"/>
      <c r="M119" s="83" t="s">
        <v>66</v>
      </c>
      <c r="N119" s="83"/>
    </row>
    <row r="120" spans="1:14" x14ac:dyDescent="0.3">
      <c r="A120" s="3">
        <v>182</v>
      </c>
      <c r="B120" s="79" t="s">
        <v>528</v>
      </c>
      <c r="C120" s="79"/>
      <c r="D120" s="79"/>
      <c r="E120" s="79"/>
      <c r="F120" s="96" t="s">
        <v>542</v>
      </c>
      <c r="G120" s="97"/>
      <c r="H120" s="98"/>
      <c r="I120" s="171">
        <v>500</v>
      </c>
      <c r="J120" s="171"/>
      <c r="K120" s="81" t="s">
        <v>695</v>
      </c>
      <c r="L120" s="81"/>
      <c r="M120" s="78" t="s">
        <v>571</v>
      </c>
      <c r="N120" s="78"/>
    </row>
    <row r="121" spans="1:14" x14ac:dyDescent="0.3">
      <c r="A121" s="3">
        <v>183</v>
      </c>
      <c r="B121" s="79" t="s">
        <v>699</v>
      </c>
      <c r="C121" s="79"/>
      <c r="D121" s="79"/>
      <c r="E121" s="79"/>
      <c r="F121" s="96" t="s">
        <v>542</v>
      </c>
      <c r="G121" s="97"/>
      <c r="H121" s="98"/>
      <c r="I121" s="173">
        <v>500</v>
      </c>
      <c r="J121" s="173"/>
      <c r="K121" s="81" t="s">
        <v>696</v>
      </c>
      <c r="L121" s="81"/>
      <c r="M121" s="78" t="s">
        <v>572</v>
      </c>
      <c r="N121" s="78"/>
    </row>
    <row r="122" spans="1:14" x14ac:dyDescent="0.3">
      <c r="A122" s="3">
        <v>184</v>
      </c>
      <c r="B122" s="79" t="s">
        <v>698</v>
      </c>
      <c r="C122" s="79"/>
      <c r="D122" s="79"/>
      <c r="E122" s="79"/>
      <c r="F122" s="96" t="s">
        <v>542</v>
      </c>
      <c r="G122" s="97"/>
      <c r="H122" s="98"/>
      <c r="I122" s="173">
        <v>450</v>
      </c>
      <c r="J122" s="173"/>
      <c r="K122" s="81" t="s">
        <v>697</v>
      </c>
      <c r="L122" s="81"/>
      <c r="M122" s="78" t="s">
        <v>573</v>
      </c>
      <c r="N122" s="78"/>
    </row>
    <row r="123" spans="1:14" x14ac:dyDescent="0.3">
      <c r="A123" s="3">
        <v>185</v>
      </c>
      <c r="B123" s="79" t="s">
        <v>700</v>
      </c>
      <c r="C123" s="79"/>
      <c r="D123" s="79"/>
      <c r="E123" s="79"/>
      <c r="F123" s="96" t="s">
        <v>542</v>
      </c>
      <c r="G123" s="97"/>
      <c r="H123" s="98"/>
      <c r="I123" s="173">
        <v>3000</v>
      </c>
      <c r="J123" s="173"/>
      <c r="K123" s="81" t="s">
        <v>697</v>
      </c>
      <c r="L123" s="81"/>
      <c r="M123" s="78" t="s">
        <v>574</v>
      </c>
      <c r="N123" s="78"/>
    </row>
    <row r="124" spans="1:14" x14ac:dyDescent="0.3">
      <c r="A124" s="3">
        <v>186</v>
      </c>
      <c r="B124" s="79" t="s">
        <v>312</v>
      </c>
      <c r="C124" s="79"/>
      <c r="D124" s="79"/>
      <c r="E124" s="79"/>
      <c r="F124" s="96" t="s">
        <v>542</v>
      </c>
      <c r="G124" s="97"/>
      <c r="H124" s="98"/>
      <c r="I124" s="173">
        <v>2720</v>
      </c>
      <c r="J124" s="173"/>
      <c r="K124" s="81" t="s">
        <v>701</v>
      </c>
      <c r="L124" s="81"/>
      <c r="M124" s="78" t="s">
        <v>575</v>
      </c>
      <c r="N124" s="78"/>
    </row>
    <row r="125" spans="1:14" x14ac:dyDescent="0.3">
      <c r="A125" s="3">
        <v>187</v>
      </c>
      <c r="B125" s="79" t="s">
        <v>522</v>
      </c>
      <c r="C125" s="79"/>
      <c r="D125" s="79"/>
      <c r="E125" s="79"/>
      <c r="F125" s="96" t="s">
        <v>542</v>
      </c>
      <c r="G125" s="97"/>
      <c r="H125" s="98"/>
      <c r="I125" s="173">
        <v>1471</v>
      </c>
      <c r="J125" s="173"/>
      <c r="K125" s="81" t="s">
        <v>701</v>
      </c>
      <c r="L125" s="81"/>
      <c r="M125" s="78" t="s">
        <v>576</v>
      </c>
      <c r="N125" s="78"/>
    </row>
    <row r="126" spans="1:14" x14ac:dyDescent="0.3">
      <c r="A126" s="3">
        <v>188</v>
      </c>
      <c r="B126" s="79" t="s">
        <v>627</v>
      </c>
      <c r="C126" s="79"/>
      <c r="D126" s="79"/>
      <c r="E126" s="79"/>
      <c r="F126" s="96" t="s">
        <v>542</v>
      </c>
      <c r="G126" s="97"/>
      <c r="H126" s="98"/>
      <c r="I126" s="173">
        <v>2000</v>
      </c>
      <c r="J126" s="173"/>
      <c r="K126" s="81" t="s">
        <v>702</v>
      </c>
      <c r="L126" s="81"/>
      <c r="M126" s="78" t="s">
        <v>577</v>
      </c>
      <c r="N126" s="78"/>
    </row>
    <row r="127" spans="1:14" x14ac:dyDescent="0.3">
      <c r="A127" s="3">
        <v>189</v>
      </c>
      <c r="B127" s="79" t="s">
        <v>703</v>
      </c>
      <c r="C127" s="79"/>
      <c r="D127" s="79"/>
      <c r="E127" s="79"/>
      <c r="F127" s="96" t="s">
        <v>542</v>
      </c>
      <c r="G127" s="97"/>
      <c r="H127" s="98"/>
      <c r="I127" s="173">
        <v>1000</v>
      </c>
      <c r="J127" s="173"/>
      <c r="K127" s="81" t="s">
        <v>704</v>
      </c>
      <c r="L127" s="81"/>
      <c r="M127" s="78" t="s">
        <v>578</v>
      </c>
      <c r="N127" s="78"/>
    </row>
    <row r="128" spans="1:14" x14ac:dyDescent="0.3">
      <c r="A128" s="3">
        <v>190</v>
      </c>
      <c r="B128" s="79" t="s">
        <v>232</v>
      </c>
      <c r="C128" s="79"/>
      <c r="D128" s="79"/>
      <c r="E128" s="79"/>
      <c r="F128" s="96" t="s">
        <v>542</v>
      </c>
      <c r="G128" s="97"/>
      <c r="H128" s="98"/>
      <c r="I128" s="173">
        <v>1000</v>
      </c>
      <c r="J128" s="173"/>
      <c r="K128" s="81" t="s">
        <v>706</v>
      </c>
      <c r="L128" s="81"/>
      <c r="M128" s="78" t="s">
        <v>579</v>
      </c>
      <c r="N128" s="78"/>
    </row>
    <row r="129" spans="1:14" x14ac:dyDescent="0.3">
      <c r="A129" s="3">
        <v>191</v>
      </c>
      <c r="B129" s="79" t="s">
        <v>522</v>
      </c>
      <c r="C129" s="79"/>
      <c r="D129" s="79"/>
      <c r="E129" s="79"/>
      <c r="F129" s="96" t="s">
        <v>542</v>
      </c>
      <c r="G129" s="97"/>
      <c r="H129" s="98"/>
      <c r="I129" s="173">
        <v>1217</v>
      </c>
      <c r="J129" s="173"/>
      <c r="K129" s="81" t="s">
        <v>705</v>
      </c>
      <c r="L129" s="81"/>
      <c r="M129" s="78" t="s">
        <v>580</v>
      </c>
      <c r="N129" s="78"/>
    </row>
    <row r="130" spans="1:14" x14ac:dyDescent="0.3">
      <c r="A130" s="3">
        <v>192</v>
      </c>
      <c r="B130" s="79" t="s">
        <v>711</v>
      </c>
      <c r="C130" s="79"/>
      <c r="D130" s="79"/>
      <c r="E130" s="79"/>
      <c r="F130" s="96" t="s">
        <v>542</v>
      </c>
      <c r="G130" s="97"/>
      <c r="H130" s="98"/>
      <c r="I130" s="173">
        <v>5000</v>
      </c>
      <c r="J130" s="173"/>
      <c r="K130" s="81" t="s">
        <v>712</v>
      </c>
      <c r="L130" s="81"/>
      <c r="M130" s="78" t="s">
        <v>581</v>
      </c>
      <c r="N130" s="78"/>
    </row>
    <row r="131" spans="1:14" x14ac:dyDescent="0.3">
      <c r="A131" s="3">
        <v>193</v>
      </c>
      <c r="B131" s="79" t="s">
        <v>713</v>
      </c>
      <c r="C131" s="79"/>
      <c r="D131" s="79"/>
      <c r="E131" s="79"/>
      <c r="F131" s="96" t="s">
        <v>542</v>
      </c>
      <c r="G131" s="97"/>
      <c r="H131" s="98"/>
      <c r="I131" s="171">
        <v>2950</v>
      </c>
      <c r="J131" s="171"/>
      <c r="K131" s="81" t="s">
        <v>714</v>
      </c>
      <c r="L131" s="81"/>
      <c r="M131" s="78" t="s">
        <v>582</v>
      </c>
      <c r="N131" s="78"/>
    </row>
    <row r="132" spans="1:14" x14ac:dyDescent="0.3">
      <c r="A132" s="3">
        <v>194</v>
      </c>
      <c r="B132" s="79" t="s">
        <v>605</v>
      </c>
      <c r="C132" s="79"/>
      <c r="D132" s="79"/>
      <c r="E132" s="79"/>
      <c r="F132" s="96" t="s">
        <v>542</v>
      </c>
      <c r="G132" s="97"/>
      <c r="H132" s="98"/>
      <c r="I132" s="171">
        <v>1000</v>
      </c>
      <c r="J132" s="171"/>
      <c r="K132" s="81" t="s">
        <v>715</v>
      </c>
      <c r="L132" s="81"/>
      <c r="M132" s="78" t="s">
        <v>583</v>
      </c>
      <c r="N132" s="78"/>
    </row>
    <row r="133" spans="1:14" x14ac:dyDescent="0.3">
      <c r="A133" s="3">
        <v>195</v>
      </c>
      <c r="B133" s="79" t="s">
        <v>716</v>
      </c>
      <c r="C133" s="79"/>
      <c r="D133" s="79"/>
      <c r="E133" s="79"/>
      <c r="F133" s="96" t="s">
        <v>542</v>
      </c>
      <c r="G133" s="97"/>
      <c r="H133" s="98"/>
      <c r="I133" s="171">
        <v>600</v>
      </c>
      <c r="J133" s="171"/>
      <c r="K133" s="81" t="s">
        <v>717</v>
      </c>
      <c r="L133" s="81"/>
      <c r="M133" s="78" t="s">
        <v>584</v>
      </c>
      <c r="N133" s="78"/>
    </row>
    <row r="134" spans="1:14" x14ac:dyDescent="0.3">
      <c r="A134" s="3">
        <v>196</v>
      </c>
      <c r="B134" s="79" t="s">
        <v>718</v>
      </c>
      <c r="C134" s="79"/>
      <c r="D134" s="79"/>
      <c r="E134" s="79"/>
      <c r="F134" s="96" t="s">
        <v>542</v>
      </c>
      <c r="G134" s="97"/>
      <c r="H134" s="98"/>
      <c r="I134" s="171">
        <v>500</v>
      </c>
      <c r="J134" s="171"/>
      <c r="K134" s="81" t="s">
        <v>717</v>
      </c>
      <c r="L134" s="81"/>
      <c r="M134" s="78" t="s">
        <v>585</v>
      </c>
      <c r="N134" s="78"/>
    </row>
    <row r="135" spans="1:14" x14ac:dyDescent="0.3">
      <c r="A135" s="3">
        <v>197</v>
      </c>
      <c r="B135" s="79" t="s">
        <v>719</v>
      </c>
      <c r="C135" s="79"/>
      <c r="D135" s="79"/>
      <c r="E135" s="79"/>
      <c r="F135" s="96" t="s">
        <v>542</v>
      </c>
      <c r="G135" s="97"/>
      <c r="H135" s="98"/>
      <c r="I135" s="171">
        <v>300</v>
      </c>
      <c r="J135" s="171"/>
      <c r="K135" s="81" t="s">
        <v>717</v>
      </c>
      <c r="L135" s="81"/>
      <c r="M135" s="78" t="s">
        <v>586</v>
      </c>
      <c r="N135" s="78"/>
    </row>
    <row r="136" spans="1:14" x14ac:dyDescent="0.3">
      <c r="A136" s="3">
        <v>198</v>
      </c>
      <c r="B136" s="79" t="s">
        <v>720</v>
      </c>
      <c r="C136" s="79"/>
      <c r="D136" s="79"/>
      <c r="E136" s="79"/>
      <c r="F136" s="96" t="s">
        <v>542</v>
      </c>
      <c r="G136" s="97"/>
      <c r="H136" s="98"/>
      <c r="I136" s="171">
        <v>200</v>
      </c>
      <c r="J136" s="171"/>
      <c r="K136" s="81" t="s">
        <v>717</v>
      </c>
      <c r="L136" s="81"/>
      <c r="M136" s="78" t="s">
        <v>587</v>
      </c>
      <c r="N136" s="78"/>
    </row>
    <row r="137" spans="1:14" x14ac:dyDescent="0.3">
      <c r="A137" s="3">
        <v>199</v>
      </c>
      <c r="B137" s="79" t="s">
        <v>721</v>
      </c>
      <c r="C137" s="79"/>
      <c r="D137" s="79"/>
      <c r="E137" s="79"/>
      <c r="F137" s="96" t="s">
        <v>542</v>
      </c>
      <c r="G137" s="97"/>
      <c r="H137" s="98"/>
      <c r="I137" s="171">
        <v>1500</v>
      </c>
      <c r="J137" s="171"/>
      <c r="K137" s="81" t="s">
        <v>717</v>
      </c>
      <c r="L137" s="81"/>
      <c r="M137" s="78" t="s">
        <v>588</v>
      </c>
      <c r="N137" s="78"/>
    </row>
    <row r="138" spans="1:14" x14ac:dyDescent="0.3">
      <c r="A138" s="3">
        <v>200</v>
      </c>
      <c r="B138" s="79" t="s">
        <v>722</v>
      </c>
      <c r="C138" s="79"/>
      <c r="D138" s="79"/>
      <c r="E138" s="79"/>
      <c r="F138" s="96" t="s">
        <v>542</v>
      </c>
      <c r="G138" s="97"/>
      <c r="H138" s="98"/>
      <c r="I138" s="171">
        <v>1000</v>
      </c>
      <c r="J138" s="171"/>
      <c r="K138" s="81" t="s">
        <v>723</v>
      </c>
      <c r="L138" s="81"/>
      <c r="M138" s="78" t="s">
        <v>589</v>
      </c>
      <c r="N138" s="78"/>
    </row>
    <row r="139" spans="1:14" x14ac:dyDescent="0.3">
      <c r="A139" s="3">
        <v>201</v>
      </c>
      <c r="B139" s="79" t="s">
        <v>522</v>
      </c>
      <c r="C139" s="79"/>
      <c r="D139" s="79"/>
      <c r="E139" s="79"/>
      <c r="F139" s="96" t="s">
        <v>542</v>
      </c>
      <c r="G139" s="97"/>
      <c r="H139" s="98"/>
      <c r="I139" s="171">
        <v>601</v>
      </c>
      <c r="J139" s="171"/>
      <c r="K139" s="81" t="s">
        <v>723</v>
      </c>
      <c r="L139" s="81"/>
      <c r="M139" s="78" t="s">
        <v>590</v>
      </c>
      <c r="N139" s="78"/>
    </row>
    <row r="140" spans="1:14" x14ac:dyDescent="0.3">
      <c r="A140" s="3">
        <v>202</v>
      </c>
      <c r="B140" s="79" t="s">
        <v>724</v>
      </c>
      <c r="C140" s="79"/>
      <c r="D140" s="79"/>
      <c r="E140" s="79"/>
      <c r="F140" s="96" t="s">
        <v>542</v>
      </c>
      <c r="G140" s="97"/>
      <c r="H140" s="98"/>
      <c r="I140" s="171">
        <v>1000</v>
      </c>
      <c r="J140" s="171"/>
      <c r="K140" s="81" t="s">
        <v>725</v>
      </c>
      <c r="L140" s="81"/>
      <c r="M140" s="78" t="s">
        <v>591</v>
      </c>
      <c r="N140" s="78"/>
    </row>
    <row r="141" spans="1:14" x14ac:dyDescent="0.3">
      <c r="A141" s="3">
        <v>203</v>
      </c>
      <c r="B141" s="79" t="s">
        <v>728</v>
      </c>
      <c r="C141" s="79"/>
      <c r="D141" s="79"/>
      <c r="E141" s="79"/>
      <c r="F141" s="96" t="s">
        <v>542</v>
      </c>
      <c r="G141" s="97"/>
      <c r="H141" s="98"/>
      <c r="I141" s="171">
        <v>2500</v>
      </c>
      <c r="J141" s="171"/>
      <c r="K141" s="81" t="s">
        <v>729</v>
      </c>
      <c r="L141" s="81"/>
      <c r="M141" s="78" t="s">
        <v>592</v>
      </c>
      <c r="N141" s="78"/>
    </row>
    <row r="142" spans="1:14" x14ac:dyDescent="0.3">
      <c r="A142" s="3">
        <v>204</v>
      </c>
      <c r="B142" s="79" t="s">
        <v>540</v>
      </c>
      <c r="C142" s="79"/>
      <c r="D142" s="79"/>
      <c r="E142" s="79"/>
      <c r="F142" s="96" t="s">
        <v>542</v>
      </c>
      <c r="G142" s="97"/>
      <c r="H142" s="98"/>
      <c r="I142" s="171">
        <v>100</v>
      </c>
      <c r="J142" s="171"/>
      <c r="K142" s="92" t="s">
        <v>726</v>
      </c>
      <c r="L142" s="93"/>
      <c r="M142" s="78" t="s">
        <v>593</v>
      </c>
      <c r="N142" s="78"/>
    </row>
    <row r="143" spans="1:14" x14ac:dyDescent="0.3">
      <c r="A143" s="3">
        <v>205</v>
      </c>
      <c r="B143" s="79" t="s">
        <v>727</v>
      </c>
      <c r="C143" s="79"/>
      <c r="D143" s="79"/>
      <c r="E143" s="79"/>
      <c r="F143" s="96" t="s">
        <v>542</v>
      </c>
      <c r="G143" s="97"/>
      <c r="H143" s="98"/>
      <c r="I143" s="171">
        <v>500</v>
      </c>
      <c r="J143" s="171"/>
      <c r="K143" s="92" t="s">
        <v>726</v>
      </c>
      <c r="L143" s="93"/>
      <c r="M143" s="78" t="s">
        <v>594</v>
      </c>
      <c r="N143" s="78"/>
    </row>
    <row r="144" spans="1:14" x14ac:dyDescent="0.3">
      <c r="A144" s="3">
        <v>206</v>
      </c>
      <c r="B144" s="79" t="s">
        <v>730</v>
      </c>
      <c r="C144" s="79"/>
      <c r="D144" s="79"/>
      <c r="E144" s="79"/>
      <c r="F144" s="96" t="s">
        <v>542</v>
      </c>
      <c r="G144" s="97"/>
      <c r="H144" s="98"/>
      <c r="I144" s="171">
        <v>590</v>
      </c>
      <c r="J144" s="171"/>
      <c r="K144" s="81" t="s">
        <v>731</v>
      </c>
      <c r="L144" s="81"/>
      <c r="M144" s="78" t="s">
        <v>749</v>
      </c>
      <c r="N144" s="78"/>
    </row>
    <row r="145" spans="1:14" x14ac:dyDescent="0.3">
      <c r="A145" s="3">
        <v>207</v>
      </c>
      <c r="B145" s="79" t="s">
        <v>528</v>
      </c>
      <c r="C145" s="79"/>
      <c r="D145" s="79"/>
      <c r="E145" s="79"/>
      <c r="F145" s="96" t="s">
        <v>542</v>
      </c>
      <c r="G145" s="97"/>
      <c r="H145" s="98"/>
      <c r="I145" s="171">
        <v>200</v>
      </c>
      <c r="J145" s="171"/>
      <c r="K145" s="81" t="s">
        <v>732</v>
      </c>
      <c r="L145" s="81"/>
      <c r="M145" s="78" t="s">
        <v>750</v>
      </c>
      <c r="N145" s="78"/>
    </row>
    <row r="146" spans="1:14" x14ac:dyDescent="0.3">
      <c r="A146" s="3">
        <v>208</v>
      </c>
      <c r="B146" s="79" t="s">
        <v>737</v>
      </c>
      <c r="C146" s="79"/>
      <c r="D146" s="79"/>
      <c r="E146" s="79"/>
      <c r="F146" s="96" t="s">
        <v>542</v>
      </c>
      <c r="G146" s="97"/>
      <c r="H146" s="98"/>
      <c r="I146" s="171">
        <v>2000</v>
      </c>
      <c r="J146" s="171"/>
      <c r="K146" s="81" t="s">
        <v>736</v>
      </c>
      <c r="L146" s="81"/>
      <c r="M146" s="78" t="s">
        <v>751</v>
      </c>
      <c r="N146" s="78"/>
    </row>
    <row r="147" spans="1:14" x14ac:dyDescent="0.3">
      <c r="A147" s="3">
        <v>209</v>
      </c>
      <c r="B147" s="79" t="s">
        <v>312</v>
      </c>
      <c r="C147" s="79"/>
      <c r="D147" s="79"/>
      <c r="E147" s="79"/>
      <c r="F147" s="96" t="s">
        <v>542</v>
      </c>
      <c r="G147" s="97"/>
      <c r="H147" s="98"/>
      <c r="I147" s="171">
        <v>2800</v>
      </c>
      <c r="J147" s="171"/>
      <c r="K147" s="81" t="s">
        <v>738</v>
      </c>
      <c r="L147" s="81"/>
      <c r="M147" s="78" t="s">
        <v>752</v>
      </c>
      <c r="N147" s="78"/>
    </row>
    <row r="148" spans="1:14" x14ac:dyDescent="0.3">
      <c r="A148" s="3">
        <v>210</v>
      </c>
      <c r="B148" s="79" t="s">
        <v>739</v>
      </c>
      <c r="C148" s="79"/>
      <c r="D148" s="79"/>
      <c r="E148" s="79"/>
      <c r="F148" s="96" t="s">
        <v>542</v>
      </c>
      <c r="G148" s="97"/>
      <c r="H148" s="98"/>
      <c r="I148" s="171">
        <v>150</v>
      </c>
      <c r="J148" s="171"/>
      <c r="K148" s="81" t="s">
        <v>738</v>
      </c>
      <c r="L148" s="81"/>
      <c r="M148" s="78" t="s">
        <v>753</v>
      </c>
      <c r="N148" s="78"/>
    </row>
    <row r="149" spans="1:14" x14ac:dyDescent="0.3">
      <c r="A149" s="3">
        <v>211</v>
      </c>
      <c r="B149" s="79" t="s">
        <v>740</v>
      </c>
      <c r="C149" s="79"/>
      <c r="D149" s="79"/>
      <c r="E149" s="79"/>
      <c r="F149" s="96" t="s">
        <v>542</v>
      </c>
      <c r="G149" s="97"/>
      <c r="H149" s="98"/>
      <c r="I149" s="171">
        <v>500</v>
      </c>
      <c r="J149" s="171"/>
      <c r="K149" s="81" t="s">
        <v>738</v>
      </c>
      <c r="L149" s="81"/>
      <c r="M149" s="78" t="s">
        <v>754</v>
      </c>
      <c r="N149" s="78"/>
    </row>
    <row r="150" spans="1:14" x14ac:dyDescent="0.3">
      <c r="A150" s="3">
        <v>212</v>
      </c>
      <c r="B150" s="79" t="s">
        <v>741</v>
      </c>
      <c r="C150" s="79"/>
      <c r="D150" s="79"/>
      <c r="E150" s="79"/>
      <c r="F150" s="96" t="s">
        <v>542</v>
      </c>
      <c r="G150" s="97"/>
      <c r="H150" s="98"/>
      <c r="I150" s="171">
        <v>100</v>
      </c>
      <c r="J150" s="171"/>
      <c r="K150" s="81" t="s">
        <v>738</v>
      </c>
      <c r="L150" s="81"/>
      <c r="M150" s="78" t="s">
        <v>755</v>
      </c>
      <c r="N150" s="78"/>
    </row>
    <row r="151" spans="1:14" x14ac:dyDescent="0.3">
      <c r="A151" s="3">
        <v>213</v>
      </c>
      <c r="B151" s="79" t="s">
        <v>537</v>
      </c>
      <c r="C151" s="79"/>
      <c r="D151" s="79"/>
      <c r="E151" s="79"/>
      <c r="F151" s="96" t="s">
        <v>542</v>
      </c>
      <c r="G151" s="97"/>
      <c r="H151" s="98"/>
      <c r="I151" s="171">
        <v>1500</v>
      </c>
      <c r="J151" s="171"/>
      <c r="K151" s="81" t="s">
        <v>742</v>
      </c>
      <c r="L151" s="81"/>
      <c r="M151" s="78" t="s">
        <v>756</v>
      </c>
      <c r="N151" s="78"/>
    </row>
    <row r="152" spans="1:14" x14ac:dyDescent="0.3">
      <c r="A152" s="3">
        <v>214</v>
      </c>
      <c r="B152" s="79" t="s">
        <v>190</v>
      </c>
      <c r="C152" s="79"/>
      <c r="D152" s="79"/>
      <c r="E152" s="79"/>
      <c r="F152" s="96" t="s">
        <v>542</v>
      </c>
      <c r="G152" s="97"/>
      <c r="H152" s="98"/>
      <c r="I152" s="171">
        <v>1000</v>
      </c>
      <c r="J152" s="171"/>
      <c r="K152" s="81" t="s">
        <v>742</v>
      </c>
      <c r="L152" s="81"/>
      <c r="M152" s="78" t="s">
        <v>757</v>
      </c>
      <c r="N152" s="78"/>
    </row>
    <row r="153" spans="1:14" x14ac:dyDescent="0.3">
      <c r="A153" s="3">
        <v>215</v>
      </c>
      <c r="B153" s="79" t="s">
        <v>743</v>
      </c>
      <c r="C153" s="79"/>
      <c r="D153" s="79"/>
      <c r="E153" s="79"/>
      <c r="F153" s="96" t="s">
        <v>542</v>
      </c>
      <c r="G153" s="97"/>
      <c r="H153" s="98"/>
      <c r="I153" s="171">
        <v>200</v>
      </c>
      <c r="J153" s="171"/>
      <c r="K153" s="81" t="s">
        <v>742</v>
      </c>
      <c r="L153" s="81"/>
      <c r="M153" s="78" t="s">
        <v>758</v>
      </c>
      <c r="N153" s="78"/>
    </row>
    <row r="154" spans="1:14" x14ac:dyDescent="0.3">
      <c r="A154" s="3">
        <v>216</v>
      </c>
      <c r="B154" s="79" t="s">
        <v>528</v>
      </c>
      <c r="C154" s="79"/>
      <c r="D154" s="79"/>
      <c r="E154" s="79"/>
      <c r="F154" s="96" t="s">
        <v>542</v>
      </c>
      <c r="G154" s="97"/>
      <c r="H154" s="98"/>
      <c r="I154" s="171">
        <v>200</v>
      </c>
      <c r="J154" s="171"/>
      <c r="K154" s="81" t="s">
        <v>792</v>
      </c>
      <c r="L154" s="81"/>
      <c r="M154" s="78" t="s">
        <v>759</v>
      </c>
      <c r="N154" s="78"/>
    </row>
    <row r="155" spans="1:14" x14ac:dyDescent="0.3">
      <c r="A155" s="3">
        <v>217</v>
      </c>
      <c r="B155" s="173" t="s">
        <v>793</v>
      </c>
      <c r="C155" s="173"/>
      <c r="D155" s="173"/>
      <c r="E155" s="173"/>
      <c r="F155" s="96" t="s">
        <v>542</v>
      </c>
      <c r="G155" s="97"/>
      <c r="H155" s="98"/>
      <c r="I155" s="171">
        <v>100</v>
      </c>
      <c r="J155" s="171"/>
      <c r="K155" s="81" t="s">
        <v>794</v>
      </c>
      <c r="L155" s="81"/>
      <c r="M155" s="78" t="s">
        <v>760</v>
      </c>
      <c r="N155" s="78"/>
    </row>
    <row r="156" spans="1:14" x14ac:dyDescent="0.3">
      <c r="A156" s="3">
        <v>218</v>
      </c>
      <c r="B156" s="173" t="s">
        <v>795</v>
      </c>
      <c r="C156" s="173"/>
      <c r="D156" s="173"/>
      <c r="E156" s="173"/>
      <c r="F156" s="96" t="s">
        <v>542</v>
      </c>
      <c r="G156" s="97"/>
      <c r="H156" s="98"/>
      <c r="I156" s="171">
        <v>100</v>
      </c>
      <c r="J156" s="171"/>
      <c r="K156" s="81" t="s">
        <v>794</v>
      </c>
      <c r="L156" s="81"/>
      <c r="M156" s="78" t="s">
        <v>761</v>
      </c>
      <c r="N156" s="78"/>
    </row>
    <row r="157" spans="1:14" x14ac:dyDescent="0.3">
      <c r="A157" s="3">
        <v>219</v>
      </c>
      <c r="B157" s="173" t="s">
        <v>805</v>
      </c>
      <c r="C157" s="173"/>
      <c r="D157" s="173"/>
      <c r="E157" s="173"/>
      <c r="F157" s="96" t="s">
        <v>542</v>
      </c>
      <c r="G157" s="97"/>
      <c r="H157" s="98"/>
      <c r="I157" s="171">
        <v>500</v>
      </c>
      <c r="J157" s="171"/>
      <c r="K157" s="81" t="s">
        <v>794</v>
      </c>
      <c r="L157" s="81"/>
      <c r="M157" s="78" t="s">
        <v>762</v>
      </c>
      <c r="N157" s="78"/>
    </row>
    <row r="158" spans="1:14" x14ac:dyDescent="0.3">
      <c r="A158" s="3">
        <v>220</v>
      </c>
      <c r="B158" s="173" t="s">
        <v>312</v>
      </c>
      <c r="C158" s="173"/>
      <c r="D158" s="173"/>
      <c r="E158" s="173"/>
      <c r="F158" s="96" t="s">
        <v>542</v>
      </c>
      <c r="G158" s="97"/>
      <c r="H158" s="98"/>
      <c r="I158" s="171">
        <v>500</v>
      </c>
      <c r="J158" s="171"/>
      <c r="K158" s="81" t="s">
        <v>794</v>
      </c>
      <c r="L158" s="81"/>
      <c r="M158" s="78" t="s">
        <v>763</v>
      </c>
      <c r="N158" s="78"/>
    </row>
    <row r="159" spans="1:14" x14ac:dyDescent="0.3">
      <c r="A159" s="3">
        <v>221</v>
      </c>
      <c r="B159" s="173" t="s">
        <v>796</v>
      </c>
      <c r="C159" s="173"/>
      <c r="D159" s="173"/>
      <c r="E159" s="173"/>
      <c r="F159" s="96" t="s">
        <v>542</v>
      </c>
      <c r="G159" s="97"/>
      <c r="H159" s="98"/>
      <c r="I159" s="171">
        <v>500</v>
      </c>
      <c r="J159" s="171"/>
      <c r="K159" s="81" t="s">
        <v>794</v>
      </c>
      <c r="L159" s="81"/>
      <c r="M159" s="78" t="s">
        <v>764</v>
      </c>
      <c r="N159" s="78"/>
    </row>
    <row r="160" spans="1:14" x14ac:dyDescent="0.3">
      <c r="A160" s="3">
        <v>222</v>
      </c>
      <c r="B160" s="173" t="s">
        <v>797</v>
      </c>
      <c r="C160" s="173"/>
      <c r="D160" s="173"/>
      <c r="E160" s="173"/>
      <c r="F160" s="96" t="s">
        <v>542</v>
      </c>
      <c r="G160" s="97"/>
      <c r="H160" s="98"/>
      <c r="I160" s="171">
        <v>1000</v>
      </c>
      <c r="J160" s="171"/>
      <c r="K160" s="81" t="s">
        <v>794</v>
      </c>
      <c r="L160" s="81"/>
      <c r="M160" s="78" t="s">
        <v>765</v>
      </c>
      <c r="N160" s="78"/>
    </row>
    <row r="161" spans="1:14" x14ac:dyDescent="0.3">
      <c r="A161" s="3">
        <v>223</v>
      </c>
      <c r="B161" s="173" t="s">
        <v>798</v>
      </c>
      <c r="C161" s="173"/>
      <c r="D161" s="173"/>
      <c r="E161" s="173"/>
      <c r="F161" s="96" t="s">
        <v>542</v>
      </c>
      <c r="G161" s="97"/>
      <c r="H161" s="98"/>
      <c r="I161" s="171">
        <v>500</v>
      </c>
      <c r="J161" s="171"/>
      <c r="K161" s="81" t="s">
        <v>794</v>
      </c>
      <c r="L161" s="81"/>
      <c r="M161" s="78" t="s">
        <v>766</v>
      </c>
      <c r="N161" s="78"/>
    </row>
    <row r="162" spans="1:14" x14ac:dyDescent="0.3">
      <c r="A162" s="3">
        <v>224</v>
      </c>
      <c r="B162" s="173" t="s">
        <v>800</v>
      </c>
      <c r="C162" s="173"/>
      <c r="D162" s="173"/>
      <c r="E162" s="173"/>
      <c r="F162" s="96" t="s">
        <v>542</v>
      </c>
      <c r="G162" s="97"/>
      <c r="H162" s="98"/>
      <c r="I162" s="171">
        <v>200</v>
      </c>
      <c r="J162" s="171"/>
      <c r="K162" s="81" t="s">
        <v>794</v>
      </c>
      <c r="L162" s="81"/>
      <c r="M162" s="78" t="s">
        <v>767</v>
      </c>
      <c r="N162" s="78"/>
    </row>
    <row r="163" spans="1:14" x14ac:dyDescent="0.3">
      <c r="A163" s="3">
        <v>225</v>
      </c>
      <c r="B163" s="173" t="s">
        <v>801</v>
      </c>
      <c r="C163" s="173"/>
      <c r="D163" s="173"/>
      <c r="E163" s="173"/>
      <c r="F163" s="96" t="s">
        <v>542</v>
      </c>
      <c r="G163" s="97"/>
      <c r="H163" s="98"/>
      <c r="I163" s="171">
        <v>100</v>
      </c>
      <c r="J163" s="171"/>
      <c r="K163" s="81" t="s">
        <v>794</v>
      </c>
      <c r="L163" s="81"/>
      <c r="M163" s="78" t="s">
        <v>768</v>
      </c>
      <c r="N163" s="78"/>
    </row>
    <row r="164" spans="1:14" x14ac:dyDescent="0.3">
      <c r="A164" s="3">
        <v>226</v>
      </c>
      <c r="B164" s="173" t="s">
        <v>802</v>
      </c>
      <c r="C164" s="173"/>
      <c r="D164" s="173"/>
      <c r="E164" s="173"/>
      <c r="F164" s="96" t="s">
        <v>542</v>
      </c>
      <c r="G164" s="97"/>
      <c r="H164" s="98"/>
      <c r="I164" s="171">
        <v>400</v>
      </c>
      <c r="J164" s="171"/>
      <c r="K164" s="81" t="s">
        <v>794</v>
      </c>
      <c r="L164" s="81"/>
      <c r="M164" s="78" t="s">
        <v>769</v>
      </c>
      <c r="N164" s="78"/>
    </row>
    <row r="165" spans="1:14" x14ac:dyDescent="0.3">
      <c r="A165" s="3">
        <v>227</v>
      </c>
      <c r="B165" s="173" t="s">
        <v>190</v>
      </c>
      <c r="C165" s="173"/>
      <c r="D165" s="173"/>
      <c r="E165" s="173"/>
      <c r="F165" s="96" t="s">
        <v>542</v>
      </c>
      <c r="G165" s="97"/>
      <c r="H165" s="98"/>
      <c r="I165" s="171">
        <v>1000</v>
      </c>
      <c r="J165" s="171"/>
      <c r="K165" s="81" t="s">
        <v>794</v>
      </c>
      <c r="L165" s="81"/>
      <c r="M165" s="78" t="s">
        <v>770</v>
      </c>
      <c r="N165" s="78"/>
    </row>
    <row r="166" spans="1:14" x14ac:dyDescent="0.3">
      <c r="A166" s="3">
        <v>228</v>
      </c>
      <c r="B166" s="79" t="s">
        <v>799</v>
      </c>
      <c r="C166" s="79"/>
      <c r="D166" s="79"/>
      <c r="E166" s="79"/>
      <c r="F166" s="96" t="s">
        <v>542</v>
      </c>
      <c r="G166" s="97"/>
      <c r="H166" s="98"/>
      <c r="I166" s="171">
        <v>200</v>
      </c>
      <c r="J166" s="171"/>
      <c r="K166" s="81" t="s">
        <v>794</v>
      </c>
      <c r="L166" s="81"/>
      <c r="M166" s="78" t="s">
        <v>771</v>
      </c>
      <c r="N166" s="78"/>
    </row>
    <row r="167" spans="1:14" x14ac:dyDescent="0.3">
      <c r="A167" s="3">
        <v>229</v>
      </c>
      <c r="B167" s="79" t="s">
        <v>149</v>
      </c>
      <c r="C167" s="79"/>
      <c r="D167" s="79"/>
      <c r="E167" s="79"/>
      <c r="F167" s="96" t="s">
        <v>542</v>
      </c>
      <c r="G167" s="97"/>
      <c r="H167" s="98"/>
      <c r="I167" s="171">
        <v>1500</v>
      </c>
      <c r="J167" s="171"/>
      <c r="K167" s="81" t="s">
        <v>794</v>
      </c>
      <c r="L167" s="81"/>
      <c r="M167" s="78" t="s">
        <v>772</v>
      </c>
      <c r="N167" s="78"/>
    </row>
    <row r="168" spans="1:14" x14ac:dyDescent="0.3">
      <c r="A168" s="3">
        <v>230</v>
      </c>
      <c r="B168" s="79" t="s">
        <v>803</v>
      </c>
      <c r="C168" s="79"/>
      <c r="D168" s="79"/>
      <c r="E168" s="79"/>
      <c r="F168" s="96" t="s">
        <v>542</v>
      </c>
      <c r="G168" s="97"/>
      <c r="H168" s="98"/>
      <c r="I168" s="171">
        <v>2000</v>
      </c>
      <c r="J168" s="171"/>
      <c r="K168" s="81" t="s">
        <v>794</v>
      </c>
      <c r="L168" s="81"/>
      <c r="M168" s="78" t="s">
        <v>773</v>
      </c>
      <c r="N168" s="78"/>
    </row>
    <row r="169" spans="1:14" x14ac:dyDescent="0.3">
      <c r="A169" s="3">
        <v>231</v>
      </c>
      <c r="B169" s="79" t="s">
        <v>804</v>
      </c>
      <c r="C169" s="79"/>
      <c r="D169" s="79"/>
      <c r="E169" s="79"/>
      <c r="F169" s="96" t="s">
        <v>542</v>
      </c>
      <c r="G169" s="97"/>
      <c r="H169" s="98"/>
      <c r="I169" s="171">
        <v>550</v>
      </c>
      <c r="J169" s="171"/>
      <c r="K169" s="81" t="s">
        <v>794</v>
      </c>
      <c r="L169" s="81"/>
      <c r="M169" s="78" t="s">
        <v>774</v>
      </c>
      <c r="N169" s="78"/>
    </row>
    <row r="170" spans="1:14" x14ac:dyDescent="0.3">
      <c r="A170" s="3">
        <v>232</v>
      </c>
      <c r="B170" s="79" t="s">
        <v>111</v>
      </c>
      <c r="C170" s="79"/>
      <c r="D170" s="79"/>
      <c r="E170" s="79"/>
      <c r="F170" s="96" t="s">
        <v>542</v>
      </c>
      <c r="G170" s="97"/>
      <c r="H170" s="98"/>
      <c r="I170" s="171">
        <v>300</v>
      </c>
      <c r="J170" s="171"/>
      <c r="K170" s="81" t="s">
        <v>794</v>
      </c>
      <c r="L170" s="81"/>
      <c r="M170" s="78" t="s">
        <v>775</v>
      </c>
      <c r="N170" s="78"/>
    </row>
    <row r="171" spans="1:14" x14ac:dyDescent="0.3">
      <c r="A171" s="3">
        <v>233</v>
      </c>
      <c r="B171" s="79" t="s">
        <v>806</v>
      </c>
      <c r="C171" s="79"/>
      <c r="D171" s="79"/>
      <c r="E171" s="79"/>
      <c r="F171" s="96" t="s">
        <v>542</v>
      </c>
      <c r="G171" s="97"/>
      <c r="H171" s="98"/>
      <c r="I171" s="171">
        <v>1000</v>
      </c>
      <c r="J171" s="171"/>
      <c r="K171" s="81" t="s">
        <v>794</v>
      </c>
      <c r="L171" s="81"/>
      <c r="M171" s="78" t="s">
        <v>776</v>
      </c>
      <c r="N171" s="78"/>
    </row>
    <row r="172" spans="1:14" x14ac:dyDescent="0.3">
      <c r="A172" s="3">
        <v>234</v>
      </c>
      <c r="B172" s="79" t="s">
        <v>901</v>
      </c>
      <c r="C172" s="79"/>
      <c r="D172" s="79"/>
      <c r="E172" s="79"/>
      <c r="F172" s="96" t="s">
        <v>542</v>
      </c>
      <c r="G172" s="97"/>
      <c r="H172" s="98"/>
      <c r="I172" s="171">
        <v>1100</v>
      </c>
      <c r="J172" s="171"/>
      <c r="K172" s="81" t="s">
        <v>794</v>
      </c>
      <c r="L172" s="81"/>
      <c r="M172" s="78" t="s">
        <v>777</v>
      </c>
      <c r="N172" s="78"/>
    </row>
    <row r="173" spans="1:14" x14ac:dyDescent="0.3">
      <c r="A173" s="3">
        <v>235</v>
      </c>
      <c r="B173" s="79" t="s">
        <v>737</v>
      </c>
      <c r="C173" s="79"/>
      <c r="D173" s="79"/>
      <c r="E173" s="79"/>
      <c r="F173" s="96" t="s">
        <v>542</v>
      </c>
      <c r="G173" s="97"/>
      <c r="H173" s="98"/>
      <c r="I173" s="171">
        <v>1050</v>
      </c>
      <c r="J173" s="171"/>
      <c r="K173" s="81" t="s">
        <v>794</v>
      </c>
      <c r="L173" s="81"/>
      <c r="M173" s="78" t="s">
        <v>778</v>
      </c>
      <c r="N173" s="78"/>
    </row>
    <row r="174" spans="1:14" x14ac:dyDescent="0.3">
      <c r="A174" s="3">
        <v>236</v>
      </c>
      <c r="B174" s="79" t="s">
        <v>711</v>
      </c>
      <c r="C174" s="79"/>
      <c r="D174" s="79"/>
      <c r="E174" s="79"/>
      <c r="F174" s="96" t="s">
        <v>542</v>
      </c>
      <c r="G174" s="97"/>
      <c r="H174" s="98"/>
      <c r="I174" s="171">
        <v>500</v>
      </c>
      <c r="J174" s="171"/>
      <c r="K174" s="81" t="s">
        <v>794</v>
      </c>
      <c r="L174" s="81"/>
      <c r="M174" s="78" t="s">
        <v>779</v>
      </c>
      <c r="N174" s="78"/>
    </row>
    <row r="175" spans="1:14" x14ac:dyDescent="0.3">
      <c r="A175" s="3">
        <v>237</v>
      </c>
      <c r="B175" s="79" t="s">
        <v>809</v>
      </c>
      <c r="C175" s="79"/>
      <c r="D175" s="79"/>
      <c r="E175" s="79"/>
      <c r="F175" s="96" t="s">
        <v>542</v>
      </c>
      <c r="G175" s="97"/>
      <c r="H175" s="98"/>
      <c r="I175" s="171">
        <v>1200</v>
      </c>
      <c r="J175" s="171"/>
      <c r="K175" s="81" t="s">
        <v>794</v>
      </c>
      <c r="L175" s="81"/>
      <c r="M175" s="78" t="s">
        <v>780</v>
      </c>
      <c r="N175" s="78"/>
    </row>
    <row r="176" spans="1:14" x14ac:dyDescent="0.3">
      <c r="A176" s="3">
        <v>238</v>
      </c>
      <c r="B176" s="79" t="s">
        <v>808</v>
      </c>
      <c r="C176" s="79"/>
      <c r="D176" s="79"/>
      <c r="E176" s="79"/>
      <c r="F176" s="96" t="s">
        <v>542</v>
      </c>
      <c r="G176" s="97"/>
      <c r="H176" s="98"/>
      <c r="I176" s="171">
        <v>1500</v>
      </c>
      <c r="J176" s="171"/>
      <c r="K176" s="81" t="s">
        <v>794</v>
      </c>
      <c r="L176" s="81"/>
      <c r="M176" s="78" t="s">
        <v>781</v>
      </c>
      <c r="N176" s="78"/>
    </row>
    <row r="177" spans="1:14" x14ac:dyDescent="0.3">
      <c r="A177" s="3">
        <v>239</v>
      </c>
      <c r="B177" s="79" t="s">
        <v>876</v>
      </c>
      <c r="C177" s="79"/>
      <c r="D177" s="79"/>
      <c r="E177" s="79"/>
      <c r="F177" s="96" t="s">
        <v>542</v>
      </c>
      <c r="G177" s="97"/>
      <c r="H177" s="98"/>
      <c r="I177" s="171">
        <v>2250</v>
      </c>
      <c r="J177" s="171"/>
      <c r="K177" s="81" t="s">
        <v>877</v>
      </c>
      <c r="L177" s="81"/>
      <c r="M177" s="78" t="s">
        <v>782</v>
      </c>
      <c r="N177" s="78"/>
    </row>
    <row r="178" spans="1:14" x14ac:dyDescent="0.3">
      <c r="A178" s="3">
        <v>240</v>
      </c>
      <c r="B178" s="79" t="s">
        <v>883</v>
      </c>
      <c r="C178" s="79"/>
      <c r="D178" s="79"/>
      <c r="E178" s="79"/>
      <c r="F178" s="96" t="s">
        <v>542</v>
      </c>
      <c r="G178" s="97"/>
      <c r="H178" s="98"/>
      <c r="I178" s="171">
        <v>500</v>
      </c>
      <c r="J178" s="171"/>
      <c r="K178" s="81" t="s">
        <v>882</v>
      </c>
      <c r="L178" s="81"/>
      <c r="M178" s="78" t="s">
        <v>783</v>
      </c>
      <c r="N178" s="78"/>
    </row>
    <row r="179" spans="1:14" x14ac:dyDescent="0.3">
      <c r="A179" s="3">
        <v>241</v>
      </c>
      <c r="B179" s="79" t="s">
        <v>884</v>
      </c>
      <c r="C179" s="79"/>
      <c r="D179" s="79"/>
      <c r="E179" s="79"/>
      <c r="F179" s="96" t="s">
        <v>542</v>
      </c>
      <c r="G179" s="97"/>
      <c r="H179" s="98"/>
      <c r="I179" s="171">
        <v>500</v>
      </c>
      <c r="J179" s="171"/>
      <c r="K179" s="81" t="s">
        <v>882</v>
      </c>
      <c r="L179" s="81"/>
      <c r="M179" s="78" t="s">
        <v>784</v>
      </c>
      <c r="N179" s="78"/>
    </row>
    <row r="180" spans="1:14" x14ac:dyDescent="0.3">
      <c r="A180" s="3">
        <v>242</v>
      </c>
      <c r="B180" s="79" t="s">
        <v>885</v>
      </c>
      <c r="C180" s="79"/>
      <c r="D180" s="79"/>
      <c r="E180" s="79"/>
      <c r="F180" s="96" t="s">
        <v>542</v>
      </c>
      <c r="G180" s="97"/>
      <c r="H180" s="98"/>
      <c r="I180" s="171">
        <v>100</v>
      </c>
      <c r="J180" s="171"/>
      <c r="K180" s="81" t="s">
        <v>882</v>
      </c>
      <c r="L180" s="81"/>
      <c r="M180" s="78" t="s">
        <v>785</v>
      </c>
      <c r="N180" s="78"/>
    </row>
    <row r="181" spans="1:14" x14ac:dyDescent="0.3">
      <c r="A181" s="3">
        <v>243</v>
      </c>
      <c r="B181" s="79" t="s">
        <v>886</v>
      </c>
      <c r="C181" s="79"/>
      <c r="D181" s="79"/>
      <c r="E181" s="79"/>
      <c r="F181" s="96" t="s">
        <v>542</v>
      </c>
      <c r="G181" s="97"/>
      <c r="H181" s="98"/>
      <c r="I181" s="171">
        <v>300</v>
      </c>
      <c r="J181" s="171"/>
      <c r="K181" s="81" t="s">
        <v>882</v>
      </c>
      <c r="L181" s="81"/>
      <c r="M181" s="78" t="s">
        <v>786</v>
      </c>
      <c r="N181" s="78"/>
    </row>
    <row r="182" spans="1:14" x14ac:dyDescent="0.3">
      <c r="A182" s="3">
        <v>244</v>
      </c>
      <c r="B182" s="79" t="s">
        <v>887</v>
      </c>
      <c r="C182" s="79"/>
      <c r="D182" s="79"/>
      <c r="E182" s="79"/>
      <c r="F182" s="96" t="s">
        <v>542</v>
      </c>
      <c r="G182" s="97"/>
      <c r="H182" s="98"/>
      <c r="I182" s="171">
        <v>200</v>
      </c>
      <c r="J182" s="171"/>
      <c r="K182" s="81" t="s">
        <v>882</v>
      </c>
      <c r="L182" s="81"/>
      <c r="M182" s="78" t="s">
        <v>787</v>
      </c>
      <c r="N182" s="78"/>
    </row>
    <row r="183" spans="1:14" x14ac:dyDescent="0.3">
      <c r="A183" s="3">
        <v>245</v>
      </c>
      <c r="B183" s="79" t="s">
        <v>888</v>
      </c>
      <c r="C183" s="79"/>
      <c r="D183" s="79"/>
      <c r="E183" s="79"/>
      <c r="F183" s="96" t="s">
        <v>542</v>
      </c>
      <c r="G183" s="97"/>
      <c r="H183" s="98"/>
      <c r="I183" s="171">
        <v>200</v>
      </c>
      <c r="J183" s="171"/>
      <c r="K183" s="81" t="s">
        <v>882</v>
      </c>
      <c r="L183" s="81"/>
      <c r="M183" s="78" t="s">
        <v>788</v>
      </c>
      <c r="N183" s="78"/>
    </row>
    <row r="184" spans="1:14" x14ac:dyDescent="0.3">
      <c r="A184" s="3">
        <v>246</v>
      </c>
      <c r="B184" s="79" t="s">
        <v>889</v>
      </c>
      <c r="C184" s="79"/>
      <c r="D184" s="79"/>
      <c r="E184" s="79"/>
      <c r="F184" s="96" t="s">
        <v>542</v>
      </c>
      <c r="G184" s="97"/>
      <c r="H184" s="98"/>
      <c r="I184" s="171">
        <v>250</v>
      </c>
      <c r="J184" s="171"/>
      <c r="K184" s="81" t="s">
        <v>882</v>
      </c>
      <c r="L184" s="81"/>
      <c r="M184" s="78" t="s">
        <v>789</v>
      </c>
      <c r="N184" s="78"/>
    </row>
    <row r="185" spans="1:14" x14ac:dyDescent="0.3">
      <c r="A185" s="3">
        <v>247</v>
      </c>
      <c r="B185" s="79" t="s">
        <v>890</v>
      </c>
      <c r="C185" s="79"/>
      <c r="D185" s="79"/>
      <c r="E185" s="79"/>
      <c r="F185" s="96" t="s">
        <v>542</v>
      </c>
      <c r="G185" s="97"/>
      <c r="H185" s="98"/>
      <c r="I185" s="171">
        <v>500</v>
      </c>
      <c r="J185" s="171"/>
      <c r="K185" s="81" t="s">
        <v>882</v>
      </c>
      <c r="L185" s="81"/>
      <c r="M185" s="78" t="s">
        <v>790</v>
      </c>
      <c r="N185" s="78"/>
    </row>
    <row r="186" spans="1:14" x14ac:dyDescent="0.3">
      <c r="A186" s="3">
        <v>248</v>
      </c>
      <c r="B186" s="79" t="s">
        <v>891</v>
      </c>
      <c r="C186" s="79"/>
      <c r="D186" s="79"/>
      <c r="E186" s="79"/>
      <c r="F186" s="96" t="s">
        <v>542</v>
      </c>
      <c r="G186" s="97"/>
      <c r="H186" s="98"/>
      <c r="I186" s="171">
        <v>500</v>
      </c>
      <c r="J186" s="171"/>
      <c r="K186" s="81" t="s">
        <v>882</v>
      </c>
      <c r="L186" s="81"/>
      <c r="M186" s="78" t="s">
        <v>791</v>
      </c>
      <c r="N186" s="78"/>
    </row>
    <row r="187" spans="1:14" x14ac:dyDescent="0.3">
      <c r="A187" s="3">
        <v>249</v>
      </c>
      <c r="B187" s="172" t="s">
        <v>892</v>
      </c>
      <c r="C187" s="172"/>
      <c r="D187" s="172"/>
      <c r="E187" s="172"/>
      <c r="F187" s="96" t="s">
        <v>542</v>
      </c>
      <c r="G187" s="97"/>
      <c r="H187" s="98"/>
      <c r="I187" s="171">
        <v>250</v>
      </c>
      <c r="J187" s="171"/>
      <c r="K187" s="81" t="s">
        <v>882</v>
      </c>
      <c r="L187" s="81"/>
      <c r="M187" s="78" t="s">
        <v>810</v>
      </c>
      <c r="N187" s="78"/>
    </row>
    <row r="188" spans="1:14" x14ac:dyDescent="0.3">
      <c r="A188" s="3">
        <v>250</v>
      </c>
      <c r="B188" s="79" t="s">
        <v>893</v>
      </c>
      <c r="C188" s="79"/>
      <c r="D188" s="79"/>
      <c r="E188" s="79"/>
      <c r="F188" s="96" t="s">
        <v>542</v>
      </c>
      <c r="G188" s="97"/>
      <c r="H188" s="98"/>
      <c r="I188" s="171">
        <v>250</v>
      </c>
      <c r="J188" s="171"/>
      <c r="K188" s="81" t="s">
        <v>882</v>
      </c>
      <c r="L188" s="81"/>
      <c r="M188" s="78" t="s">
        <v>811</v>
      </c>
      <c r="N188" s="78"/>
    </row>
    <row r="189" spans="1:14" x14ac:dyDescent="0.3">
      <c r="A189" s="3">
        <v>251</v>
      </c>
      <c r="B189" s="79" t="s">
        <v>894</v>
      </c>
      <c r="C189" s="79"/>
      <c r="D189" s="79"/>
      <c r="E189" s="79"/>
      <c r="F189" s="96" t="s">
        <v>542</v>
      </c>
      <c r="G189" s="97"/>
      <c r="H189" s="98"/>
      <c r="I189" s="171">
        <v>500</v>
      </c>
      <c r="J189" s="171"/>
      <c r="K189" s="81" t="s">
        <v>882</v>
      </c>
      <c r="L189" s="81"/>
      <c r="M189" s="78" t="s">
        <v>812</v>
      </c>
      <c r="N189" s="78"/>
    </row>
    <row r="190" spans="1:14" x14ac:dyDescent="0.3">
      <c r="A190" s="3">
        <v>252</v>
      </c>
      <c r="B190" s="79" t="s">
        <v>639</v>
      </c>
      <c r="C190" s="79"/>
      <c r="D190" s="79"/>
      <c r="E190" s="79"/>
      <c r="F190" s="96" t="s">
        <v>542</v>
      </c>
      <c r="G190" s="97"/>
      <c r="H190" s="98"/>
      <c r="I190" s="171">
        <v>1800</v>
      </c>
      <c r="J190" s="171"/>
      <c r="K190" s="81" t="s">
        <v>882</v>
      </c>
      <c r="L190" s="81"/>
      <c r="M190" s="78" t="s">
        <v>813</v>
      </c>
      <c r="N190" s="78"/>
    </row>
    <row r="191" spans="1:14" x14ac:dyDescent="0.3">
      <c r="A191" s="3">
        <v>253</v>
      </c>
      <c r="B191" s="79" t="s">
        <v>895</v>
      </c>
      <c r="C191" s="79"/>
      <c r="D191" s="79"/>
      <c r="E191" s="79"/>
      <c r="F191" s="96" t="s">
        <v>542</v>
      </c>
      <c r="G191" s="97"/>
      <c r="H191" s="98"/>
      <c r="I191" s="171">
        <v>200</v>
      </c>
      <c r="J191" s="171"/>
      <c r="K191" s="81" t="s">
        <v>882</v>
      </c>
      <c r="L191" s="81"/>
      <c r="M191" s="78" t="s">
        <v>814</v>
      </c>
      <c r="N191" s="78"/>
    </row>
    <row r="192" spans="1:14" x14ac:dyDescent="0.3">
      <c r="A192" s="3">
        <v>254</v>
      </c>
      <c r="B192" s="79" t="s">
        <v>896</v>
      </c>
      <c r="C192" s="79"/>
      <c r="D192" s="79"/>
      <c r="E192" s="79"/>
      <c r="F192" s="96" t="s">
        <v>542</v>
      </c>
      <c r="G192" s="97"/>
      <c r="H192" s="98"/>
      <c r="I192" s="171">
        <v>200</v>
      </c>
      <c r="J192" s="171"/>
      <c r="K192" s="81" t="s">
        <v>882</v>
      </c>
      <c r="L192" s="81"/>
      <c r="M192" s="78" t="s">
        <v>815</v>
      </c>
      <c r="N192" s="78"/>
    </row>
    <row r="193" spans="1:14" x14ac:dyDescent="0.3">
      <c r="A193" s="3">
        <v>255</v>
      </c>
      <c r="B193" s="79" t="s">
        <v>897</v>
      </c>
      <c r="C193" s="79"/>
      <c r="D193" s="79"/>
      <c r="E193" s="79"/>
      <c r="F193" s="96" t="s">
        <v>542</v>
      </c>
      <c r="G193" s="97"/>
      <c r="H193" s="98"/>
      <c r="I193" s="171">
        <v>100</v>
      </c>
      <c r="J193" s="171"/>
      <c r="K193" s="81" t="s">
        <v>882</v>
      </c>
      <c r="L193" s="81"/>
      <c r="M193" s="78" t="s">
        <v>816</v>
      </c>
      <c r="N193" s="78"/>
    </row>
    <row r="194" spans="1:14" x14ac:dyDescent="0.3">
      <c r="A194" s="3">
        <v>256</v>
      </c>
      <c r="B194" s="79" t="s">
        <v>898</v>
      </c>
      <c r="C194" s="79"/>
      <c r="D194" s="79"/>
      <c r="E194" s="79"/>
      <c r="F194" s="96" t="s">
        <v>542</v>
      </c>
      <c r="G194" s="97"/>
      <c r="H194" s="98"/>
      <c r="I194" s="171">
        <v>500</v>
      </c>
      <c r="J194" s="171"/>
      <c r="K194" s="81" t="s">
        <v>882</v>
      </c>
      <c r="L194" s="81"/>
      <c r="M194" s="78" t="s">
        <v>817</v>
      </c>
      <c r="N194" s="78"/>
    </row>
    <row r="195" spans="1:14" x14ac:dyDescent="0.3">
      <c r="A195" s="3">
        <v>257</v>
      </c>
      <c r="B195" s="79" t="s">
        <v>899</v>
      </c>
      <c r="C195" s="79"/>
      <c r="D195" s="79"/>
      <c r="E195" s="79"/>
      <c r="F195" s="96" t="s">
        <v>542</v>
      </c>
      <c r="G195" s="97"/>
      <c r="H195" s="98"/>
      <c r="I195" s="171">
        <v>200</v>
      </c>
      <c r="J195" s="171"/>
      <c r="K195" s="81" t="s">
        <v>882</v>
      </c>
      <c r="L195" s="81"/>
      <c r="M195" s="78" t="s">
        <v>818</v>
      </c>
      <c r="N195" s="78"/>
    </row>
    <row r="196" spans="1:14" x14ac:dyDescent="0.3">
      <c r="A196" s="3">
        <v>258</v>
      </c>
      <c r="B196" s="79" t="s">
        <v>537</v>
      </c>
      <c r="C196" s="79"/>
      <c r="D196" s="79"/>
      <c r="E196" s="79"/>
      <c r="F196" s="96" t="s">
        <v>542</v>
      </c>
      <c r="G196" s="97"/>
      <c r="H196" s="98"/>
      <c r="I196" s="171">
        <v>3300</v>
      </c>
      <c r="J196" s="171"/>
      <c r="K196" s="81" t="s">
        <v>882</v>
      </c>
      <c r="L196" s="81"/>
      <c r="M196" s="78" t="s">
        <v>819</v>
      </c>
      <c r="N196" s="78"/>
    </row>
    <row r="197" spans="1:14" x14ac:dyDescent="0.3">
      <c r="A197" s="3">
        <v>259</v>
      </c>
      <c r="B197" s="79" t="s">
        <v>807</v>
      </c>
      <c r="C197" s="79"/>
      <c r="D197" s="79"/>
      <c r="E197" s="79"/>
      <c r="F197" s="96" t="s">
        <v>542</v>
      </c>
      <c r="G197" s="97"/>
      <c r="H197" s="98"/>
      <c r="I197" s="171">
        <v>3200</v>
      </c>
      <c r="J197" s="171"/>
      <c r="K197" s="81" t="s">
        <v>882</v>
      </c>
      <c r="L197" s="81"/>
      <c r="M197" s="78" t="s">
        <v>820</v>
      </c>
      <c r="N197" s="78"/>
    </row>
    <row r="198" spans="1:14" x14ac:dyDescent="0.3">
      <c r="A198" s="3">
        <v>260</v>
      </c>
      <c r="B198" s="79" t="s">
        <v>728</v>
      </c>
      <c r="C198" s="79"/>
      <c r="D198" s="79"/>
      <c r="E198" s="79"/>
      <c r="F198" s="96" t="s">
        <v>542</v>
      </c>
      <c r="G198" s="97"/>
      <c r="H198" s="98"/>
      <c r="I198" s="171">
        <v>1000</v>
      </c>
      <c r="J198" s="171"/>
      <c r="K198" s="81" t="s">
        <v>882</v>
      </c>
      <c r="L198" s="81"/>
      <c r="M198" s="78" t="s">
        <v>821</v>
      </c>
      <c r="N198" s="78"/>
    </row>
    <row r="199" spans="1:14" x14ac:dyDescent="0.3">
      <c r="A199" s="3">
        <v>261</v>
      </c>
      <c r="B199" s="79" t="s">
        <v>312</v>
      </c>
      <c r="C199" s="79"/>
      <c r="D199" s="79"/>
      <c r="E199" s="79"/>
      <c r="F199" s="96" t="s">
        <v>542</v>
      </c>
      <c r="G199" s="97"/>
      <c r="H199" s="98"/>
      <c r="I199" s="171">
        <v>600</v>
      </c>
      <c r="J199" s="171"/>
      <c r="K199" s="81" t="s">
        <v>882</v>
      </c>
      <c r="L199" s="81"/>
      <c r="M199" s="78" t="s">
        <v>822</v>
      </c>
      <c r="N199" s="78"/>
    </row>
    <row r="200" spans="1:14" x14ac:dyDescent="0.3">
      <c r="A200" s="3">
        <v>262</v>
      </c>
      <c r="B200" s="79" t="s">
        <v>603</v>
      </c>
      <c r="C200" s="79"/>
      <c r="D200" s="79"/>
      <c r="E200" s="79"/>
      <c r="F200" s="96" t="s">
        <v>542</v>
      </c>
      <c r="G200" s="97"/>
      <c r="H200" s="98"/>
      <c r="I200" s="171">
        <v>1000</v>
      </c>
      <c r="J200" s="171"/>
      <c r="K200" s="81" t="s">
        <v>903</v>
      </c>
      <c r="L200" s="81"/>
      <c r="M200" s="78" t="s">
        <v>823</v>
      </c>
      <c r="N200" s="78"/>
    </row>
    <row r="201" spans="1:14" x14ac:dyDescent="0.3">
      <c r="A201" s="3">
        <v>263</v>
      </c>
      <c r="B201" s="79" t="s">
        <v>528</v>
      </c>
      <c r="C201" s="79"/>
      <c r="D201" s="79"/>
      <c r="E201" s="79"/>
      <c r="F201" s="96" t="s">
        <v>542</v>
      </c>
      <c r="G201" s="97"/>
      <c r="H201" s="98"/>
      <c r="I201" s="171">
        <v>200</v>
      </c>
      <c r="J201" s="171"/>
      <c r="K201" s="81" t="s">
        <v>904</v>
      </c>
      <c r="L201" s="81"/>
      <c r="M201" s="78" t="s">
        <v>824</v>
      </c>
      <c r="N201" s="78"/>
    </row>
    <row r="202" spans="1:14" x14ac:dyDescent="0.3">
      <c r="A202" s="3">
        <v>264</v>
      </c>
      <c r="B202" s="79" t="s">
        <v>722</v>
      </c>
      <c r="C202" s="79"/>
      <c r="D202" s="79"/>
      <c r="E202" s="79"/>
      <c r="F202" s="96" t="s">
        <v>542</v>
      </c>
      <c r="G202" s="97"/>
      <c r="H202" s="98"/>
      <c r="I202" s="171">
        <v>3750</v>
      </c>
      <c r="J202" s="171"/>
      <c r="K202" s="81" t="s">
        <v>905</v>
      </c>
      <c r="L202" s="81"/>
      <c r="M202" s="78" t="s">
        <v>825</v>
      </c>
      <c r="N202" s="78"/>
    </row>
    <row r="203" spans="1:14" x14ac:dyDescent="0.3">
      <c r="A203" s="3">
        <v>265</v>
      </c>
      <c r="B203" s="79" t="s">
        <v>911</v>
      </c>
      <c r="C203" s="79"/>
      <c r="D203" s="79"/>
      <c r="E203" s="79"/>
      <c r="F203" s="96" t="s">
        <v>542</v>
      </c>
      <c r="G203" s="97"/>
      <c r="H203" s="98"/>
      <c r="I203" s="171">
        <v>1000</v>
      </c>
      <c r="J203" s="171"/>
      <c r="K203" s="81" t="s">
        <v>907</v>
      </c>
      <c r="L203" s="81"/>
      <c r="M203" s="78" t="s">
        <v>826</v>
      </c>
      <c r="N203" s="78"/>
    </row>
    <row r="204" spans="1:14" x14ac:dyDescent="0.3">
      <c r="A204" s="3">
        <v>266</v>
      </c>
      <c r="B204" s="79" t="s">
        <v>627</v>
      </c>
      <c r="C204" s="79"/>
      <c r="D204" s="79"/>
      <c r="E204" s="79"/>
      <c r="F204" s="96" t="s">
        <v>542</v>
      </c>
      <c r="G204" s="97"/>
      <c r="H204" s="98"/>
      <c r="I204" s="171">
        <v>2500</v>
      </c>
      <c r="J204" s="171"/>
      <c r="K204" s="81" t="s">
        <v>912</v>
      </c>
      <c r="L204" s="81"/>
      <c r="M204" s="78" t="s">
        <v>827</v>
      </c>
      <c r="N204" s="78"/>
    </row>
    <row r="205" spans="1:14" x14ac:dyDescent="0.3">
      <c r="A205" s="3">
        <v>267</v>
      </c>
      <c r="B205" s="79" t="s">
        <v>913</v>
      </c>
      <c r="C205" s="79"/>
      <c r="D205" s="79"/>
      <c r="E205" s="79"/>
      <c r="F205" s="96" t="s">
        <v>542</v>
      </c>
      <c r="G205" s="97"/>
      <c r="H205" s="98"/>
      <c r="I205" s="171">
        <v>500</v>
      </c>
      <c r="J205" s="171"/>
      <c r="K205" s="81" t="s">
        <v>914</v>
      </c>
      <c r="L205" s="81"/>
      <c r="M205" s="78" t="s">
        <v>828</v>
      </c>
      <c r="N205" s="78"/>
    </row>
    <row r="206" spans="1:14" x14ac:dyDescent="0.3">
      <c r="A206" s="3">
        <v>268</v>
      </c>
      <c r="B206" s="79" t="s">
        <v>915</v>
      </c>
      <c r="C206" s="79"/>
      <c r="D206" s="79"/>
      <c r="E206" s="79"/>
      <c r="F206" s="96" t="s">
        <v>542</v>
      </c>
      <c r="G206" s="97"/>
      <c r="H206" s="98"/>
      <c r="I206" s="171">
        <v>1000</v>
      </c>
      <c r="J206" s="171"/>
      <c r="K206" s="81" t="s">
        <v>914</v>
      </c>
      <c r="L206" s="81"/>
      <c r="M206" s="78" t="s">
        <v>829</v>
      </c>
      <c r="N206" s="78"/>
    </row>
    <row r="207" spans="1:14" x14ac:dyDescent="0.3">
      <c r="A207" s="3">
        <v>269</v>
      </c>
      <c r="B207" s="79" t="s">
        <v>916</v>
      </c>
      <c r="C207" s="79"/>
      <c r="D207" s="79"/>
      <c r="E207" s="79"/>
      <c r="F207" s="96" t="s">
        <v>542</v>
      </c>
      <c r="G207" s="97"/>
      <c r="H207" s="98"/>
      <c r="I207" s="171">
        <v>100</v>
      </c>
      <c r="J207" s="171"/>
      <c r="K207" s="81" t="s">
        <v>917</v>
      </c>
      <c r="L207" s="81"/>
      <c r="M207" s="78" t="s">
        <v>830</v>
      </c>
      <c r="N207" s="78"/>
    </row>
    <row r="208" spans="1:14" x14ac:dyDescent="0.3">
      <c r="A208" s="3">
        <v>270</v>
      </c>
      <c r="B208" s="79" t="s">
        <v>918</v>
      </c>
      <c r="C208" s="79"/>
      <c r="D208" s="79"/>
      <c r="E208" s="79"/>
      <c r="F208" s="96" t="s">
        <v>542</v>
      </c>
      <c r="G208" s="97"/>
      <c r="H208" s="98"/>
      <c r="I208" s="171">
        <v>500</v>
      </c>
      <c r="J208" s="171"/>
      <c r="K208" s="81" t="s">
        <v>917</v>
      </c>
      <c r="L208" s="81"/>
      <c r="M208" s="78" t="s">
        <v>831</v>
      </c>
      <c r="N208" s="78"/>
    </row>
    <row r="209" spans="1:14" x14ac:dyDescent="0.3">
      <c r="A209" s="3">
        <v>271</v>
      </c>
      <c r="B209" s="79" t="s">
        <v>919</v>
      </c>
      <c r="C209" s="79"/>
      <c r="D209" s="79"/>
      <c r="E209" s="79"/>
      <c r="F209" s="96" t="s">
        <v>542</v>
      </c>
      <c r="G209" s="97"/>
      <c r="H209" s="98"/>
      <c r="I209" s="171">
        <v>100</v>
      </c>
      <c r="J209" s="171"/>
      <c r="K209" s="81" t="s">
        <v>917</v>
      </c>
      <c r="L209" s="81"/>
      <c r="M209" s="78" t="s">
        <v>832</v>
      </c>
      <c r="N209" s="78"/>
    </row>
    <row r="210" spans="1:14" x14ac:dyDescent="0.3">
      <c r="A210" s="3">
        <v>272</v>
      </c>
      <c r="B210" s="79" t="s">
        <v>920</v>
      </c>
      <c r="C210" s="79"/>
      <c r="D210" s="79"/>
      <c r="E210" s="79"/>
      <c r="F210" s="96" t="s">
        <v>542</v>
      </c>
      <c r="G210" s="97"/>
      <c r="H210" s="98"/>
      <c r="I210" s="171">
        <v>100</v>
      </c>
      <c r="J210" s="171"/>
      <c r="K210" s="81" t="s">
        <v>917</v>
      </c>
      <c r="L210" s="81"/>
      <c r="M210" s="78" t="s">
        <v>833</v>
      </c>
      <c r="N210" s="78"/>
    </row>
    <row r="211" spans="1:14" x14ac:dyDescent="0.3">
      <c r="A211" s="3">
        <v>273</v>
      </c>
      <c r="B211" s="79" t="s">
        <v>921</v>
      </c>
      <c r="C211" s="79"/>
      <c r="D211" s="79"/>
      <c r="E211" s="79"/>
      <c r="F211" s="96" t="s">
        <v>542</v>
      </c>
      <c r="G211" s="97"/>
      <c r="H211" s="98"/>
      <c r="I211" s="171">
        <v>100</v>
      </c>
      <c r="J211" s="171"/>
      <c r="K211" s="81" t="s">
        <v>917</v>
      </c>
      <c r="L211" s="81"/>
      <c r="M211" s="78" t="s">
        <v>834</v>
      </c>
      <c r="N211" s="78"/>
    </row>
    <row r="212" spans="1:14" x14ac:dyDescent="0.3">
      <c r="A212" s="3">
        <v>274</v>
      </c>
      <c r="B212" s="79" t="s">
        <v>922</v>
      </c>
      <c r="C212" s="79"/>
      <c r="D212" s="79"/>
      <c r="E212" s="79"/>
      <c r="F212" s="96" t="s">
        <v>542</v>
      </c>
      <c r="G212" s="97"/>
      <c r="H212" s="98"/>
      <c r="I212" s="171">
        <v>100</v>
      </c>
      <c r="J212" s="171"/>
      <c r="K212" s="81" t="s">
        <v>917</v>
      </c>
      <c r="L212" s="81"/>
      <c r="M212" s="78" t="s">
        <v>835</v>
      </c>
      <c r="N212" s="78"/>
    </row>
    <row r="213" spans="1:14" x14ac:dyDescent="0.3">
      <c r="A213" s="3">
        <v>275</v>
      </c>
      <c r="B213" s="79" t="s">
        <v>923</v>
      </c>
      <c r="C213" s="79"/>
      <c r="D213" s="79"/>
      <c r="E213" s="79"/>
      <c r="F213" s="96" t="s">
        <v>542</v>
      </c>
      <c r="G213" s="97"/>
      <c r="H213" s="98"/>
      <c r="I213" s="171">
        <v>100</v>
      </c>
      <c r="J213" s="171"/>
      <c r="K213" s="81" t="s">
        <v>917</v>
      </c>
      <c r="L213" s="81"/>
      <c r="M213" s="78" t="s">
        <v>836</v>
      </c>
      <c r="N213" s="78"/>
    </row>
    <row r="214" spans="1:14" x14ac:dyDescent="0.3">
      <c r="A214" s="3">
        <v>276</v>
      </c>
      <c r="B214" s="79" t="s">
        <v>924</v>
      </c>
      <c r="C214" s="79"/>
      <c r="D214" s="79"/>
      <c r="E214" s="79"/>
      <c r="F214" s="96" t="s">
        <v>542</v>
      </c>
      <c r="G214" s="97"/>
      <c r="H214" s="98"/>
      <c r="I214" s="171">
        <v>100</v>
      </c>
      <c r="J214" s="171"/>
      <c r="K214" s="81" t="s">
        <v>917</v>
      </c>
      <c r="L214" s="81"/>
      <c r="M214" s="78" t="s">
        <v>837</v>
      </c>
      <c r="N214" s="78"/>
    </row>
    <row r="215" spans="1:14" x14ac:dyDescent="0.3">
      <c r="A215" s="3">
        <v>277</v>
      </c>
      <c r="B215" s="79" t="s">
        <v>309</v>
      </c>
      <c r="C215" s="79"/>
      <c r="D215" s="79"/>
      <c r="E215" s="79"/>
      <c r="F215" s="96" t="s">
        <v>542</v>
      </c>
      <c r="G215" s="97"/>
      <c r="H215" s="98"/>
      <c r="I215" s="171">
        <v>200</v>
      </c>
      <c r="J215" s="171"/>
      <c r="K215" s="81" t="s">
        <v>917</v>
      </c>
      <c r="L215" s="81"/>
      <c r="M215" s="78" t="s">
        <v>838</v>
      </c>
      <c r="N215" s="78"/>
    </row>
    <row r="216" spans="1:14" x14ac:dyDescent="0.3">
      <c r="A216" s="3">
        <v>278</v>
      </c>
      <c r="B216" s="79" t="s">
        <v>925</v>
      </c>
      <c r="C216" s="79"/>
      <c r="D216" s="79"/>
      <c r="E216" s="79"/>
      <c r="F216" s="96" t="s">
        <v>542</v>
      </c>
      <c r="G216" s="97"/>
      <c r="H216" s="98"/>
      <c r="I216" s="171">
        <v>100</v>
      </c>
      <c r="J216" s="171"/>
      <c r="K216" s="81" t="s">
        <v>917</v>
      </c>
      <c r="L216" s="81"/>
      <c r="M216" s="78" t="s">
        <v>839</v>
      </c>
      <c r="N216" s="78"/>
    </row>
    <row r="217" spans="1:14" x14ac:dyDescent="0.3">
      <c r="A217" s="3">
        <v>279</v>
      </c>
      <c r="B217" s="79" t="s">
        <v>926</v>
      </c>
      <c r="C217" s="79"/>
      <c r="D217" s="79"/>
      <c r="E217" s="79"/>
      <c r="F217" s="96" t="s">
        <v>542</v>
      </c>
      <c r="G217" s="97"/>
      <c r="H217" s="98"/>
      <c r="I217" s="171">
        <v>100</v>
      </c>
      <c r="J217" s="171"/>
      <c r="K217" s="81" t="s">
        <v>917</v>
      </c>
      <c r="L217" s="81"/>
      <c r="M217" s="78" t="s">
        <v>840</v>
      </c>
      <c r="N217" s="78"/>
    </row>
    <row r="218" spans="1:14" x14ac:dyDescent="0.3">
      <c r="A218" s="3">
        <v>280</v>
      </c>
      <c r="B218" s="79" t="s">
        <v>927</v>
      </c>
      <c r="C218" s="79"/>
      <c r="D218" s="79"/>
      <c r="E218" s="79"/>
      <c r="F218" s="96" t="s">
        <v>542</v>
      </c>
      <c r="G218" s="97"/>
      <c r="H218" s="98"/>
      <c r="I218" s="171">
        <v>100</v>
      </c>
      <c r="J218" s="171"/>
      <c r="K218" s="81" t="s">
        <v>917</v>
      </c>
      <c r="L218" s="81"/>
      <c r="M218" s="78" t="s">
        <v>841</v>
      </c>
      <c r="N218" s="78"/>
    </row>
    <row r="219" spans="1:14" x14ac:dyDescent="0.3">
      <c r="A219" s="3">
        <v>281</v>
      </c>
      <c r="B219" s="79" t="s">
        <v>928</v>
      </c>
      <c r="C219" s="79"/>
      <c r="D219" s="79"/>
      <c r="E219" s="79"/>
      <c r="F219" s="96" t="s">
        <v>542</v>
      </c>
      <c r="G219" s="97"/>
      <c r="H219" s="98"/>
      <c r="I219" s="171">
        <v>200</v>
      </c>
      <c r="J219" s="171"/>
      <c r="K219" s="81" t="s">
        <v>917</v>
      </c>
      <c r="L219" s="81"/>
      <c r="M219" s="78" t="s">
        <v>842</v>
      </c>
      <c r="N219" s="78"/>
    </row>
    <row r="220" spans="1:14" x14ac:dyDescent="0.3">
      <c r="A220" s="3">
        <v>282</v>
      </c>
      <c r="B220" s="79" t="s">
        <v>929</v>
      </c>
      <c r="C220" s="79"/>
      <c r="D220" s="79"/>
      <c r="E220" s="79"/>
      <c r="F220" s="96" t="s">
        <v>542</v>
      </c>
      <c r="G220" s="97"/>
      <c r="H220" s="98"/>
      <c r="I220" s="171">
        <v>1000</v>
      </c>
      <c r="J220" s="171"/>
      <c r="K220" s="81" t="s">
        <v>917</v>
      </c>
      <c r="L220" s="81"/>
      <c r="M220" s="78" t="s">
        <v>843</v>
      </c>
      <c r="N220" s="78"/>
    </row>
    <row r="221" spans="1:14" x14ac:dyDescent="0.3">
      <c r="A221" s="3">
        <v>283</v>
      </c>
      <c r="B221" s="79" t="s">
        <v>716</v>
      </c>
      <c r="C221" s="79"/>
      <c r="D221" s="79"/>
      <c r="E221" s="79"/>
      <c r="F221" s="96" t="s">
        <v>542</v>
      </c>
      <c r="G221" s="97"/>
      <c r="H221" s="98"/>
      <c r="I221" s="171">
        <v>3600</v>
      </c>
      <c r="J221" s="171"/>
      <c r="K221" s="81" t="s">
        <v>917</v>
      </c>
      <c r="L221" s="81"/>
      <c r="M221" s="78" t="s">
        <v>844</v>
      </c>
      <c r="N221" s="78"/>
    </row>
    <row r="222" spans="1:14" x14ac:dyDescent="0.3">
      <c r="A222" s="3">
        <v>284</v>
      </c>
      <c r="B222" s="79" t="s">
        <v>806</v>
      </c>
      <c r="C222" s="79"/>
      <c r="D222" s="79"/>
      <c r="E222" s="79"/>
      <c r="F222" s="96" t="s">
        <v>542</v>
      </c>
      <c r="G222" s="97"/>
      <c r="H222" s="98"/>
      <c r="I222" s="171">
        <v>1200</v>
      </c>
      <c r="J222" s="171"/>
      <c r="K222" s="81" t="s">
        <v>917</v>
      </c>
      <c r="L222" s="81"/>
      <c r="M222" s="78" t="s">
        <v>845</v>
      </c>
      <c r="N222" s="78"/>
    </row>
    <row r="223" spans="1:14" x14ac:dyDescent="0.3">
      <c r="A223" s="3">
        <v>285</v>
      </c>
      <c r="B223" s="79" t="s">
        <v>930</v>
      </c>
      <c r="C223" s="79"/>
      <c r="D223" s="79"/>
      <c r="E223" s="79"/>
      <c r="F223" s="96" t="s">
        <v>542</v>
      </c>
      <c r="G223" s="97"/>
      <c r="H223" s="98"/>
      <c r="I223" s="171">
        <v>400</v>
      </c>
      <c r="J223" s="171"/>
      <c r="K223" s="81" t="s">
        <v>917</v>
      </c>
      <c r="L223" s="81"/>
      <c r="M223" s="78" t="s">
        <v>846</v>
      </c>
      <c r="N223" s="78"/>
    </row>
    <row r="224" spans="1:14" x14ac:dyDescent="0.3">
      <c r="A224" s="3">
        <v>286</v>
      </c>
      <c r="B224" s="79" t="s">
        <v>711</v>
      </c>
      <c r="C224" s="79"/>
      <c r="D224" s="79"/>
      <c r="E224" s="79"/>
      <c r="F224" s="96" t="s">
        <v>542</v>
      </c>
      <c r="G224" s="97"/>
      <c r="H224" s="98"/>
      <c r="I224" s="171">
        <v>1100</v>
      </c>
      <c r="J224" s="171"/>
      <c r="K224" s="81" t="s">
        <v>917</v>
      </c>
      <c r="L224" s="81"/>
      <c r="M224" s="78" t="s">
        <v>847</v>
      </c>
      <c r="N224" s="78"/>
    </row>
    <row r="225" spans="1:14" x14ac:dyDescent="0.3">
      <c r="A225" s="3">
        <v>287</v>
      </c>
      <c r="B225" s="79" t="s">
        <v>428</v>
      </c>
      <c r="C225" s="79"/>
      <c r="D225" s="79"/>
      <c r="E225" s="79"/>
      <c r="F225" s="96" t="s">
        <v>542</v>
      </c>
      <c r="G225" s="97"/>
      <c r="H225" s="98"/>
      <c r="I225" s="171">
        <v>500</v>
      </c>
      <c r="J225" s="171"/>
      <c r="K225" s="81" t="s">
        <v>917</v>
      </c>
      <c r="L225" s="81"/>
      <c r="M225" s="78" t="s">
        <v>848</v>
      </c>
      <c r="N225" s="78"/>
    </row>
    <row r="226" spans="1:14" x14ac:dyDescent="0.3">
      <c r="A226" s="3">
        <v>288</v>
      </c>
      <c r="B226" s="79" t="s">
        <v>737</v>
      </c>
      <c r="C226" s="79"/>
      <c r="D226" s="79"/>
      <c r="E226" s="79"/>
      <c r="F226" s="96" t="s">
        <v>542</v>
      </c>
      <c r="G226" s="97"/>
      <c r="H226" s="98"/>
      <c r="I226" s="171">
        <v>500</v>
      </c>
      <c r="J226" s="171"/>
      <c r="K226" s="81" t="s">
        <v>917</v>
      </c>
      <c r="L226" s="81"/>
      <c r="M226" s="78" t="s">
        <v>849</v>
      </c>
      <c r="N226" s="78"/>
    </row>
    <row r="227" spans="1:14" x14ac:dyDescent="0.3">
      <c r="A227" s="3">
        <v>289</v>
      </c>
      <c r="B227" s="79" t="s">
        <v>728</v>
      </c>
      <c r="C227" s="79"/>
      <c r="D227" s="79"/>
      <c r="E227" s="79"/>
      <c r="F227" s="96" t="s">
        <v>542</v>
      </c>
      <c r="G227" s="97"/>
      <c r="H227" s="98"/>
      <c r="I227" s="171">
        <v>1000</v>
      </c>
      <c r="J227" s="171"/>
      <c r="K227" s="81" t="s">
        <v>917</v>
      </c>
      <c r="L227" s="81"/>
      <c r="M227" s="78" t="s">
        <v>850</v>
      </c>
      <c r="N227" s="78"/>
    </row>
    <row r="228" spans="1:14" x14ac:dyDescent="0.3">
      <c r="A228" s="3">
        <v>290</v>
      </c>
      <c r="B228" s="79" t="s">
        <v>937</v>
      </c>
      <c r="C228" s="79"/>
      <c r="D228" s="79"/>
      <c r="E228" s="79"/>
      <c r="F228" s="96" t="s">
        <v>542</v>
      </c>
      <c r="G228" s="97"/>
      <c r="H228" s="98"/>
      <c r="I228" s="171">
        <v>1000</v>
      </c>
      <c r="J228" s="171"/>
      <c r="K228" s="81" t="s">
        <v>934</v>
      </c>
      <c r="L228" s="81"/>
      <c r="M228" s="78" t="s">
        <v>851</v>
      </c>
      <c r="N228" s="78"/>
    </row>
    <row r="229" spans="1:14" x14ac:dyDescent="0.3">
      <c r="A229" s="3">
        <v>291</v>
      </c>
      <c r="B229" s="79" t="s">
        <v>876</v>
      </c>
      <c r="C229" s="79"/>
      <c r="D229" s="79"/>
      <c r="E229" s="79"/>
      <c r="F229" s="96" t="s">
        <v>542</v>
      </c>
      <c r="G229" s="97"/>
      <c r="H229" s="98"/>
      <c r="I229" s="171">
        <v>1600</v>
      </c>
      <c r="J229" s="171"/>
      <c r="K229" s="81" t="s">
        <v>934</v>
      </c>
      <c r="L229" s="81"/>
      <c r="M229" s="78" t="s">
        <v>852</v>
      </c>
      <c r="N229" s="78"/>
    </row>
    <row r="230" spans="1:14" x14ac:dyDescent="0.3">
      <c r="A230" s="3">
        <v>292</v>
      </c>
      <c r="B230" s="79" t="s">
        <v>938</v>
      </c>
      <c r="C230" s="79"/>
      <c r="D230" s="79"/>
      <c r="E230" s="79"/>
      <c r="F230" s="96" t="s">
        <v>542</v>
      </c>
      <c r="G230" s="97"/>
      <c r="H230" s="98"/>
      <c r="I230" s="171">
        <v>1000</v>
      </c>
      <c r="J230" s="171"/>
      <c r="K230" s="81" t="s">
        <v>934</v>
      </c>
      <c r="L230" s="81"/>
      <c r="M230" s="78" t="s">
        <v>853</v>
      </c>
      <c r="N230" s="78"/>
    </row>
    <row r="231" spans="1:14" x14ac:dyDescent="0.3">
      <c r="A231" s="3">
        <v>293</v>
      </c>
      <c r="B231" s="79" t="s">
        <v>935</v>
      </c>
      <c r="C231" s="79"/>
      <c r="D231" s="79"/>
      <c r="E231" s="79"/>
      <c r="F231" s="96" t="s">
        <v>542</v>
      </c>
      <c r="G231" s="97"/>
      <c r="H231" s="98"/>
      <c r="I231" s="171">
        <v>1000</v>
      </c>
      <c r="J231" s="171"/>
      <c r="K231" s="81" t="s">
        <v>934</v>
      </c>
      <c r="L231" s="81"/>
      <c r="M231" s="78" t="s">
        <v>854</v>
      </c>
      <c r="N231" s="78"/>
    </row>
    <row r="232" spans="1:14" x14ac:dyDescent="0.3">
      <c r="A232" s="3">
        <v>294</v>
      </c>
      <c r="B232" s="79" t="s">
        <v>936</v>
      </c>
      <c r="C232" s="79"/>
      <c r="D232" s="79"/>
      <c r="E232" s="79"/>
      <c r="F232" s="96" t="s">
        <v>542</v>
      </c>
      <c r="G232" s="97"/>
      <c r="H232" s="98"/>
      <c r="I232" s="171">
        <v>200</v>
      </c>
      <c r="J232" s="171"/>
      <c r="K232" s="81" t="s">
        <v>934</v>
      </c>
      <c r="L232" s="81"/>
      <c r="M232" s="78" t="s">
        <v>855</v>
      </c>
      <c r="N232" s="78"/>
    </row>
    <row r="233" spans="1:14" x14ac:dyDescent="0.3">
      <c r="A233" s="3">
        <v>295</v>
      </c>
      <c r="B233" s="79" t="s">
        <v>939</v>
      </c>
      <c r="C233" s="79"/>
      <c r="D233" s="79"/>
      <c r="E233" s="79"/>
      <c r="F233" s="96" t="s">
        <v>542</v>
      </c>
      <c r="G233" s="97"/>
      <c r="H233" s="98"/>
      <c r="I233" s="171">
        <v>1500</v>
      </c>
      <c r="J233" s="171"/>
      <c r="K233" s="81" t="s">
        <v>942</v>
      </c>
      <c r="L233" s="81"/>
      <c r="M233" s="78" t="s">
        <v>856</v>
      </c>
      <c r="N233" s="78"/>
    </row>
    <row r="234" spans="1:14" x14ac:dyDescent="0.3">
      <c r="A234" s="3">
        <v>296</v>
      </c>
      <c r="B234" s="79" t="s">
        <v>940</v>
      </c>
      <c r="C234" s="79"/>
      <c r="D234" s="79"/>
      <c r="E234" s="79"/>
      <c r="F234" s="96" t="s">
        <v>542</v>
      </c>
      <c r="G234" s="97"/>
      <c r="H234" s="98"/>
      <c r="I234" s="171">
        <v>500</v>
      </c>
      <c r="J234" s="171"/>
      <c r="K234" s="81" t="s">
        <v>943</v>
      </c>
      <c r="L234" s="81"/>
      <c r="M234" s="78" t="s">
        <v>857</v>
      </c>
      <c r="N234" s="78"/>
    </row>
    <row r="235" spans="1:14" x14ac:dyDescent="0.3">
      <c r="A235" s="3">
        <v>297</v>
      </c>
      <c r="B235" s="79" t="s">
        <v>941</v>
      </c>
      <c r="C235" s="79"/>
      <c r="D235" s="79"/>
      <c r="E235" s="79"/>
      <c r="F235" s="96" t="s">
        <v>542</v>
      </c>
      <c r="G235" s="97"/>
      <c r="H235" s="98"/>
      <c r="I235" s="171">
        <v>1000</v>
      </c>
      <c r="J235" s="171"/>
      <c r="K235" s="81" t="s">
        <v>944</v>
      </c>
      <c r="L235" s="81"/>
      <c r="M235" s="78" t="s">
        <v>858</v>
      </c>
      <c r="N235" s="78"/>
    </row>
    <row r="236" spans="1:14" x14ac:dyDescent="0.3">
      <c r="A236" s="3">
        <v>298</v>
      </c>
      <c r="B236" s="79" t="s">
        <v>522</v>
      </c>
      <c r="C236" s="79"/>
      <c r="D236" s="79"/>
      <c r="E236" s="79"/>
      <c r="F236" s="96" t="s">
        <v>542</v>
      </c>
      <c r="G236" s="97"/>
      <c r="H236" s="98"/>
      <c r="I236" s="171">
        <v>3100</v>
      </c>
      <c r="J236" s="171"/>
      <c r="K236" s="81" t="s">
        <v>944</v>
      </c>
      <c r="L236" s="81"/>
      <c r="M236" s="78" t="s">
        <v>859</v>
      </c>
      <c r="N236" s="78"/>
    </row>
    <row r="237" spans="1:14" x14ac:dyDescent="0.3">
      <c r="A237" s="3">
        <v>299</v>
      </c>
      <c r="B237" s="79" t="s">
        <v>711</v>
      </c>
      <c r="C237" s="79"/>
      <c r="D237" s="79"/>
      <c r="E237" s="79"/>
      <c r="F237" s="96" t="s">
        <v>542</v>
      </c>
      <c r="G237" s="97"/>
      <c r="H237" s="98"/>
      <c r="I237" s="171">
        <v>500</v>
      </c>
      <c r="J237" s="171"/>
      <c r="K237" s="81" t="s">
        <v>944</v>
      </c>
      <c r="L237" s="81"/>
      <c r="M237" s="78" t="s">
        <v>860</v>
      </c>
      <c r="N237" s="78"/>
    </row>
    <row r="238" spans="1:14" x14ac:dyDescent="0.3">
      <c r="A238" s="3">
        <v>300</v>
      </c>
      <c r="B238" s="79" t="s">
        <v>517</v>
      </c>
      <c r="C238" s="79"/>
      <c r="D238" s="79"/>
      <c r="E238" s="79"/>
      <c r="F238" s="96" t="s">
        <v>542</v>
      </c>
      <c r="G238" s="97"/>
      <c r="H238" s="98"/>
      <c r="I238" s="171">
        <v>2200</v>
      </c>
      <c r="J238" s="171"/>
      <c r="K238" s="81" t="s">
        <v>945</v>
      </c>
      <c r="L238" s="81"/>
      <c r="M238" s="78" t="s">
        <v>861</v>
      </c>
      <c r="N238" s="78"/>
    </row>
    <row r="239" spans="1:14" x14ac:dyDescent="0.3">
      <c r="A239" s="3">
        <v>301</v>
      </c>
      <c r="B239" s="79" t="s">
        <v>950</v>
      </c>
      <c r="C239" s="79"/>
      <c r="D239" s="79"/>
      <c r="E239" s="79"/>
      <c r="F239" s="96" t="s">
        <v>542</v>
      </c>
      <c r="G239" s="97"/>
      <c r="H239" s="98"/>
      <c r="I239" s="171">
        <v>2000</v>
      </c>
      <c r="J239" s="171"/>
      <c r="K239" s="81" t="s">
        <v>945</v>
      </c>
      <c r="L239" s="81"/>
      <c r="M239" s="78" t="s">
        <v>862</v>
      </c>
      <c r="N239" s="78"/>
    </row>
    <row r="240" spans="1:14" x14ac:dyDescent="0.3">
      <c r="A240" s="3">
        <v>302</v>
      </c>
      <c r="B240" s="79" t="s">
        <v>737</v>
      </c>
      <c r="C240" s="79"/>
      <c r="D240" s="79"/>
      <c r="E240" s="79"/>
      <c r="F240" s="96" t="s">
        <v>542</v>
      </c>
      <c r="G240" s="97"/>
      <c r="H240" s="98"/>
      <c r="I240" s="171">
        <v>150</v>
      </c>
      <c r="J240" s="171"/>
      <c r="K240" s="81" t="s">
        <v>951</v>
      </c>
      <c r="L240" s="81"/>
      <c r="M240" s="78" t="s">
        <v>863</v>
      </c>
      <c r="N240" s="78"/>
    </row>
    <row r="241" spans="1:14" x14ac:dyDescent="0.3">
      <c r="A241" s="3">
        <v>303</v>
      </c>
      <c r="B241" s="79" t="s">
        <v>952</v>
      </c>
      <c r="C241" s="79"/>
      <c r="D241" s="79"/>
      <c r="E241" s="79"/>
      <c r="F241" s="96" t="s">
        <v>542</v>
      </c>
      <c r="G241" s="97"/>
      <c r="H241" s="98"/>
      <c r="I241" s="171">
        <v>500</v>
      </c>
      <c r="J241" s="171"/>
      <c r="K241" s="81" t="s">
        <v>951</v>
      </c>
      <c r="L241" s="81"/>
      <c r="M241" s="78" t="s">
        <v>864</v>
      </c>
      <c r="N241" s="78"/>
    </row>
    <row r="242" spans="1:14" x14ac:dyDescent="0.3">
      <c r="A242" s="3">
        <v>304</v>
      </c>
      <c r="B242" s="79" t="s">
        <v>955</v>
      </c>
      <c r="C242" s="79"/>
      <c r="D242" s="79"/>
      <c r="E242" s="79"/>
      <c r="F242" s="96" t="s">
        <v>542</v>
      </c>
      <c r="G242" s="97"/>
      <c r="H242" s="98"/>
      <c r="I242" s="171">
        <v>400</v>
      </c>
      <c r="J242" s="171"/>
      <c r="K242" s="81" t="s">
        <v>951</v>
      </c>
      <c r="L242" s="81"/>
      <c r="M242" s="78" t="s">
        <v>865</v>
      </c>
      <c r="N242" s="78"/>
    </row>
    <row r="243" spans="1:14" x14ac:dyDescent="0.3">
      <c r="A243" s="3">
        <v>305</v>
      </c>
      <c r="B243" s="79" t="s">
        <v>528</v>
      </c>
      <c r="C243" s="79"/>
      <c r="D243" s="79"/>
      <c r="E243" s="79"/>
      <c r="F243" s="96" t="s">
        <v>542</v>
      </c>
      <c r="G243" s="97"/>
      <c r="H243" s="98"/>
      <c r="I243" s="171">
        <v>200</v>
      </c>
      <c r="J243" s="171"/>
      <c r="K243" s="81" t="s">
        <v>956</v>
      </c>
      <c r="L243" s="81"/>
      <c r="M243" s="78" t="s">
        <v>866</v>
      </c>
      <c r="N243" s="78"/>
    </row>
    <row r="244" spans="1:14" x14ac:dyDescent="0.3">
      <c r="A244" s="3">
        <v>306</v>
      </c>
      <c r="B244" s="79" t="s">
        <v>639</v>
      </c>
      <c r="C244" s="79"/>
      <c r="D244" s="79"/>
      <c r="E244" s="79"/>
      <c r="F244" s="96" t="s">
        <v>542</v>
      </c>
      <c r="G244" s="97"/>
      <c r="H244" s="98"/>
      <c r="I244" s="171">
        <v>500</v>
      </c>
      <c r="J244" s="171"/>
      <c r="K244" s="81" t="s">
        <v>958</v>
      </c>
      <c r="L244" s="81"/>
      <c r="M244" s="103" t="s">
        <v>867</v>
      </c>
      <c r="N244" s="104"/>
    </row>
    <row r="245" spans="1:14" x14ac:dyDescent="0.3">
      <c r="A245" s="3">
        <v>307</v>
      </c>
      <c r="B245" s="79" t="s">
        <v>959</v>
      </c>
      <c r="C245" s="79"/>
      <c r="D245" s="79"/>
      <c r="E245" s="79"/>
      <c r="F245" s="96" t="s">
        <v>542</v>
      </c>
      <c r="G245" s="97"/>
      <c r="H245" s="98"/>
      <c r="I245" s="171">
        <v>500</v>
      </c>
      <c r="J245" s="171"/>
      <c r="K245" s="81" t="s">
        <v>960</v>
      </c>
      <c r="L245" s="81"/>
      <c r="M245" s="103" t="s">
        <v>868</v>
      </c>
      <c r="N245" s="104"/>
    </row>
    <row r="246" spans="1:14" x14ac:dyDescent="0.3">
      <c r="A246" s="3">
        <v>308</v>
      </c>
      <c r="B246" s="79" t="s">
        <v>961</v>
      </c>
      <c r="C246" s="79"/>
      <c r="D246" s="79"/>
      <c r="E246" s="79"/>
      <c r="F246" s="96" t="s">
        <v>542</v>
      </c>
      <c r="G246" s="97"/>
      <c r="H246" s="98"/>
      <c r="I246" s="171">
        <v>500</v>
      </c>
      <c r="J246" s="171"/>
      <c r="K246" s="81" t="s">
        <v>962</v>
      </c>
      <c r="L246" s="81"/>
      <c r="M246" s="103" t="s">
        <v>869</v>
      </c>
      <c r="N246" s="104"/>
    </row>
    <row r="247" spans="1:14" x14ac:dyDescent="0.3">
      <c r="A247" s="3">
        <v>309</v>
      </c>
      <c r="B247" s="79" t="s">
        <v>963</v>
      </c>
      <c r="C247" s="79"/>
      <c r="D247" s="79"/>
      <c r="E247" s="79"/>
      <c r="F247" s="96" t="s">
        <v>542</v>
      </c>
      <c r="G247" s="97"/>
      <c r="H247" s="98"/>
      <c r="I247" s="171">
        <v>1500</v>
      </c>
      <c r="J247" s="171"/>
      <c r="K247" s="81" t="s">
        <v>964</v>
      </c>
      <c r="L247" s="81"/>
      <c r="M247" s="103" t="s">
        <v>870</v>
      </c>
      <c r="N247" s="104"/>
    </row>
    <row r="248" spans="1:14" x14ac:dyDescent="0.3">
      <c r="A248" s="3">
        <v>310</v>
      </c>
      <c r="B248" s="79" t="s">
        <v>965</v>
      </c>
      <c r="C248" s="79"/>
      <c r="D248" s="79"/>
      <c r="E248" s="79"/>
      <c r="F248" s="96" t="s">
        <v>542</v>
      </c>
      <c r="G248" s="97"/>
      <c r="H248" s="98"/>
      <c r="I248" s="171">
        <v>1000</v>
      </c>
      <c r="J248" s="171"/>
      <c r="K248" s="81" t="s">
        <v>966</v>
      </c>
      <c r="L248" s="81"/>
      <c r="M248" s="103" t="s">
        <v>871</v>
      </c>
      <c r="N248" s="104"/>
    </row>
    <row r="249" spans="1:14" x14ac:dyDescent="0.3">
      <c r="A249" s="3">
        <v>311</v>
      </c>
      <c r="B249" s="79" t="s">
        <v>967</v>
      </c>
      <c r="C249" s="79"/>
      <c r="D249" s="79"/>
      <c r="E249" s="79"/>
      <c r="F249" s="96" t="s">
        <v>542</v>
      </c>
      <c r="G249" s="97"/>
      <c r="H249" s="98"/>
      <c r="I249" s="171">
        <v>500</v>
      </c>
      <c r="J249" s="171"/>
      <c r="K249" s="81" t="s">
        <v>968</v>
      </c>
      <c r="L249" s="81"/>
      <c r="M249" s="103" t="s">
        <v>872</v>
      </c>
      <c r="N249" s="104"/>
    </row>
    <row r="250" spans="1:14" x14ac:dyDescent="0.3">
      <c r="A250" s="3">
        <v>312</v>
      </c>
      <c r="B250" s="79" t="s">
        <v>149</v>
      </c>
      <c r="C250" s="79"/>
      <c r="D250" s="79"/>
      <c r="E250" s="79"/>
      <c r="F250" s="96" t="s">
        <v>542</v>
      </c>
      <c r="G250" s="97"/>
      <c r="H250" s="98"/>
      <c r="I250" s="171">
        <v>250</v>
      </c>
      <c r="J250" s="171"/>
      <c r="K250" s="81" t="s">
        <v>973</v>
      </c>
      <c r="L250" s="81"/>
      <c r="M250" s="103" t="s">
        <v>873</v>
      </c>
      <c r="N250" s="104"/>
    </row>
    <row r="251" spans="1:14" x14ac:dyDescent="0.3">
      <c r="A251" s="3">
        <v>313</v>
      </c>
      <c r="B251" s="79" t="s">
        <v>149</v>
      </c>
      <c r="C251" s="79"/>
      <c r="D251" s="79"/>
      <c r="E251" s="79"/>
      <c r="F251" s="96" t="s">
        <v>542</v>
      </c>
      <c r="G251" s="97"/>
      <c r="H251" s="98"/>
      <c r="I251" s="171">
        <v>100</v>
      </c>
      <c r="J251" s="171"/>
      <c r="K251" s="81" t="s">
        <v>974</v>
      </c>
      <c r="L251" s="81"/>
      <c r="M251" s="103" t="s">
        <v>874</v>
      </c>
      <c r="N251" s="104"/>
    </row>
    <row r="252" spans="1:14" x14ac:dyDescent="0.3">
      <c r="A252" s="3">
        <v>314</v>
      </c>
      <c r="B252" s="79" t="s">
        <v>976</v>
      </c>
      <c r="C252" s="79"/>
      <c r="D252" s="79"/>
      <c r="E252" s="79"/>
      <c r="F252" s="96" t="s">
        <v>542</v>
      </c>
      <c r="G252" s="97"/>
      <c r="H252" s="98"/>
      <c r="I252" s="171">
        <v>1000</v>
      </c>
      <c r="J252" s="171"/>
      <c r="K252" s="81" t="s">
        <v>975</v>
      </c>
      <c r="L252" s="81"/>
      <c r="M252" s="103" t="s">
        <v>875</v>
      </c>
      <c r="N252" s="104"/>
    </row>
  </sheetData>
  <mergeCells count="1211">
    <mergeCell ref="B5:E5"/>
    <mergeCell ref="F5:H5"/>
    <mergeCell ref="I5:J5"/>
    <mergeCell ref="K5:L5"/>
    <mergeCell ref="M5:N5"/>
    <mergeCell ref="B4:E4"/>
    <mergeCell ref="F4:H4"/>
    <mergeCell ref="I4:J4"/>
    <mergeCell ref="B3:E3"/>
    <mergeCell ref="F3:H3"/>
    <mergeCell ref="I3:J3"/>
    <mergeCell ref="K3:L3"/>
    <mergeCell ref="M3:N3"/>
    <mergeCell ref="K4:L4"/>
    <mergeCell ref="M4:N4"/>
    <mergeCell ref="A1:N1"/>
    <mergeCell ref="B2:C2"/>
    <mergeCell ref="D2:E2"/>
    <mergeCell ref="F2:I2"/>
    <mergeCell ref="J2:K2"/>
    <mergeCell ref="L2:N2"/>
    <mergeCell ref="B10:E10"/>
    <mergeCell ref="F10:H10"/>
    <mergeCell ref="I10:J10"/>
    <mergeCell ref="K10:L10"/>
    <mergeCell ref="M10:N10"/>
    <mergeCell ref="B11:E11"/>
    <mergeCell ref="F11:H11"/>
    <mergeCell ref="I11:J11"/>
    <mergeCell ref="K11:L11"/>
    <mergeCell ref="M11:N11"/>
    <mergeCell ref="B6:E6"/>
    <mergeCell ref="F6:H6"/>
    <mergeCell ref="I6:J6"/>
    <mergeCell ref="K6:L6"/>
    <mergeCell ref="M6:N6"/>
    <mergeCell ref="B9:E9"/>
    <mergeCell ref="F9:H9"/>
    <mergeCell ref="I9:J9"/>
    <mergeCell ref="K9:L9"/>
    <mergeCell ref="M9:N9"/>
    <mergeCell ref="B7:E7"/>
    <mergeCell ref="F7:H7"/>
    <mergeCell ref="I7:J7"/>
    <mergeCell ref="K7:L7"/>
    <mergeCell ref="M7:N7"/>
    <mergeCell ref="B8:E8"/>
    <mergeCell ref="F8:H8"/>
    <mergeCell ref="I8:J8"/>
    <mergeCell ref="K8:L8"/>
    <mergeCell ref="M8:N8"/>
    <mergeCell ref="B14:E14"/>
    <mergeCell ref="F14:H14"/>
    <mergeCell ref="I14:J14"/>
    <mergeCell ref="K14:L14"/>
    <mergeCell ref="M14:N14"/>
    <mergeCell ref="B15:E15"/>
    <mergeCell ref="F15:H15"/>
    <mergeCell ref="I15:J15"/>
    <mergeCell ref="K15:L15"/>
    <mergeCell ref="M15:N15"/>
    <mergeCell ref="B12:E12"/>
    <mergeCell ref="F12:H12"/>
    <mergeCell ref="I12:J12"/>
    <mergeCell ref="K12:L12"/>
    <mergeCell ref="M12:N12"/>
    <mergeCell ref="B13:E13"/>
    <mergeCell ref="F13:H13"/>
    <mergeCell ref="I13:J13"/>
    <mergeCell ref="K13:L13"/>
    <mergeCell ref="M13:N13"/>
    <mergeCell ref="A23:N23"/>
    <mergeCell ref="B24:C24"/>
    <mergeCell ref="D24:E24"/>
    <mergeCell ref="F24:I24"/>
    <mergeCell ref="J24:K24"/>
    <mergeCell ref="L24:N24"/>
    <mergeCell ref="B18:E18"/>
    <mergeCell ref="F18:H18"/>
    <mergeCell ref="I18:J18"/>
    <mergeCell ref="K18:L18"/>
    <mergeCell ref="M18:N18"/>
    <mergeCell ref="B16:E16"/>
    <mergeCell ref="F16:H16"/>
    <mergeCell ref="I16:J16"/>
    <mergeCell ref="K16:L16"/>
    <mergeCell ref="M16:N16"/>
    <mergeCell ref="B17:E17"/>
    <mergeCell ref="F17:H17"/>
    <mergeCell ref="I17:J17"/>
    <mergeCell ref="K17:L17"/>
    <mergeCell ref="M17:N17"/>
    <mergeCell ref="B27:E27"/>
    <mergeCell ref="F27:H27"/>
    <mergeCell ref="I27:J27"/>
    <mergeCell ref="K27:L27"/>
    <mergeCell ref="M27:N27"/>
    <mergeCell ref="B28:E28"/>
    <mergeCell ref="F28:H28"/>
    <mergeCell ref="I28:J28"/>
    <mergeCell ref="K28:L28"/>
    <mergeCell ref="M28:N28"/>
    <mergeCell ref="B25:E25"/>
    <mergeCell ref="F25:H25"/>
    <mergeCell ref="I25:J25"/>
    <mergeCell ref="K25:L25"/>
    <mergeCell ref="M25:N25"/>
    <mergeCell ref="B26:E26"/>
    <mergeCell ref="F26:H26"/>
    <mergeCell ref="I26:J26"/>
    <mergeCell ref="K26:L26"/>
    <mergeCell ref="M26:N26"/>
    <mergeCell ref="B31:E31"/>
    <mergeCell ref="F31:H31"/>
    <mergeCell ref="I31:J31"/>
    <mergeCell ref="K31:L31"/>
    <mergeCell ref="M31:N31"/>
    <mergeCell ref="B32:E32"/>
    <mergeCell ref="F32:H32"/>
    <mergeCell ref="I32:J32"/>
    <mergeCell ref="K32:L32"/>
    <mergeCell ref="M32:N32"/>
    <mergeCell ref="B29:E29"/>
    <mergeCell ref="F29:H29"/>
    <mergeCell ref="I29:J29"/>
    <mergeCell ref="K29:L29"/>
    <mergeCell ref="M29:N29"/>
    <mergeCell ref="B30:E30"/>
    <mergeCell ref="F30:H30"/>
    <mergeCell ref="I30:J30"/>
    <mergeCell ref="K30:L30"/>
    <mergeCell ref="M30:N30"/>
    <mergeCell ref="B35:E35"/>
    <mergeCell ref="F35:H35"/>
    <mergeCell ref="I35:J35"/>
    <mergeCell ref="K35:L35"/>
    <mergeCell ref="M35:N35"/>
    <mergeCell ref="B36:E36"/>
    <mergeCell ref="F36:H36"/>
    <mergeCell ref="I36:J36"/>
    <mergeCell ref="K36:L36"/>
    <mergeCell ref="M36:N36"/>
    <mergeCell ref="B33:E33"/>
    <mergeCell ref="F33:H33"/>
    <mergeCell ref="I33:J33"/>
    <mergeCell ref="K33:L33"/>
    <mergeCell ref="M33:N33"/>
    <mergeCell ref="B34:E34"/>
    <mergeCell ref="F34:H34"/>
    <mergeCell ref="I34:J34"/>
    <mergeCell ref="K34:L34"/>
    <mergeCell ref="M34:N34"/>
    <mergeCell ref="B39:E39"/>
    <mergeCell ref="F39:H39"/>
    <mergeCell ref="I39:J39"/>
    <mergeCell ref="K39:L39"/>
    <mergeCell ref="M39:N39"/>
    <mergeCell ref="B40:E40"/>
    <mergeCell ref="F40:H40"/>
    <mergeCell ref="I40:J40"/>
    <mergeCell ref="K40:L40"/>
    <mergeCell ref="M40:N40"/>
    <mergeCell ref="B37:E37"/>
    <mergeCell ref="F37:H37"/>
    <mergeCell ref="I37:J37"/>
    <mergeCell ref="K37:L37"/>
    <mergeCell ref="M37:N37"/>
    <mergeCell ref="B38:E38"/>
    <mergeCell ref="F38:H38"/>
    <mergeCell ref="I38:J38"/>
    <mergeCell ref="K38:L38"/>
    <mergeCell ref="M38:N38"/>
    <mergeCell ref="M44:N44"/>
    <mergeCell ref="B45:E45"/>
    <mergeCell ref="F45:H45"/>
    <mergeCell ref="I45:J45"/>
    <mergeCell ref="K45:L45"/>
    <mergeCell ref="M45:N45"/>
    <mergeCell ref="B43:E43"/>
    <mergeCell ref="F43:H43"/>
    <mergeCell ref="I43:J43"/>
    <mergeCell ref="K43:L43"/>
    <mergeCell ref="M43:N43"/>
    <mergeCell ref="B41:E41"/>
    <mergeCell ref="F41:H41"/>
    <mergeCell ref="I41:J41"/>
    <mergeCell ref="K41:L41"/>
    <mergeCell ref="M41:N41"/>
    <mergeCell ref="B42:E42"/>
    <mergeCell ref="F42:H42"/>
    <mergeCell ref="I42:J42"/>
    <mergeCell ref="K42:L42"/>
    <mergeCell ref="M42:N42"/>
    <mergeCell ref="B53:E53"/>
    <mergeCell ref="F53:H53"/>
    <mergeCell ref="I53:J53"/>
    <mergeCell ref="K53:L53"/>
    <mergeCell ref="M53:N53"/>
    <mergeCell ref="B54:E54"/>
    <mergeCell ref="F54:H54"/>
    <mergeCell ref="I54:J54"/>
    <mergeCell ref="K54:L54"/>
    <mergeCell ref="M54:N54"/>
    <mergeCell ref="A48:N50"/>
    <mergeCell ref="A19:N22"/>
    <mergeCell ref="A51:N51"/>
    <mergeCell ref="B52:C52"/>
    <mergeCell ref="D52:E52"/>
    <mergeCell ref="F52:I52"/>
    <mergeCell ref="J52:K52"/>
    <mergeCell ref="L52:N52"/>
    <mergeCell ref="B46:E46"/>
    <mergeCell ref="F46:H46"/>
    <mergeCell ref="I46:J46"/>
    <mergeCell ref="K46:L46"/>
    <mergeCell ref="M46:N46"/>
    <mergeCell ref="B47:E47"/>
    <mergeCell ref="F47:H47"/>
    <mergeCell ref="I47:J47"/>
    <mergeCell ref="K47:L47"/>
    <mergeCell ref="M47:N47"/>
    <mergeCell ref="B44:E44"/>
    <mergeCell ref="F44:H44"/>
    <mergeCell ref="I44:J44"/>
    <mergeCell ref="K44:L44"/>
    <mergeCell ref="B57:E57"/>
    <mergeCell ref="F57:H57"/>
    <mergeCell ref="I57:J57"/>
    <mergeCell ref="K57:L57"/>
    <mergeCell ref="M57:N57"/>
    <mergeCell ref="B58:E58"/>
    <mergeCell ref="F58:H58"/>
    <mergeCell ref="I58:J58"/>
    <mergeCell ref="K58:L58"/>
    <mergeCell ref="M58:N58"/>
    <mergeCell ref="B55:E55"/>
    <mergeCell ref="F55:H55"/>
    <mergeCell ref="I55:J55"/>
    <mergeCell ref="K55:L55"/>
    <mergeCell ref="M55:N55"/>
    <mergeCell ref="B56:E56"/>
    <mergeCell ref="F56:H56"/>
    <mergeCell ref="I56:J56"/>
    <mergeCell ref="K56:L56"/>
    <mergeCell ref="M56:N56"/>
    <mergeCell ref="B61:E61"/>
    <mergeCell ref="F61:H61"/>
    <mergeCell ref="I61:J61"/>
    <mergeCell ref="K61:L61"/>
    <mergeCell ref="M61:N61"/>
    <mergeCell ref="B62:E62"/>
    <mergeCell ref="F62:H62"/>
    <mergeCell ref="I62:J62"/>
    <mergeCell ref="K62:L62"/>
    <mergeCell ref="M62:N62"/>
    <mergeCell ref="B59:E59"/>
    <mergeCell ref="F59:H59"/>
    <mergeCell ref="I59:J59"/>
    <mergeCell ref="K59:L59"/>
    <mergeCell ref="M59:N59"/>
    <mergeCell ref="B60:E60"/>
    <mergeCell ref="F60:H60"/>
    <mergeCell ref="I60:J60"/>
    <mergeCell ref="K60:L60"/>
    <mergeCell ref="M60:N60"/>
    <mergeCell ref="B65:E65"/>
    <mergeCell ref="F65:H65"/>
    <mergeCell ref="I65:J65"/>
    <mergeCell ref="K65:L65"/>
    <mergeCell ref="M65:N65"/>
    <mergeCell ref="B66:E66"/>
    <mergeCell ref="F66:H66"/>
    <mergeCell ref="I66:J66"/>
    <mergeCell ref="K66:L66"/>
    <mergeCell ref="M66:N66"/>
    <mergeCell ref="B63:E63"/>
    <mergeCell ref="F63:H63"/>
    <mergeCell ref="I63:J63"/>
    <mergeCell ref="K63:L63"/>
    <mergeCell ref="M63:N63"/>
    <mergeCell ref="B64:E64"/>
    <mergeCell ref="F64:H64"/>
    <mergeCell ref="I64:J64"/>
    <mergeCell ref="K64:L64"/>
    <mergeCell ref="M64:N64"/>
    <mergeCell ref="B69:E69"/>
    <mergeCell ref="F69:H69"/>
    <mergeCell ref="I69:J69"/>
    <mergeCell ref="K69:L69"/>
    <mergeCell ref="M69:N69"/>
    <mergeCell ref="B70:E70"/>
    <mergeCell ref="F70:H70"/>
    <mergeCell ref="I70:J70"/>
    <mergeCell ref="K70:L70"/>
    <mergeCell ref="M70:N70"/>
    <mergeCell ref="B67:E67"/>
    <mergeCell ref="F67:H67"/>
    <mergeCell ref="I67:J67"/>
    <mergeCell ref="K67:L67"/>
    <mergeCell ref="M67:N67"/>
    <mergeCell ref="B68:E68"/>
    <mergeCell ref="F68:H68"/>
    <mergeCell ref="I68:J68"/>
    <mergeCell ref="K68:L68"/>
    <mergeCell ref="M68:N68"/>
    <mergeCell ref="B73:E73"/>
    <mergeCell ref="F73:H73"/>
    <mergeCell ref="I73:J73"/>
    <mergeCell ref="K73:L73"/>
    <mergeCell ref="M73:N73"/>
    <mergeCell ref="B74:E74"/>
    <mergeCell ref="F74:H74"/>
    <mergeCell ref="I74:J74"/>
    <mergeCell ref="K74:L74"/>
    <mergeCell ref="M74:N74"/>
    <mergeCell ref="B71:E71"/>
    <mergeCell ref="F71:H71"/>
    <mergeCell ref="I71:J71"/>
    <mergeCell ref="K71:L71"/>
    <mergeCell ref="M71:N71"/>
    <mergeCell ref="B72:E72"/>
    <mergeCell ref="F72:H72"/>
    <mergeCell ref="I72:J72"/>
    <mergeCell ref="K72:L72"/>
    <mergeCell ref="M72:N72"/>
    <mergeCell ref="B77:E77"/>
    <mergeCell ref="F77:H77"/>
    <mergeCell ref="I77:J77"/>
    <mergeCell ref="K77:L77"/>
    <mergeCell ref="M77:N77"/>
    <mergeCell ref="B78:E78"/>
    <mergeCell ref="F78:H78"/>
    <mergeCell ref="I78:J78"/>
    <mergeCell ref="K78:L78"/>
    <mergeCell ref="M78:N78"/>
    <mergeCell ref="B75:E75"/>
    <mergeCell ref="F75:H75"/>
    <mergeCell ref="I75:J75"/>
    <mergeCell ref="K75:L75"/>
    <mergeCell ref="M75:N75"/>
    <mergeCell ref="B76:E76"/>
    <mergeCell ref="F76:H76"/>
    <mergeCell ref="I76:J76"/>
    <mergeCell ref="K76:L76"/>
    <mergeCell ref="M76:N76"/>
    <mergeCell ref="B81:E81"/>
    <mergeCell ref="F81:H81"/>
    <mergeCell ref="I81:J81"/>
    <mergeCell ref="K81:L81"/>
    <mergeCell ref="M81:N81"/>
    <mergeCell ref="B82:E82"/>
    <mergeCell ref="F82:H82"/>
    <mergeCell ref="I82:J82"/>
    <mergeCell ref="K82:L82"/>
    <mergeCell ref="M82:N82"/>
    <mergeCell ref="B79:E79"/>
    <mergeCell ref="F79:H79"/>
    <mergeCell ref="I79:J79"/>
    <mergeCell ref="K79:L79"/>
    <mergeCell ref="M79:N79"/>
    <mergeCell ref="B80:E80"/>
    <mergeCell ref="F80:H80"/>
    <mergeCell ref="I80:J80"/>
    <mergeCell ref="K80:L80"/>
    <mergeCell ref="M80:N80"/>
    <mergeCell ref="B85:E85"/>
    <mergeCell ref="F85:H85"/>
    <mergeCell ref="I85:J85"/>
    <mergeCell ref="K85:L85"/>
    <mergeCell ref="M85:N85"/>
    <mergeCell ref="B86:E86"/>
    <mergeCell ref="F86:H86"/>
    <mergeCell ref="I86:J86"/>
    <mergeCell ref="K86:L86"/>
    <mergeCell ref="M86:N86"/>
    <mergeCell ref="B83:E83"/>
    <mergeCell ref="F83:H83"/>
    <mergeCell ref="I83:J83"/>
    <mergeCell ref="K83:L83"/>
    <mergeCell ref="M83:N83"/>
    <mergeCell ref="B84:E84"/>
    <mergeCell ref="F84:H84"/>
    <mergeCell ref="I84:J84"/>
    <mergeCell ref="K84:L84"/>
    <mergeCell ref="M84:N84"/>
    <mergeCell ref="B89:E89"/>
    <mergeCell ref="F89:H89"/>
    <mergeCell ref="I89:J89"/>
    <mergeCell ref="K89:L89"/>
    <mergeCell ref="M89:N89"/>
    <mergeCell ref="B90:E90"/>
    <mergeCell ref="F90:H90"/>
    <mergeCell ref="I90:J90"/>
    <mergeCell ref="K90:L90"/>
    <mergeCell ref="M90:N90"/>
    <mergeCell ref="B87:E87"/>
    <mergeCell ref="F87:H87"/>
    <mergeCell ref="I87:J87"/>
    <mergeCell ref="K87:L87"/>
    <mergeCell ref="M87:N87"/>
    <mergeCell ref="B88:E88"/>
    <mergeCell ref="F88:H88"/>
    <mergeCell ref="I88:J88"/>
    <mergeCell ref="K88:L88"/>
    <mergeCell ref="M88:N88"/>
    <mergeCell ref="B93:E93"/>
    <mergeCell ref="F93:H93"/>
    <mergeCell ref="I93:J93"/>
    <mergeCell ref="K93:L93"/>
    <mergeCell ref="M93:N93"/>
    <mergeCell ref="B94:E94"/>
    <mergeCell ref="F94:H94"/>
    <mergeCell ref="I94:J94"/>
    <mergeCell ref="K94:L94"/>
    <mergeCell ref="M94:N94"/>
    <mergeCell ref="B91:E91"/>
    <mergeCell ref="F91:H91"/>
    <mergeCell ref="I91:J91"/>
    <mergeCell ref="K91:L91"/>
    <mergeCell ref="M91:N91"/>
    <mergeCell ref="B92:E92"/>
    <mergeCell ref="F92:H92"/>
    <mergeCell ref="I92:J92"/>
    <mergeCell ref="K92:L92"/>
    <mergeCell ref="M92:N92"/>
    <mergeCell ref="B97:E97"/>
    <mergeCell ref="F97:H97"/>
    <mergeCell ref="I97:J97"/>
    <mergeCell ref="K97:L97"/>
    <mergeCell ref="M97:N97"/>
    <mergeCell ref="B98:E98"/>
    <mergeCell ref="F98:H98"/>
    <mergeCell ref="I98:J98"/>
    <mergeCell ref="K98:L98"/>
    <mergeCell ref="M98:N98"/>
    <mergeCell ref="B95:E95"/>
    <mergeCell ref="F95:H95"/>
    <mergeCell ref="I95:J95"/>
    <mergeCell ref="K95:L95"/>
    <mergeCell ref="M95:N95"/>
    <mergeCell ref="B96:E96"/>
    <mergeCell ref="F96:H96"/>
    <mergeCell ref="I96:J96"/>
    <mergeCell ref="K96:L96"/>
    <mergeCell ref="M96:N96"/>
    <mergeCell ref="B101:E101"/>
    <mergeCell ref="F101:H101"/>
    <mergeCell ref="I101:J101"/>
    <mergeCell ref="K101:L101"/>
    <mergeCell ref="M101:N101"/>
    <mergeCell ref="B102:E102"/>
    <mergeCell ref="F102:H102"/>
    <mergeCell ref="I102:J102"/>
    <mergeCell ref="K102:L102"/>
    <mergeCell ref="M102:N102"/>
    <mergeCell ref="B99:E99"/>
    <mergeCell ref="F99:H99"/>
    <mergeCell ref="I99:J99"/>
    <mergeCell ref="K99:L99"/>
    <mergeCell ref="M99:N99"/>
    <mergeCell ref="B100:E100"/>
    <mergeCell ref="F100:H100"/>
    <mergeCell ref="I100:J100"/>
    <mergeCell ref="K100:L100"/>
    <mergeCell ref="M100:N100"/>
    <mergeCell ref="B105:E105"/>
    <mergeCell ref="F105:H105"/>
    <mergeCell ref="I105:J105"/>
    <mergeCell ref="K105:L105"/>
    <mergeCell ref="M105:N105"/>
    <mergeCell ref="B106:E106"/>
    <mergeCell ref="F106:H106"/>
    <mergeCell ref="I106:J106"/>
    <mergeCell ref="K106:L106"/>
    <mergeCell ref="M106:N106"/>
    <mergeCell ref="B103:E103"/>
    <mergeCell ref="F103:H103"/>
    <mergeCell ref="I103:J103"/>
    <mergeCell ref="K103:L103"/>
    <mergeCell ref="M103:N103"/>
    <mergeCell ref="B104:E104"/>
    <mergeCell ref="F104:H104"/>
    <mergeCell ref="I104:J104"/>
    <mergeCell ref="K104:L104"/>
    <mergeCell ref="M104:N104"/>
    <mergeCell ref="B109:E109"/>
    <mergeCell ref="F109:H109"/>
    <mergeCell ref="I109:J109"/>
    <mergeCell ref="K109:L109"/>
    <mergeCell ref="M109:N109"/>
    <mergeCell ref="B110:E110"/>
    <mergeCell ref="F110:H110"/>
    <mergeCell ref="I110:J110"/>
    <mergeCell ref="K110:L110"/>
    <mergeCell ref="M110:N110"/>
    <mergeCell ref="B107:E107"/>
    <mergeCell ref="F107:H107"/>
    <mergeCell ref="I107:J107"/>
    <mergeCell ref="K107:L107"/>
    <mergeCell ref="M107:N107"/>
    <mergeCell ref="B108:E108"/>
    <mergeCell ref="F108:H108"/>
    <mergeCell ref="I108:J108"/>
    <mergeCell ref="K108:L108"/>
    <mergeCell ref="M108:N108"/>
    <mergeCell ref="B113:E113"/>
    <mergeCell ref="F113:H113"/>
    <mergeCell ref="I113:J113"/>
    <mergeCell ref="K113:L113"/>
    <mergeCell ref="M113:N113"/>
    <mergeCell ref="B114:E114"/>
    <mergeCell ref="F114:H114"/>
    <mergeCell ref="I114:J114"/>
    <mergeCell ref="K114:L114"/>
    <mergeCell ref="M114:N114"/>
    <mergeCell ref="B111:E111"/>
    <mergeCell ref="F111:H111"/>
    <mergeCell ref="I111:J111"/>
    <mergeCell ref="K111:L111"/>
    <mergeCell ref="M111:N111"/>
    <mergeCell ref="B112:E112"/>
    <mergeCell ref="F112:H112"/>
    <mergeCell ref="I112:J112"/>
    <mergeCell ref="K112:L112"/>
    <mergeCell ref="M112:N112"/>
    <mergeCell ref="B119:E119"/>
    <mergeCell ref="F119:H119"/>
    <mergeCell ref="I119:J119"/>
    <mergeCell ref="K119:L119"/>
    <mergeCell ref="M119:N119"/>
    <mergeCell ref="B120:E120"/>
    <mergeCell ref="F120:H120"/>
    <mergeCell ref="I120:J120"/>
    <mergeCell ref="K120:L120"/>
    <mergeCell ref="M120:N120"/>
    <mergeCell ref="A117:N117"/>
    <mergeCell ref="B118:C118"/>
    <mergeCell ref="D118:E118"/>
    <mergeCell ref="F118:I118"/>
    <mergeCell ref="J118:K118"/>
    <mergeCell ref="L118:N118"/>
    <mergeCell ref="B115:E115"/>
    <mergeCell ref="F115:H115"/>
    <mergeCell ref="I115:J115"/>
    <mergeCell ref="K115:L115"/>
    <mergeCell ref="M115:N115"/>
    <mergeCell ref="B116:E116"/>
    <mergeCell ref="F116:H116"/>
    <mergeCell ref="I116:J116"/>
    <mergeCell ref="K116:L116"/>
    <mergeCell ref="M116:N116"/>
    <mergeCell ref="B123:E123"/>
    <mergeCell ref="F123:H123"/>
    <mergeCell ref="I123:J123"/>
    <mergeCell ref="K123:L123"/>
    <mergeCell ref="M123:N123"/>
    <mergeCell ref="B124:E124"/>
    <mergeCell ref="F124:H124"/>
    <mergeCell ref="I124:J124"/>
    <mergeCell ref="K124:L124"/>
    <mergeCell ref="M124:N124"/>
    <mergeCell ref="B121:E121"/>
    <mergeCell ref="F121:H121"/>
    <mergeCell ref="I121:J121"/>
    <mergeCell ref="K121:L121"/>
    <mergeCell ref="M121:N121"/>
    <mergeCell ref="B122:E122"/>
    <mergeCell ref="F122:H122"/>
    <mergeCell ref="I122:J122"/>
    <mergeCell ref="K122:L122"/>
    <mergeCell ref="M122:N122"/>
    <mergeCell ref="B127:E127"/>
    <mergeCell ref="F127:H127"/>
    <mergeCell ref="I127:J127"/>
    <mergeCell ref="K127:L127"/>
    <mergeCell ref="M127:N127"/>
    <mergeCell ref="B128:E128"/>
    <mergeCell ref="F128:H128"/>
    <mergeCell ref="I128:J128"/>
    <mergeCell ref="K128:L128"/>
    <mergeCell ref="M128:N128"/>
    <mergeCell ref="B125:E125"/>
    <mergeCell ref="F125:H125"/>
    <mergeCell ref="I125:J125"/>
    <mergeCell ref="K125:L125"/>
    <mergeCell ref="M125:N125"/>
    <mergeCell ref="B126:E126"/>
    <mergeCell ref="F126:H126"/>
    <mergeCell ref="I126:J126"/>
    <mergeCell ref="K126:L126"/>
    <mergeCell ref="M126:N126"/>
    <mergeCell ref="B131:E131"/>
    <mergeCell ref="F131:H131"/>
    <mergeCell ref="I131:J131"/>
    <mergeCell ref="K131:L131"/>
    <mergeCell ref="M131:N131"/>
    <mergeCell ref="B132:E132"/>
    <mergeCell ref="F132:H132"/>
    <mergeCell ref="I132:J132"/>
    <mergeCell ref="K132:L132"/>
    <mergeCell ref="M132:N132"/>
    <mergeCell ref="B129:E129"/>
    <mergeCell ref="F129:H129"/>
    <mergeCell ref="I129:J129"/>
    <mergeCell ref="K129:L129"/>
    <mergeCell ref="M129:N129"/>
    <mergeCell ref="B130:E130"/>
    <mergeCell ref="F130:H130"/>
    <mergeCell ref="I130:J130"/>
    <mergeCell ref="K130:L130"/>
    <mergeCell ref="M130:N130"/>
    <mergeCell ref="B135:E135"/>
    <mergeCell ref="F135:H135"/>
    <mergeCell ref="I135:J135"/>
    <mergeCell ref="K135:L135"/>
    <mergeCell ref="M135:N135"/>
    <mergeCell ref="B136:E136"/>
    <mergeCell ref="F136:H136"/>
    <mergeCell ref="I136:J136"/>
    <mergeCell ref="K136:L136"/>
    <mergeCell ref="M136:N136"/>
    <mergeCell ref="B133:E133"/>
    <mergeCell ref="F133:H133"/>
    <mergeCell ref="I133:J133"/>
    <mergeCell ref="K133:L133"/>
    <mergeCell ref="M133:N133"/>
    <mergeCell ref="B134:E134"/>
    <mergeCell ref="F134:H134"/>
    <mergeCell ref="I134:J134"/>
    <mergeCell ref="K134:L134"/>
    <mergeCell ref="M134:N134"/>
    <mergeCell ref="B139:E139"/>
    <mergeCell ref="F139:H139"/>
    <mergeCell ref="I139:J139"/>
    <mergeCell ref="K139:L139"/>
    <mergeCell ref="M139:N139"/>
    <mergeCell ref="B140:E140"/>
    <mergeCell ref="F140:H140"/>
    <mergeCell ref="I140:J140"/>
    <mergeCell ref="K140:L140"/>
    <mergeCell ref="M140:N140"/>
    <mergeCell ref="B137:E137"/>
    <mergeCell ref="F137:H137"/>
    <mergeCell ref="I137:J137"/>
    <mergeCell ref="K137:L137"/>
    <mergeCell ref="M137:N137"/>
    <mergeCell ref="B138:E138"/>
    <mergeCell ref="F138:H138"/>
    <mergeCell ref="I138:J138"/>
    <mergeCell ref="K138:L138"/>
    <mergeCell ref="M138:N138"/>
    <mergeCell ref="B143:E143"/>
    <mergeCell ref="F143:H143"/>
    <mergeCell ref="I143:J143"/>
    <mergeCell ref="K143:L143"/>
    <mergeCell ref="M143:N143"/>
    <mergeCell ref="B144:E144"/>
    <mergeCell ref="F144:H144"/>
    <mergeCell ref="I144:J144"/>
    <mergeCell ref="K144:L144"/>
    <mergeCell ref="M144:N144"/>
    <mergeCell ref="B141:E141"/>
    <mergeCell ref="F141:H141"/>
    <mergeCell ref="I141:J141"/>
    <mergeCell ref="K141:L141"/>
    <mergeCell ref="M141:N141"/>
    <mergeCell ref="B142:E142"/>
    <mergeCell ref="F142:H142"/>
    <mergeCell ref="I142:J142"/>
    <mergeCell ref="K142:L142"/>
    <mergeCell ref="M142:N142"/>
    <mergeCell ref="B147:E147"/>
    <mergeCell ref="F147:H147"/>
    <mergeCell ref="I147:J147"/>
    <mergeCell ref="K147:L147"/>
    <mergeCell ref="M147:N147"/>
    <mergeCell ref="B148:E148"/>
    <mergeCell ref="F148:H148"/>
    <mergeCell ref="I148:J148"/>
    <mergeCell ref="K148:L148"/>
    <mergeCell ref="M148:N148"/>
    <mergeCell ref="B145:E145"/>
    <mergeCell ref="F145:H145"/>
    <mergeCell ref="I145:J145"/>
    <mergeCell ref="K145:L145"/>
    <mergeCell ref="M145:N145"/>
    <mergeCell ref="B146:E146"/>
    <mergeCell ref="F146:H146"/>
    <mergeCell ref="I146:J146"/>
    <mergeCell ref="K146:L146"/>
    <mergeCell ref="M146:N146"/>
    <mergeCell ref="B151:E151"/>
    <mergeCell ref="F151:H151"/>
    <mergeCell ref="I151:J151"/>
    <mergeCell ref="K151:L151"/>
    <mergeCell ref="M151:N151"/>
    <mergeCell ref="B152:E152"/>
    <mergeCell ref="F152:H152"/>
    <mergeCell ref="I152:J152"/>
    <mergeCell ref="K152:L152"/>
    <mergeCell ref="M152:N152"/>
    <mergeCell ref="B149:E149"/>
    <mergeCell ref="F149:H149"/>
    <mergeCell ref="I149:J149"/>
    <mergeCell ref="K149:L149"/>
    <mergeCell ref="M149:N149"/>
    <mergeCell ref="B150:E150"/>
    <mergeCell ref="F150:H150"/>
    <mergeCell ref="I150:J150"/>
    <mergeCell ref="K150:L150"/>
    <mergeCell ref="M150:N150"/>
    <mergeCell ref="B155:E155"/>
    <mergeCell ref="F155:H155"/>
    <mergeCell ref="I155:J155"/>
    <mergeCell ref="K155:L155"/>
    <mergeCell ref="M155:N155"/>
    <mergeCell ref="B156:E156"/>
    <mergeCell ref="F156:H156"/>
    <mergeCell ref="I156:J156"/>
    <mergeCell ref="K156:L156"/>
    <mergeCell ref="M156:N156"/>
    <mergeCell ref="B153:E153"/>
    <mergeCell ref="F153:H153"/>
    <mergeCell ref="I153:J153"/>
    <mergeCell ref="K153:L153"/>
    <mergeCell ref="M153:N153"/>
    <mergeCell ref="B154:E154"/>
    <mergeCell ref="F154:H154"/>
    <mergeCell ref="I154:J154"/>
    <mergeCell ref="K154:L154"/>
    <mergeCell ref="M154:N154"/>
    <mergeCell ref="B159:E159"/>
    <mergeCell ref="F159:H159"/>
    <mergeCell ref="I159:J159"/>
    <mergeCell ref="K159:L159"/>
    <mergeCell ref="M159:N159"/>
    <mergeCell ref="B160:E160"/>
    <mergeCell ref="F160:H160"/>
    <mergeCell ref="I160:J160"/>
    <mergeCell ref="K160:L160"/>
    <mergeCell ref="M160:N160"/>
    <mergeCell ref="B157:E157"/>
    <mergeCell ref="F157:H157"/>
    <mergeCell ref="I157:J157"/>
    <mergeCell ref="K157:L157"/>
    <mergeCell ref="M157:N157"/>
    <mergeCell ref="B158:E158"/>
    <mergeCell ref="F158:H158"/>
    <mergeCell ref="I158:J158"/>
    <mergeCell ref="K158:L158"/>
    <mergeCell ref="M158:N158"/>
    <mergeCell ref="B163:E163"/>
    <mergeCell ref="F163:H163"/>
    <mergeCell ref="I163:J163"/>
    <mergeCell ref="K163:L163"/>
    <mergeCell ref="M163:N163"/>
    <mergeCell ref="B164:E164"/>
    <mergeCell ref="F164:H164"/>
    <mergeCell ref="I164:J164"/>
    <mergeCell ref="K164:L164"/>
    <mergeCell ref="M164:N164"/>
    <mergeCell ref="B161:E161"/>
    <mergeCell ref="F161:H161"/>
    <mergeCell ref="I161:J161"/>
    <mergeCell ref="K161:L161"/>
    <mergeCell ref="M161:N161"/>
    <mergeCell ref="B162:E162"/>
    <mergeCell ref="F162:H162"/>
    <mergeCell ref="I162:J162"/>
    <mergeCell ref="K162:L162"/>
    <mergeCell ref="M162:N162"/>
    <mergeCell ref="B167:E167"/>
    <mergeCell ref="F167:H167"/>
    <mergeCell ref="I167:J167"/>
    <mergeCell ref="K167:L167"/>
    <mergeCell ref="M167:N167"/>
    <mergeCell ref="B168:E168"/>
    <mergeCell ref="F168:H168"/>
    <mergeCell ref="I168:J168"/>
    <mergeCell ref="K168:L168"/>
    <mergeCell ref="M168:N168"/>
    <mergeCell ref="B165:E165"/>
    <mergeCell ref="F165:H165"/>
    <mergeCell ref="I165:J165"/>
    <mergeCell ref="K165:L165"/>
    <mergeCell ref="M165:N165"/>
    <mergeCell ref="B166:E166"/>
    <mergeCell ref="F166:H166"/>
    <mergeCell ref="I166:J166"/>
    <mergeCell ref="K166:L166"/>
    <mergeCell ref="M166:N166"/>
    <mergeCell ref="B171:E171"/>
    <mergeCell ref="F171:H171"/>
    <mergeCell ref="I171:J171"/>
    <mergeCell ref="K171:L171"/>
    <mergeCell ref="M171:N171"/>
    <mergeCell ref="B172:E172"/>
    <mergeCell ref="F172:H172"/>
    <mergeCell ref="I172:J172"/>
    <mergeCell ref="K172:L172"/>
    <mergeCell ref="M172:N172"/>
    <mergeCell ref="B169:E169"/>
    <mergeCell ref="F169:H169"/>
    <mergeCell ref="I169:J169"/>
    <mergeCell ref="K169:L169"/>
    <mergeCell ref="M169:N169"/>
    <mergeCell ref="B170:E170"/>
    <mergeCell ref="F170:H170"/>
    <mergeCell ref="I170:J170"/>
    <mergeCell ref="K170:L170"/>
    <mergeCell ref="M170:N170"/>
    <mergeCell ref="B175:E175"/>
    <mergeCell ref="F175:H175"/>
    <mergeCell ref="I175:J175"/>
    <mergeCell ref="K175:L175"/>
    <mergeCell ref="M175:N175"/>
    <mergeCell ref="B176:E176"/>
    <mergeCell ref="F176:H176"/>
    <mergeCell ref="I176:J176"/>
    <mergeCell ref="K176:L176"/>
    <mergeCell ref="M176:N176"/>
    <mergeCell ref="B173:E173"/>
    <mergeCell ref="F173:H173"/>
    <mergeCell ref="I173:J173"/>
    <mergeCell ref="K173:L173"/>
    <mergeCell ref="M173:N173"/>
    <mergeCell ref="B174:E174"/>
    <mergeCell ref="F174:H174"/>
    <mergeCell ref="I174:J174"/>
    <mergeCell ref="K174:L174"/>
    <mergeCell ref="M174:N174"/>
    <mergeCell ref="B179:E179"/>
    <mergeCell ref="F179:H179"/>
    <mergeCell ref="I179:J179"/>
    <mergeCell ref="K179:L179"/>
    <mergeCell ref="M179:N179"/>
    <mergeCell ref="B180:E180"/>
    <mergeCell ref="F180:H180"/>
    <mergeCell ref="I180:J180"/>
    <mergeCell ref="K180:L180"/>
    <mergeCell ref="M180:N180"/>
    <mergeCell ref="B177:E177"/>
    <mergeCell ref="F177:H177"/>
    <mergeCell ref="I177:J177"/>
    <mergeCell ref="K177:L177"/>
    <mergeCell ref="M177:N177"/>
    <mergeCell ref="B178:E178"/>
    <mergeCell ref="F178:H178"/>
    <mergeCell ref="I178:J178"/>
    <mergeCell ref="K178:L178"/>
    <mergeCell ref="M178:N178"/>
    <mergeCell ref="B183:E183"/>
    <mergeCell ref="F183:H183"/>
    <mergeCell ref="I183:J183"/>
    <mergeCell ref="K183:L183"/>
    <mergeCell ref="M183:N183"/>
    <mergeCell ref="B184:E184"/>
    <mergeCell ref="F184:H184"/>
    <mergeCell ref="I184:J184"/>
    <mergeCell ref="K184:L184"/>
    <mergeCell ref="M184:N184"/>
    <mergeCell ref="B181:E181"/>
    <mergeCell ref="F181:H181"/>
    <mergeCell ref="I181:J181"/>
    <mergeCell ref="K181:L181"/>
    <mergeCell ref="M181:N181"/>
    <mergeCell ref="B182:E182"/>
    <mergeCell ref="F182:H182"/>
    <mergeCell ref="I182:J182"/>
    <mergeCell ref="K182:L182"/>
    <mergeCell ref="M182:N182"/>
    <mergeCell ref="B187:E187"/>
    <mergeCell ref="F187:H187"/>
    <mergeCell ref="I187:J187"/>
    <mergeCell ref="K187:L187"/>
    <mergeCell ref="M187:N187"/>
    <mergeCell ref="B188:E188"/>
    <mergeCell ref="F188:H188"/>
    <mergeCell ref="I188:J188"/>
    <mergeCell ref="K188:L188"/>
    <mergeCell ref="M188:N188"/>
    <mergeCell ref="B185:E185"/>
    <mergeCell ref="F185:H185"/>
    <mergeCell ref="I185:J185"/>
    <mergeCell ref="K185:L185"/>
    <mergeCell ref="M185:N185"/>
    <mergeCell ref="B186:E186"/>
    <mergeCell ref="F186:H186"/>
    <mergeCell ref="I186:J186"/>
    <mergeCell ref="K186:L186"/>
    <mergeCell ref="M186:N186"/>
    <mergeCell ref="B191:E191"/>
    <mergeCell ref="F191:H191"/>
    <mergeCell ref="I191:J191"/>
    <mergeCell ref="K191:L191"/>
    <mergeCell ref="M191:N191"/>
    <mergeCell ref="B192:E192"/>
    <mergeCell ref="F192:H192"/>
    <mergeCell ref="I192:J192"/>
    <mergeCell ref="K192:L192"/>
    <mergeCell ref="M192:N192"/>
    <mergeCell ref="B189:E189"/>
    <mergeCell ref="F189:H189"/>
    <mergeCell ref="I189:J189"/>
    <mergeCell ref="K189:L189"/>
    <mergeCell ref="M189:N189"/>
    <mergeCell ref="B190:E190"/>
    <mergeCell ref="F190:H190"/>
    <mergeCell ref="I190:J190"/>
    <mergeCell ref="K190:L190"/>
    <mergeCell ref="M190:N190"/>
    <mergeCell ref="B195:E195"/>
    <mergeCell ref="F195:H195"/>
    <mergeCell ref="I195:J195"/>
    <mergeCell ref="K195:L195"/>
    <mergeCell ref="M195:N195"/>
    <mergeCell ref="B196:E196"/>
    <mergeCell ref="F196:H196"/>
    <mergeCell ref="I196:J196"/>
    <mergeCell ref="K196:L196"/>
    <mergeCell ref="M196:N196"/>
    <mergeCell ref="B193:E193"/>
    <mergeCell ref="F193:H193"/>
    <mergeCell ref="I193:J193"/>
    <mergeCell ref="K193:L193"/>
    <mergeCell ref="M193:N193"/>
    <mergeCell ref="B194:E194"/>
    <mergeCell ref="F194:H194"/>
    <mergeCell ref="I194:J194"/>
    <mergeCell ref="K194:L194"/>
    <mergeCell ref="M194:N194"/>
    <mergeCell ref="B199:E199"/>
    <mergeCell ref="F199:H199"/>
    <mergeCell ref="I199:J199"/>
    <mergeCell ref="K199:L199"/>
    <mergeCell ref="M199:N199"/>
    <mergeCell ref="B200:E200"/>
    <mergeCell ref="F200:H200"/>
    <mergeCell ref="I200:J200"/>
    <mergeCell ref="K200:L200"/>
    <mergeCell ref="M200:N200"/>
    <mergeCell ref="B197:E197"/>
    <mergeCell ref="F197:H197"/>
    <mergeCell ref="I197:J197"/>
    <mergeCell ref="K197:L197"/>
    <mergeCell ref="M197:N197"/>
    <mergeCell ref="B198:E198"/>
    <mergeCell ref="F198:H198"/>
    <mergeCell ref="I198:J198"/>
    <mergeCell ref="K198:L198"/>
    <mergeCell ref="M198:N198"/>
    <mergeCell ref="B203:E203"/>
    <mergeCell ref="F203:H203"/>
    <mergeCell ref="I203:J203"/>
    <mergeCell ref="K203:L203"/>
    <mergeCell ref="M203:N203"/>
    <mergeCell ref="B204:E204"/>
    <mergeCell ref="F204:H204"/>
    <mergeCell ref="I204:J204"/>
    <mergeCell ref="K204:L204"/>
    <mergeCell ref="M204:N204"/>
    <mergeCell ref="B201:E201"/>
    <mergeCell ref="F201:H201"/>
    <mergeCell ref="I201:J201"/>
    <mergeCell ref="K201:L201"/>
    <mergeCell ref="M201:N201"/>
    <mergeCell ref="B202:E202"/>
    <mergeCell ref="F202:H202"/>
    <mergeCell ref="I202:J202"/>
    <mergeCell ref="K202:L202"/>
    <mergeCell ref="M202:N202"/>
    <mergeCell ref="B207:E207"/>
    <mergeCell ref="F207:H207"/>
    <mergeCell ref="I207:J207"/>
    <mergeCell ref="K207:L207"/>
    <mergeCell ref="M207:N207"/>
    <mergeCell ref="B208:E208"/>
    <mergeCell ref="F208:H208"/>
    <mergeCell ref="I208:J208"/>
    <mergeCell ref="K208:L208"/>
    <mergeCell ref="M208:N208"/>
    <mergeCell ref="B205:E205"/>
    <mergeCell ref="F205:H205"/>
    <mergeCell ref="I205:J205"/>
    <mergeCell ref="K205:L205"/>
    <mergeCell ref="M205:N205"/>
    <mergeCell ref="B206:E206"/>
    <mergeCell ref="F206:H206"/>
    <mergeCell ref="I206:J206"/>
    <mergeCell ref="K206:L206"/>
    <mergeCell ref="M206:N206"/>
    <mergeCell ref="B211:E211"/>
    <mergeCell ref="F211:H211"/>
    <mergeCell ref="I211:J211"/>
    <mergeCell ref="K211:L211"/>
    <mergeCell ref="M211:N211"/>
    <mergeCell ref="B212:E212"/>
    <mergeCell ref="F212:H212"/>
    <mergeCell ref="I212:J212"/>
    <mergeCell ref="K212:L212"/>
    <mergeCell ref="M212:N212"/>
    <mergeCell ref="B209:E209"/>
    <mergeCell ref="F209:H209"/>
    <mergeCell ref="I209:J209"/>
    <mergeCell ref="K209:L209"/>
    <mergeCell ref="M209:N209"/>
    <mergeCell ref="B210:E210"/>
    <mergeCell ref="F210:H210"/>
    <mergeCell ref="I210:J210"/>
    <mergeCell ref="K210:L210"/>
    <mergeCell ref="M210:N210"/>
    <mergeCell ref="B215:E215"/>
    <mergeCell ref="F215:H215"/>
    <mergeCell ref="I215:J215"/>
    <mergeCell ref="K215:L215"/>
    <mergeCell ref="M215:N215"/>
    <mergeCell ref="B216:E216"/>
    <mergeCell ref="F216:H216"/>
    <mergeCell ref="I216:J216"/>
    <mergeCell ref="K216:L216"/>
    <mergeCell ref="M216:N216"/>
    <mergeCell ref="B213:E213"/>
    <mergeCell ref="F213:H213"/>
    <mergeCell ref="I213:J213"/>
    <mergeCell ref="K213:L213"/>
    <mergeCell ref="M213:N213"/>
    <mergeCell ref="B214:E214"/>
    <mergeCell ref="F214:H214"/>
    <mergeCell ref="I214:J214"/>
    <mergeCell ref="K214:L214"/>
    <mergeCell ref="M214:N214"/>
    <mergeCell ref="B219:E219"/>
    <mergeCell ref="F219:H219"/>
    <mergeCell ref="I219:J219"/>
    <mergeCell ref="K219:L219"/>
    <mergeCell ref="M219:N219"/>
    <mergeCell ref="B220:E220"/>
    <mergeCell ref="F220:H220"/>
    <mergeCell ref="I220:J220"/>
    <mergeCell ref="K220:L220"/>
    <mergeCell ref="M220:N220"/>
    <mergeCell ref="B217:E217"/>
    <mergeCell ref="F217:H217"/>
    <mergeCell ref="I217:J217"/>
    <mergeCell ref="K217:L217"/>
    <mergeCell ref="M217:N217"/>
    <mergeCell ref="B218:E218"/>
    <mergeCell ref="F218:H218"/>
    <mergeCell ref="I218:J218"/>
    <mergeCell ref="K218:L218"/>
    <mergeCell ref="M218:N218"/>
    <mergeCell ref="B223:E223"/>
    <mergeCell ref="F223:H223"/>
    <mergeCell ref="I223:J223"/>
    <mergeCell ref="K223:L223"/>
    <mergeCell ref="M223:N223"/>
    <mergeCell ref="B224:E224"/>
    <mergeCell ref="F224:H224"/>
    <mergeCell ref="I224:J224"/>
    <mergeCell ref="K224:L224"/>
    <mergeCell ref="M224:N224"/>
    <mergeCell ref="B221:E221"/>
    <mergeCell ref="F221:H221"/>
    <mergeCell ref="I221:J221"/>
    <mergeCell ref="K221:L221"/>
    <mergeCell ref="M221:N221"/>
    <mergeCell ref="B222:E222"/>
    <mergeCell ref="F222:H222"/>
    <mergeCell ref="I222:J222"/>
    <mergeCell ref="K222:L222"/>
    <mergeCell ref="M222:N222"/>
    <mergeCell ref="B227:E227"/>
    <mergeCell ref="F227:H227"/>
    <mergeCell ref="I227:J227"/>
    <mergeCell ref="K227:L227"/>
    <mergeCell ref="M227:N227"/>
    <mergeCell ref="B228:E228"/>
    <mergeCell ref="F228:H228"/>
    <mergeCell ref="I228:J228"/>
    <mergeCell ref="K228:L228"/>
    <mergeCell ref="M228:N228"/>
    <mergeCell ref="B225:E225"/>
    <mergeCell ref="F225:H225"/>
    <mergeCell ref="I225:J225"/>
    <mergeCell ref="K225:L225"/>
    <mergeCell ref="M225:N225"/>
    <mergeCell ref="B226:E226"/>
    <mergeCell ref="F226:H226"/>
    <mergeCell ref="I226:J226"/>
    <mergeCell ref="K226:L226"/>
    <mergeCell ref="M226:N226"/>
    <mergeCell ref="B231:E231"/>
    <mergeCell ref="F231:H231"/>
    <mergeCell ref="I231:J231"/>
    <mergeCell ref="K231:L231"/>
    <mergeCell ref="M231:N231"/>
    <mergeCell ref="B232:E232"/>
    <mergeCell ref="F232:H232"/>
    <mergeCell ref="I232:J232"/>
    <mergeCell ref="K232:L232"/>
    <mergeCell ref="M232:N232"/>
    <mergeCell ref="B229:E229"/>
    <mergeCell ref="F229:H229"/>
    <mergeCell ref="I229:J229"/>
    <mergeCell ref="K229:L229"/>
    <mergeCell ref="M229:N229"/>
    <mergeCell ref="B230:E230"/>
    <mergeCell ref="F230:H230"/>
    <mergeCell ref="I230:J230"/>
    <mergeCell ref="K230:L230"/>
    <mergeCell ref="M230:N230"/>
    <mergeCell ref="B235:E235"/>
    <mergeCell ref="F235:H235"/>
    <mergeCell ref="I235:J235"/>
    <mergeCell ref="K235:L235"/>
    <mergeCell ref="M235:N235"/>
    <mergeCell ref="B236:E236"/>
    <mergeCell ref="F236:H236"/>
    <mergeCell ref="I236:J236"/>
    <mergeCell ref="K236:L236"/>
    <mergeCell ref="M236:N236"/>
    <mergeCell ref="B233:E233"/>
    <mergeCell ref="F233:H233"/>
    <mergeCell ref="I233:J233"/>
    <mergeCell ref="K233:L233"/>
    <mergeCell ref="M233:N233"/>
    <mergeCell ref="B234:E234"/>
    <mergeCell ref="F234:H234"/>
    <mergeCell ref="I234:J234"/>
    <mergeCell ref="K234:L234"/>
    <mergeCell ref="M234:N234"/>
    <mergeCell ref="B239:E239"/>
    <mergeCell ref="F239:H239"/>
    <mergeCell ref="I239:J239"/>
    <mergeCell ref="K239:L239"/>
    <mergeCell ref="M239:N239"/>
    <mergeCell ref="B240:E240"/>
    <mergeCell ref="F240:H240"/>
    <mergeCell ref="I240:J240"/>
    <mergeCell ref="K240:L240"/>
    <mergeCell ref="M240:N240"/>
    <mergeCell ref="B237:E237"/>
    <mergeCell ref="F237:H237"/>
    <mergeCell ref="I237:J237"/>
    <mergeCell ref="K237:L237"/>
    <mergeCell ref="M237:N237"/>
    <mergeCell ref="B238:E238"/>
    <mergeCell ref="F238:H238"/>
    <mergeCell ref="I238:J238"/>
    <mergeCell ref="K238:L238"/>
    <mergeCell ref="M238:N238"/>
    <mergeCell ref="B243:E243"/>
    <mergeCell ref="F243:H243"/>
    <mergeCell ref="I243:J243"/>
    <mergeCell ref="K243:L243"/>
    <mergeCell ref="M243:N243"/>
    <mergeCell ref="B244:E244"/>
    <mergeCell ref="F244:H244"/>
    <mergeCell ref="I244:J244"/>
    <mergeCell ref="K244:L244"/>
    <mergeCell ref="M244:N244"/>
    <mergeCell ref="B241:E241"/>
    <mergeCell ref="F241:H241"/>
    <mergeCell ref="I241:J241"/>
    <mergeCell ref="K241:L241"/>
    <mergeCell ref="M241:N241"/>
    <mergeCell ref="B242:E242"/>
    <mergeCell ref="F242:H242"/>
    <mergeCell ref="I242:J242"/>
    <mergeCell ref="K242:L242"/>
    <mergeCell ref="M242:N242"/>
    <mergeCell ref="B247:E247"/>
    <mergeCell ref="F247:H247"/>
    <mergeCell ref="I247:J247"/>
    <mergeCell ref="K247:L247"/>
    <mergeCell ref="M247:N247"/>
    <mergeCell ref="B248:E248"/>
    <mergeCell ref="F248:H248"/>
    <mergeCell ref="I248:J248"/>
    <mergeCell ref="K248:L248"/>
    <mergeCell ref="M248:N248"/>
    <mergeCell ref="B245:E245"/>
    <mergeCell ref="F245:H245"/>
    <mergeCell ref="I245:J245"/>
    <mergeCell ref="K245:L245"/>
    <mergeCell ref="M245:N245"/>
    <mergeCell ref="B246:E246"/>
    <mergeCell ref="F246:H246"/>
    <mergeCell ref="I246:J246"/>
    <mergeCell ref="K246:L246"/>
    <mergeCell ref="M246:N246"/>
    <mergeCell ref="B251:E251"/>
    <mergeCell ref="F251:H251"/>
    <mergeCell ref="I251:J251"/>
    <mergeCell ref="K251:L251"/>
    <mergeCell ref="M251:N251"/>
    <mergeCell ref="B252:E252"/>
    <mergeCell ref="F252:H252"/>
    <mergeCell ref="I252:J252"/>
    <mergeCell ref="K252:L252"/>
    <mergeCell ref="M252:N252"/>
    <mergeCell ref="B249:E249"/>
    <mergeCell ref="F249:H249"/>
    <mergeCell ref="I249:J249"/>
    <mergeCell ref="K249:L249"/>
    <mergeCell ref="M249:N249"/>
    <mergeCell ref="B250:E250"/>
    <mergeCell ref="F250:H250"/>
    <mergeCell ref="I250:J250"/>
    <mergeCell ref="K250:L250"/>
    <mergeCell ref="M250:N250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624A-6AFE-4172-860E-72A26B66E3E1}">
  <dimension ref="A1:D12"/>
  <sheetViews>
    <sheetView workbookViewId="0">
      <selection activeCell="G30" sqref="G30"/>
    </sheetView>
  </sheetViews>
  <sheetFormatPr defaultRowHeight="14.4" x14ac:dyDescent="0.3"/>
  <cols>
    <col min="2" max="2" width="23" customWidth="1"/>
    <col min="3" max="3" width="48" customWidth="1"/>
    <col min="4" max="4" width="61.6640625" customWidth="1"/>
  </cols>
  <sheetData>
    <row r="1" spans="1:4" x14ac:dyDescent="0.3">
      <c r="A1" s="177" t="s">
        <v>2576</v>
      </c>
      <c r="B1" s="177"/>
      <c r="C1" s="177"/>
      <c r="D1" s="177"/>
    </row>
    <row r="2" spans="1:4" x14ac:dyDescent="0.3">
      <c r="A2" s="74" t="s">
        <v>990</v>
      </c>
      <c r="B2" s="74" t="s">
        <v>2577</v>
      </c>
      <c r="C2" s="74" t="s">
        <v>2578</v>
      </c>
      <c r="D2" s="74" t="s">
        <v>2587</v>
      </c>
    </row>
    <row r="3" spans="1:4" x14ac:dyDescent="0.3">
      <c r="A3" s="3">
        <v>1</v>
      </c>
      <c r="B3" s="1" t="s">
        <v>1065</v>
      </c>
      <c r="C3" s="29" t="s">
        <v>1070</v>
      </c>
      <c r="D3" s="1" t="s">
        <v>2589</v>
      </c>
    </row>
    <row r="4" spans="1:4" x14ac:dyDescent="0.3">
      <c r="A4" s="3">
        <v>2</v>
      </c>
      <c r="B4" s="1" t="s">
        <v>2579</v>
      </c>
      <c r="C4" s="29" t="s">
        <v>1071</v>
      </c>
      <c r="D4" s="1"/>
    </row>
    <row r="5" spans="1:4" x14ac:dyDescent="0.3">
      <c r="A5" s="3">
        <v>3</v>
      </c>
      <c r="B5" s="1" t="s">
        <v>2580</v>
      </c>
      <c r="C5" s="29" t="s">
        <v>1072</v>
      </c>
      <c r="D5" s="1"/>
    </row>
    <row r="6" spans="1:4" x14ac:dyDescent="0.3">
      <c r="A6" s="3">
        <v>4</v>
      </c>
      <c r="B6" s="1" t="s">
        <v>2581</v>
      </c>
      <c r="C6" s="29" t="s">
        <v>1073</v>
      </c>
      <c r="D6" s="1"/>
    </row>
    <row r="7" spans="1:4" x14ac:dyDescent="0.3">
      <c r="A7" s="3">
        <v>5</v>
      </c>
      <c r="B7" s="1" t="s">
        <v>2582</v>
      </c>
      <c r="C7" s="29" t="s">
        <v>1074</v>
      </c>
      <c r="D7" s="1"/>
    </row>
    <row r="8" spans="1:4" x14ac:dyDescent="0.3">
      <c r="A8" s="3">
        <v>6</v>
      </c>
      <c r="B8" s="1" t="s">
        <v>2583</v>
      </c>
      <c r="C8" s="29" t="s">
        <v>1076</v>
      </c>
      <c r="D8" s="1"/>
    </row>
    <row r="9" spans="1:4" x14ac:dyDescent="0.3">
      <c r="A9" s="3">
        <v>7</v>
      </c>
      <c r="B9" s="1" t="s">
        <v>2584</v>
      </c>
      <c r="C9" s="29" t="s">
        <v>1077</v>
      </c>
      <c r="D9" s="1"/>
    </row>
    <row r="10" spans="1:4" x14ac:dyDescent="0.3">
      <c r="A10" s="3">
        <v>8</v>
      </c>
      <c r="B10" s="1" t="s">
        <v>2585</v>
      </c>
      <c r="C10" s="29" t="s">
        <v>1078</v>
      </c>
      <c r="D10" s="1"/>
    </row>
    <row r="11" spans="1:4" x14ac:dyDescent="0.3">
      <c r="A11" s="3">
        <v>9</v>
      </c>
      <c r="B11" s="1" t="s">
        <v>2586</v>
      </c>
      <c r="C11" s="30" t="s">
        <v>2275</v>
      </c>
      <c r="D11" s="1"/>
    </row>
    <row r="12" spans="1:4" x14ac:dyDescent="0.3">
      <c r="A12" s="3">
        <v>10</v>
      </c>
      <c r="B12" s="1" t="s">
        <v>2588</v>
      </c>
      <c r="C12" s="30" t="s">
        <v>2276</v>
      </c>
      <c r="D12" s="1"/>
    </row>
  </sheetData>
  <mergeCells count="1">
    <mergeCell ref="A1:D1"/>
  </mergeCells>
  <hyperlinks>
    <hyperlink ref="C3" r:id="rId1" xr:uid="{9995A2F7-A9F5-4707-B405-A115F543E070}"/>
    <hyperlink ref="C4" r:id="rId2" xr:uid="{0A71DDC4-3851-40E2-9F59-682E96CCD149}"/>
    <hyperlink ref="C5" r:id="rId3" xr:uid="{2E5D3315-CC8B-42F7-956C-A421A14B88EC}"/>
    <hyperlink ref="C6" r:id="rId4" xr:uid="{AC2EFDE6-E6D2-479B-AAA3-20CDAB88EF62}"/>
    <hyperlink ref="C7" r:id="rId5" xr:uid="{9462B80D-F2F2-4365-AD4B-BE052DE95D75}"/>
    <hyperlink ref="C9" r:id="rId6" xr:uid="{862BC735-399D-437E-9219-E67B32601C45}"/>
    <hyperlink ref="C10" r:id="rId7" xr:uid="{AA5030CE-B9FC-44E2-87BD-EB5C2DA2B440}"/>
    <hyperlink ref="C8" r:id="rId8" xr:uid="{156ADF59-99DA-4595-90D5-0BEFEF2FF0EF}"/>
    <hyperlink ref="C11" r:id="rId9" xr:uid="{AA6BB4A8-3FC5-42EF-A9D2-0EB651EAF6DD}"/>
    <hyperlink ref="C12" r:id="rId10" xr:uid="{32728488-C1B5-42FE-9CAE-FFBE8B6FD95F}"/>
  </hyperlinks>
  <pageMargins left="0.7" right="0.7" top="0.75" bottom="0.75" header="0.3" footer="0.3"/>
  <pageSetup orientation="portrait" horizontalDpi="4294967293" verticalDpi="0"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27"/>
  <sheetViews>
    <sheetView workbookViewId="0">
      <selection activeCell="D3" sqref="D3"/>
    </sheetView>
  </sheetViews>
  <sheetFormatPr defaultRowHeight="14.4" x14ac:dyDescent="0.3"/>
  <cols>
    <col min="1" max="2" width="8.6640625" style="34"/>
    <col min="3" max="4" width="11.88671875" bestFit="1" customWidth="1"/>
    <col min="12" max="12" width="34" customWidth="1"/>
  </cols>
  <sheetData>
    <row r="2" spans="1:12" x14ac:dyDescent="0.3">
      <c r="A2" s="32" t="s">
        <v>1284</v>
      </c>
      <c r="B2" s="32" t="s">
        <v>1289</v>
      </c>
      <c r="C2" s="32" t="s">
        <v>1285</v>
      </c>
      <c r="D2" s="32" t="s">
        <v>1286</v>
      </c>
      <c r="E2" s="32" t="s">
        <v>1287</v>
      </c>
      <c r="F2" s="32" t="s">
        <v>1293</v>
      </c>
      <c r="G2" s="32" t="s">
        <v>1294</v>
      </c>
      <c r="H2" s="32" t="s">
        <v>1288</v>
      </c>
    </row>
    <row r="3" spans="1:12" x14ac:dyDescent="0.3">
      <c r="A3" s="34">
        <v>1</v>
      </c>
      <c r="B3" s="34">
        <v>2345</v>
      </c>
      <c r="C3">
        <f>CONVERT(B3,"kibyte","Mibyte")</f>
        <v>2.2900390625</v>
      </c>
      <c r="D3">
        <v>2.37</v>
      </c>
      <c r="E3">
        <v>3</v>
      </c>
    </row>
    <row r="4" spans="1:12" x14ac:dyDescent="0.3">
      <c r="A4" s="34">
        <v>2</v>
      </c>
      <c r="C4">
        <v>22.5</v>
      </c>
    </row>
    <row r="5" spans="1:12" x14ac:dyDescent="0.3">
      <c r="A5" s="34">
        <v>3</v>
      </c>
      <c r="C5">
        <v>832</v>
      </c>
    </row>
    <row r="6" spans="1:12" x14ac:dyDescent="0.3">
      <c r="A6" s="34">
        <v>4</v>
      </c>
      <c r="D6">
        <v>11</v>
      </c>
    </row>
    <row r="7" spans="1:12" x14ac:dyDescent="0.3">
      <c r="A7" s="34">
        <v>5</v>
      </c>
      <c r="D7">
        <v>5.98</v>
      </c>
    </row>
    <row r="8" spans="1:12" x14ac:dyDescent="0.3">
      <c r="A8" s="34">
        <v>6</v>
      </c>
      <c r="D8">
        <v>9.9600000000000009</v>
      </c>
    </row>
    <row r="9" spans="1:12" x14ac:dyDescent="0.3">
      <c r="A9" s="34">
        <v>7</v>
      </c>
      <c r="C9">
        <v>9.5</v>
      </c>
      <c r="L9" t="s">
        <v>1290</v>
      </c>
    </row>
    <row r="10" spans="1:12" x14ac:dyDescent="0.3">
      <c r="A10" s="34">
        <v>8</v>
      </c>
      <c r="D10">
        <v>4.42</v>
      </c>
      <c r="L10" t="s">
        <v>1291</v>
      </c>
    </row>
    <row r="11" spans="1:12" x14ac:dyDescent="0.3">
      <c r="A11" s="34">
        <v>9</v>
      </c>
      <c r="C11">
        <v>212</v>
      </c>
      <c r="L11" t="s">
        <v>1292</v>
      </c>
    </row>
    <row r="12" spans="1:12" x14ac:dyDescent="0.3">
      <c r="A12" s="34">
        <v>10</v>
      </c>
      <c r="D12">
        <v>3</v>
      </c>
    </row>
    <row r="13" spans="1:12" x14ac:dyDescent="0.3">
      <c r="A13" s="34">
        <v>11</v>
      </c>
      <c r="D13">
        <v>6.97</v>
      </c>
    </row>
    <row r="14" spans="1:12" x14ac:dyDescent="0.3">
      <c r="A14" s="34">
        <v>12</v>
      </c>
      <c r="C14">
        <v>790</v>
      </c>
    </row>
    <row r="15" spans="1:12" x14ac:dyDescent="0.3">
      <c r="A15" s="34">
        <v>13</v>
      </c>
      <c r="D15">
        <v>5.99</v>
      </c>
    </row>
    <row r="16" spans="1:12" x14ac:dyDescent="0.3">
      <c r="A16" s="34">
        <v>14</v>
      </c>
      <c r="C16">
        <v>3.39</v>
      </c>
    </row>
    <row r="17" spans="1:4" x14ac:dyDescent="0.3">
      <c r="A17" s="34">
        <v>15</v>
      </c>
      <c r="D17">
        <v>22.1</v>
      </c>
    </row>
    <row r="18" spans="1:4" x14ac:dyDescent="0.3">
      <c r="A18" s="34">
        <v>16</v>
      </c>
      <c r="C18">
        <v>62</v>
      </c>
    </row>
    <row r="19" spans="1:4" x14ac:dyDescent="0.3">
      <c r="A19" s="34">
        <v>17</v>
      </c>
      <c r="C19">
        <v>151</v>
      </c>
    </row>
    <row r="20" spans="1:4" x14ac:dyDescent="0.3">
      <c r="A20" s="34">
        <v>18</v>
      </c>
      <c r="D20">
        <v>21.2</v>
      </c>
    </row>
    <row r="21" spans="1:4" x14ac:dyDescent="0.3">
      <c r="A21" s="34">
        <v>19</v>
      </c>
      <c r="B21" s="34">
        <v>508</v>
      </c>
    </row>
    <row r="22" spans="1:4" x14ac:dyDescent="0.3">
      <c r="A22" s="34">
        <v>20</v>
      </c>
      <c r="D22">
        <v>17.399999999999999</v>
      </c>
    </row>
    <row r="23" spans="1:4" x14ac:dyDescent="0.3">
      <c r="A23" s="34">
        <v>21</v>
      </c>
      <c r="B23" s="34">
        <v>892</v>
      </c>
    </row>
    <row r="24" spans="1:4" x14ac:dyDescent="0.3">
      <c r="A24" s="34">
        <v>22</v>
      </c>
      <c r="D24">
        <v>21.6</v>
      </c>
    </row>
    <row r="25" spans="1:4" x14ac:dyDescent="0.3">
      <c r="A25" s="34">
        <v>23</v>
      </c>
    </row>
    <row r="26" spans="1:4" x14ac:dyDescent="0.3">
      <c r="A26" s="34">
        <v>24</v>
      </c>
    </row>
    <row r="27" spans="1:4" x14ac:dyDescent="0.3">
      <c r="A27" s="34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G17"/>
  <sheetViews>
    <sheetView workbookViewId="0">
      <selection activeCell="C9" sqref="C9"/>
    </sheetView>
  </sheetViews>
  <sheetFormatPr defaultRowHeight="14.4" x14ac:dyDescent="0.3"/>
  <cols>
    <col min="3" max="3" width="29.88671875" bestFit="1" customWidth="1"/>
    <col min="4" max="4" width="23.109375" bestFit="1" customWidth="1"/>
    <col min="5" max="5" width="36" bestFit="1" customWidth="1"/>
    <col min="6" max="6" width="15.44140625" bestFit="1" customWidth="1"/>
    <col min="7" max="7" width="51.88671875" bestFit="1" customWidth="1"/>
  </cols>
  <sheetData>
    <row r="1" spans="2:7" ht="12" customHeight="1" x14ac:dyDescent="0.3"/>
    <row r="2" spans="2:7" ht="17.25" hidden="1" customHeight="1" x14ac:dyDescent="0.3"/>
    <row r="3" spans="2:7" x14ac:dyDescent="0.3">
      <c r="B3" s="178" t="s">
        <v>1551</v>
      </c>
      <c r="C3" s="179"/>
      <c r="D3" s="179"/>
      <c r="E3" s="179"/>
      <c r="F3" s="179"/>
      <c r="G3" s="180"/>
    </row>
    <row r="4" spans="2:7" ht="26.25" customHeight="1" x14ac:dyDescent="0.3">
      <c r="B4" s="181"/>
      <c r="C4" s="182"/>
      <c r="D4" s="182"/>
      <c r="E4" s="182"/>
      <c r="F4" s="182"/>
      <c r="G4" s="183"/>
    </row>
    <row r="5" spans="2:7" ht="15.6" x14ac:dyDescent="0.3">
      <c r="B5" s="55" t="s">
        <v>990</v>
      </c>
      <c r="C5" s="55" t="s">
        <v>1550</v>
      </c>
      <c r="D5" s="55" t="s">
        <v>992</v>
      </c>
      <c r="E5" s="55" t="s">
        <v>1549</v>
      </c>
      <c r="F5" s="55" t="s">
        <v>1548</v>
      </c>
      <c r="G5" s="55" t="s">
        <v>1547</v>
      </c>
    </row>
    <row r="6" spans="2:7" ht="15.6" x14ac:dyDescent="0.3">
      <c r="B6" s="54">
        <v>1</v>
      </c>
      <c r="C6" s="9" t="s">
        <v>1546</v>
      </c>
      <c r="D6" s="9" t="s">
        <v>998</v>
      </c>
      <c r="E6" s="9" t="s">
        <v>1545</v>
      </c>
      <c r="F6" s="9" t="s">
        <v>1525</v>
      </c>
      <c r="G6" s="6" t="s">
        <v>1544</v>
      </c>
    </row>
    <row r="7" spans="2:7" ht="15.6" x14ac:dyDescent="0.3">
      <c r="B7" s="54">
        <v>2</v>
      </c>
      <c r="C7" s="9" t="s">
        <v>1543</v>
      </c>
      <c r="D7" s="9" t="s">
        <v>1542</v>
      </c>
      <c r="E7" s="9" t="s">
        <v>1541</v>
      </c>
      <c r="F7" s="9" t="s">
        <v>1529</v>
      </c>
      <c r="G7" s="6" t="s">
        <v>1540</v>
      </c>
    </row>
    <row r="8" spans="2:7" ht="15.6" x14ac:dyDescent="0.3">
      <c r="B8" s="54">
        <v>3</v>
      </c>
      <c r="C8" s="9" t="s">
        <v>1539</v>
      </c>
      <c r="D8" s="9" t="s">
        <v>1535</v>
      </c>
      <c r="E8" s="9" t="s">
        <v>1538</v>
      </c>
      <c r="F8" s="9" t="s">
        <v>1529</v>
      </c>
      <c r="G8" s="6" t="s">
        <v>1537</v>
      </c>
    </row>
    <row r="9" spans="2:7" ht="15.6" x14ac:dyDescent="0.3">
      <c r="B9" s="54">
        <v>4</v>
      </c>
      <c r="C9" s="9" t="s">
        <v>1536</v>
      </c>
      <c r="D9" s="9" t="s">
        <v>1535</v>
      </c>
      <c r="E9" s="9" t="s">
        <v>1534</v>
      </c>
      <c r="F9" s="9" t="s">
        <v>1533</v>
      </c>
      <c r="G9" s="6" t="s">
        <v>1532</v>
      </c>
    </row>
    <row r="10" spans="2:7" ht="15.6" x14ac:dyDescent="0.3">
      <c r="B10" s="54">
        <v>5</v>
      </c>
      <c r="C10" s="9" t="s">
        <v>1531</v>
      </c>
      <c r="D10" s="9" t="s">
        <v>998</v>
      </c>
      <c r="E10" s="9" t="s">
        <v>1530</v>
      </c>
      <c r="F10" s="9" t="s">
        <v>1529</v>
      </c>
      <c r="G10" s="6" t="s">
        <v>1528</v>
      </c>
    </row>
    <row r="11" spans="2:7" ht="15.6" x14ac:dyDescent="0.3">
      <c r="B11" s="54">
        <v>6</v>
      </c>
      <c r="C11" s="9" t="s">
        <v>1527</v>
      </c>
      <c r="D11" s="9" t="s">
        <v>995</v>
      </c>
      <c r="E11" s="9" t="s">
        <v>1526</v>
      </c>
      <c r="F11" s="9" t="s">
        <v>1525</v>
      </c>
      <c r="G11" s="6" t="s">
        <v>1524</v>
      </c>
    </row>
    <row r="12" spans="2:7" ht="15.6" x14ac:dyDescent="0.3">
      <c r="B12" s="54">
        <v>7</v>
      </c>
      <c r="C12" s="9" t="s">
        <v>1523</v>
      </c>
      <c r="D12" s="9" t="s">
        <v>995</v>
      </c>
      <c r="E12" s="9" t="s">
        <v>1522</v>
      </c>
      <c r="F12" s="9" t="s">
        <v>1521</v>
      </c>
      <c r="G12" s="6" t="s">
        <v>1520</v>
      </c>
    </row>
    <row r="13" spans="2:7" ht="15.6" x14ac:dyDescent="0.3">
      <c r="B13" s="54">
        <v>8</v>
      </c>
      <c r="C13" s="9" t="s">
        <v>1519</v>
      </c>
      <c r="D13" s="9" t="s">
        <v>1516</v>
      </c>
      <c r="E13" s="9" t="s">
        <v>1518</v>
      </c>
      <c r="F13" s="9" t="s">
        <v>1514</v>
      </c>
      <c r="G13" s="6" t="s">
        <v>1513</v>
      </c>
    </row>
    <row r="14" spans="2:7" ht="15.6" x14ac:dyDescent="0.3">
      <c r="B14" s="54">
        <v>9</v>
      </c>
      <c r="C14" s="9" t="s">
        <v>1517</v>
      </c>
      <c r="D14" s="9" t="s">
        <v>1516</v>
      </c>
      <c r="E14" s="9" t="s">
        <v>1515</v>
      </c>
      <c r="F14" s="9" t="s">
        <v>1514</v>
      </c>
      <c r="G14" s="6" t="s">
        <v>1513</v>
      </c>
    </row>
    <row r="15" spans="2:7" ht="15.6" x14ac:dyDescent="0.3">
      <c r="B15" s="9"/>
      <c r="C15" s="9"/>
      <c r="D15" s="9"/>
      <c r="E15" s="9"/>
      <c r="F15" s="53" t="s">
        <v>1512</v>
      </c>
      <c r="G15" s="1"/>
    </row>
    <row r="17" spans="5:5" ht="15.6" x14ac:dyDescent="0.3">
      <c r="E17" s="52" t="s">
        <v>1511</v>
      </c>
    </row>
  </sheetData>
  <mergeCells count="1">
    <mergeCell ref="B3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J12"/>
  <sheetViews>
    <sheetView zoomScale="115" zoomScaleNormal="115" workbookViewId="0">
      <selection activeCell="J12" sqref="J12"/>
    </sheetView>
  </sheetViews>
  <sheetFormatPr defaultRowHeight="14.4" x14ac:dyDescent="0.3"/>
  <cols>
    <col min="2" max="2" width="9.109375" style="32"/>
    <col min="3" max="3" width="10.33203125" style="32" customWidth="1"/>
    <col min="4" max="4" width="34" style="32" bestFit="1" customWidth="1"/>
    <col min="5" max="5" width="12.6640625" style="32" bestFit="1" customWidth="1"/>
    <col min="6" max="6" width="10.109375" style="32" customWidth="1"/>
    <col min="7" max="7" width="17.6640625" style="32" customWidth="1"/>
    <col min="8" max="8" width="15.109375" style="32" customWidth="1"/>
    <col min="9" max="9" width="21.33203125" customWidth="1"/>
    <col min="10" max="10" width="24.5546875" style="66" customWidth="1"/>
  </cols>
  <sheetData>
    <row r="1" spans="2:10" x14ac:dyDescent="0.3">
      <c r="B1" s="189" t="s">
        <v>0</v>
      </c>
      <c r="C1" s="189"/>
      <c r="D1" s="189"/>
      <c r="E1" s="189"/>
      <c r="F1" s="189"/>
      <c r="G1" s="189"/>
      <c r="H1" s="189"/>
      <c r="I1" s="189"/>
      <c r="J1" s="189"/>
    </row>
    <row r="2" spans="2:10" x14ac:dyDescent="0.3">
      <c r="B2" s="190" t="s">
        <v>1758</v>
      </c>
      <c r="C2" s="190"/>
      <c r="D2" s="190"/>
      <c r="E2" s="190"/>
      <c r="F2" s="190"/>
      <c r="G2" s="190"/>
      <c r="H2" s="190"/>
      <c r="I2" s="190"/>
      <c r="J2" s="190"/>
    </row>
    <row r="3" spans="2:10" s="32" customFormat="1" x14ac:dyDescent="0.3">
      <c r="B3" s="59" t="s">
        <v>990</v>
      </c>
      <c r="C3" s="59" t="s">
        <v>1740</v>
      </c>
      <c r="D3" s="59" t="s">
        <v>1741</v>
      </c>
      <c r="E3" s="59" t="s">
        <v>1743</v>
      </c>
      <c r="F3" s="59" t="s">
        <v>1744</v>
      </c>
      <c r="G3" s="59" t="s">
        <v>1746</v>
      </c>
      <c r="H3" s="59" t="s">
        <v>1126</v>
      </c>
      <c r="I3" s="59" t="s">
        <v>1749</v>
      </c>
      <c r="J3" s="65" t="s">
        <v>1759</v>
      </c>
    </row>
    <row r="4" spans="2:10" ht="43.5" customHeight="1" x14ac:dyDescent="0.3">
      <c r="B4" s="20">
        <v>1</v>
      </c>
      <c r="C4" s="20">
        <v>30</v>
      </c>
      <c r="D4" s="33" t="s">
        <v>1742</v>
      </c>
      <c r="E4" s="20">
        <v>200</v>
      </c>
      <c r="F4" s="20" t="s">
        <v>1745</v>
      </c>
      <c r="G4" s="20">
        <v>7</v>
      </c>
      <c r="H4" s="33" t="s">
        <v>1763</v>
      </c>
      <c r="I4" s="20" t="s">
        <v>1750</v>
      </c>
      <c r="J4" s="40" t="s">
        <v>1772</v>
      </c>
    </row>
    <row r="5" spans="2:10" ht="43.5" customHeight="1" x14ac:dyDescent="0.3">
      <c r="B5" s="20">
        <v>2</v>
      </c>
      <c r="C5" s="20">
        <v>31</v>
      </c>
      <c r="D5" s="20" t="s">
        <v>1748</v>
      </c>
      <c r="E5" s="20">
        <v>590</v>
      </c>
      <c r="F5" s="20" t="s">
        <v>1756</v>
      </c>
      <c r="G5" s="20">
        <v>5</v>
      </c>
      <c r="H5" s="33" t="s">
        <v>1761</v>
      </c>
      <c r="I5" s="184" t="s">
        <v>1768</v>
      </c>
      <c r="J5" s="186" t="s">
        <v>1773</v>
      </c>
    </row>
    <row r="6" spans="2:10" ht="33.75" customHeight="1" x14ac:dyDescent="0.3">
      <c r="B6" s="20">
        <v>3</v>
      </c>
      <c r="C6" s="20">
        <v>32</v>
      </c>
      <c r="D6" s="33" t="s">
        <v>1747</v>
      </c>
      <c r="E6" s="20">
        <v>550</v>
      </c>
      <c r="F6" s="20" t="s">
        <v>1755</v>
      </c>
      <c r="G6" s="20">
        <v>5</v>
      </c>
      <c r="H6" s="33" t="s">
        <v>1762</v>
      </c>
      <c r="I6" s="185"/>
      <c r="J6" s="187"/>
    </row>
    <row r="7" spans="2:10" ht="28.8" x14ac:dyDescent="0.3">
      <c r="B7" s="20">
        <v>4</v>
      </c>
      <c r="C7" s="20">
        <v>33</v>
      </c>
      <c r="D7" s="33" t="s">
        <v>1751</v>
      </c>
      <c r="E7" s="20">
        <v>300</v>
      </c>
      <c r="F7" s="20" t="s">
        <v>1757</v>
      </c>
      <c r="G7" s="20">
        <v>14</v>
      </c>
      <c r="H7" s="33" t="s">
        <v>1764</v>
      </c>
      <c r="I7" s="184" t="s">
        <v>1769</v>
      </c>
      <c r="J7" s="186" t="s">
        <v>1775</v>
      </c>
    </row>
    <row r="8" spans="2:10" ht="28.8" x14ac:dyDescent="0.3">
      <c r="B8" s="20">
        <v>5</v>
      </c>
      <c r="C8" s="20" t="s">
        <v>1311</v>
      </c>
      <c r="D8" s="33" t="s">
        <v>1760</v>
      </c>
      <c r="E8" s="20">
        <v>300</v>
      </c>
      <c r="F8" s="20" t="s">
        <v>1757</v>
      </c>
      <c r="G8" s="20">
        <v>14</v>
      </c>
      <c r="H8" s="33" t="s">
        <v>1764</v>
      </c>
      <c r="I8" s="191"/>
      <c r="J8" s="188"/>
    </row>
    <row r="9" spans="2:10" ht="28.8" x14ac:dyDescent="0.3">
      <c r="B9" s="20">
        <v>6</v>
      </c>
      <c r="C9" s="20">
        <v>34</v>
      </c>
      <c r="D9" s="33" t="s">
        <v>1752</v>
      </c>
      <c r="E9" s="20">
        <v>340</v>
      </c>
      <c r="F9" s="20" t="s">
        <v>1757</v>
      </c>
      <c r="G9" s="20">
        <v>14</v>
      </c>
      <c r="H9" s="33" t="s">
        <v>1765</v>
      </c>
      <c r="I9" s="185"/>
      <c r="J9" s="187"/>
    </row>
    <row r="10" spans="2:10" ht="28.8" x14ac:dyDescent="0.3">
      <c r="B10" s="20">
        <v>7</v>
      </c>
      <c r="C10" s="20">
        <v>35</v>
      </c>
      <c r="D10" s="33" t="s">
        <v>1753</v>
      </c>
      <c r="E10" s="20">
        <v>350</v>
      </c>
      <c r="F10" s="20" t="s">
        <v>1755</v>
      </c>
      <c r="G10" s="33" t="s">
        <v>1771</v>
      </c>
      <c r="H10" s="33" t="s">
        <v>1766</v>
      </c>
      <c r="I10" s="184" t="s">
        <v>1770</v>
      </c>
      <c r="J10" s="186" t="s">
        <v>1774</v>
      </c>
    </row>
    <row r="11" spans="2:10" ht="28.8" x14ac:dyDescent="0.3">
      <c r="B11" s="20">
        <v>8</v>
      </c>
      <c r="C11" s="20">
        <v>36</v>
      </c>
      <c r="D11" s="33" t="s">
        <v>1754</v>
      </c>
      <c r="E11" s="20">
        <v>400</v>
      </c>
      <c r="F11" s="20" t="s">
        <v>1755</v>
      </c>
      <c r="G11" s="20">
        <v>13</v>
      </c>
      <c r="H11" s="33" t="s">
        <v>1767</v>
      </c>
      <c r="I11" s="185"/>
      <c r="J11" s="187"/>
    </row>
    <row r="12" spans="2:10" ht="28.8" x14ac:dyDescent="0.3">
      <c r="B12" s="20">
        <v>9</v>
      </c>
      <c r="C12" s="20" t="s">
        <v>1776</v>
      </c>
      <c r="D12" s="33" t="s">
        <v>1777</v>
      </c>
      <c r="E12" s="20">
        <v>60</v>
      </c>
      <c r="F12" s="20" t="s">
        <v>1778</v>
      </c>
      <c r="G12" s="20" t="s">
        <v>1779</v>
      </c>
      <c r="H12" s="33" t="s">
        <v>1780</v>
      </c>
      <c r="I12" s="20" t="s">
        <v>1781</v>
      </c>
      <c r="J12" s="40" t="s">
        <v>1782</v>
      </c>
    </row>
  </sheetData>
  <mergeCells count="8">
    <mergeCell ref="I10:I11"/>
    <mergeCell ref="J5:J6"/>
    <mergeCell ref="J7:J9"/>
    <mergeCell ref="J10:J11"/>
    <mergeCell ref="B1:J1"/>
    <mergeCell ref="B2:J2"/>
    <mergeCell ref="I5:I6"/>
    <mergeCell ref="I7:I9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3:D16"/>
  <sheetViews>
    <sheetView topLeftCell="A4" workbookViewId="0">
      <selection activeCell="E7" sqref="E7"/>
    </sheetView>
  </sheetViews>
  <sheetFormatPr defaultRowHeight="14.4" x14ac:dyDescent="0.3"/>
  <cols>
    <col min="2" max="2" width="6.88671875" customWidth="1"/>
    <col min="3" max="3" width="44.5546875" customWidth="1"/>
    <col min="4" max="4" width="21.88671875" customWidth="1"/>
    <col min="5" max="5" width="13.88671875" customWidth="1"/>
  </cols>
  <sheetData>
    <row r="3" spans="2:4" ht="15.6" x14ac:dyDescent="0.3">
      <c r="B3" s="192" t="s">
        <v>1838</v>
      </c>
      <c r="C3" s="192"/>
      <c r="D3" s="192"/>
    </row>
    <row r="4" spans="2:4" ht="15.6" x14ac:dyDescent="0.3">
      <c r="B4" s="68" t="s">
        <v>990</v>
      </c>
      <c r="C4" s="68" t="s">
        <v>1820</v>
      </c>
      <c r="D4" s="68" t="s">
        <v>1839</v>
      </c>
    </row>
    <row r="5" spans="2:4" ht="43.2" x14ac:dyDescent="0.3">
      <c r="B5" s="20">
        <v>1</v>
      </c>
      <c r="C5" s="67" t="s">
        <v>1821</v>
      </c>
      <c r="D5" s="12" t="s">
        <v>1833</v>
      </c>
    </row>
    <row r="6" spans="2:4" ht="57.6" x14ac:dyDescent="0.3">
      <c r="B6" s="20">
        <v>2</v>
      </c>
      <c r="C6" s="67" t="s">
        <v>1822</v>
      </c>
      <c r="D6" s="12" t="s">
        <v>1833</v>
      </c>
    </row>
    <row r="7" spans="2:4" ht="57.6" x14ac:dyDescent="0.3">
      <c r="B7" s="20">
        <v>3</v>
      </c>
      <c r="C7" s="67" t="s">
        <v>1823</v>
      </c>
      <c r="D7" s="12" t="s">
        <v>1834</v>
      </c>
    </row>
    <row r="8" spans="2:4" ht="57.6" x14ac:dyDescent="0.3">
      <c r="B8" s="20">
        <v>4</v>
      </c>
      <c r="C8" s="67" t="s">
        <v>1824</v>
      </c>
      <c r="D8" s="12" t="s">
        <v>1542</v>
      </c>
    </row>
    <row r="9" spans="2:4" ht="57.6" x14ac:dyDescent="0.3">
      <c r="B9" s="20">
        <v>5</v>
      </c>
      <c r="C9" s="67" t="s">
        <v>1825</v>
      </c>
      <c r="D9" s="12" t="s">
        <v>1835</v>
      </c>
    </row>
    <row r="10" spans="2:4" ht="57.6" x14ac:dyDescent="0.3">
      <c r="B10" s="20">
        <v>6</v>
      </c>
      <c r="C10" s="67" t="s">
        <v>1826</v>
      </c>
      <c r="D10" s="12" t="s">
        <v>1000</v>
      </c>
    </row>
    <row r="11" spans="2:4" ht="43.2" x14ac:dyDescent="0.3">
      <c r="B11" s="20">
        <v>7</v>
      </c>
      <c r="C11" s="67" t="s">
        <v>1827</v>
      </c>
      <c r="D11" s="12" t="s">
        <v>1002</v>
      </c>
    </row>
    <row r="12" spans="2:4" ht="57.6" x14ac:dyDescent="0.3">
      <c r="B12" s="20">
        <v>8</v>
      </c>
      <c r="C12" s="67" t="s">
        <v>1828</v>
      </c>
      <c r="D12" s="12" t="s">
        <v>1836</v>
      </c>
    </row>
    <row r="13" spans="2:4" ht="57.6" x14ac:dyDescent="0.3">
      <c r="B13" s="20">
        <v>9</v>
      </c>
      <c r="C13" s="67" t="s">
        <v>1830</v>
      </c>
      <c r="D13" s="12" t="s">
        <v>997</v>
      </c>
    </row>
    <row r="14" spans="2:4" ht="57.6" x14ac:dyDescent="0.3">
      <c r="B14" s="20">
        <v>10</v>
      </c>
      <c r="C14" s="67" t="s">
        <v>1829</v>
      </c>
      <c r="D14" s="12" t="s">
        <v>997</v>
      </c>
    </row>
    <row r="15" spans="2:4" ht="57.6" x14ac:dyDescent="0.3">
      <c r="B15" s="20">
        <v>11</v>
      </c>
      <c r="C15" s="67" t="s">
        <v>1831</v>
      </c>
      <c r="D15" s="12" t="s">
        <v>1837</v>
      </c>
    </row>
    <row r="16" spans="2:4" ht="57.6" x14ac:dyDescent="0.3">
      <c r="B16" s="20">
        <v>12</v>
      </c>
      <c r="C16" s="67" t="s">
        <v>1832</v>
      </c>
      <c r="D16" s="12" t="s">
        <v>1837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FR - Income</vt:lpstr>
      <vt:lpstr>Sheet5</vt:lpstr>
      <vt:lpstr>Sheet3</vt:lpstr>
      <vt:lpstr>Dummy</vt:lpstr>
      <vt:lpstr>FR TEAM LEADS FORMAT 17-18</vt:lpstr>
      <vt:lpstr>EM TEAM LEADS FORMAT 17-18</vt:lpstr>
      <vt:lpstr>NH TEAM LEAD FORMAT 17-18</vt:lpstr>
      <vt:lpstr>FR TEAM LEADS FORMAT 19-20</vt:lpstr>
      <vt:lpstr>FR TEAM LEADS FORMAT 18-19</vt:lpstr>
      <vt:lpstr>Sheet1</vt:lpstr>
      <vt:lpstr>Sheet2</vt:lpstr>
      <vt:lpstr>GTRHSS Contacts</vt:lpstr>
      <vt:lpstr>Overall incomeexpenses 2years</vt:lpstr>
      <vt:lpstr>Sheet7</vt:lpstr>
      <vt:lpstr>Event Photos Size's</vt:lpstr>
      <vt:lpstr>Sheet4</vt:lpstr>
      <vt:lpstr>Sheet6</vt:lpstr>
      <vt:lpstr>Chemistry Sir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lokesh sivakumar</cp:lastModifiedBy>
  <cp:lastPrinted>2024-01-03T11:32:57Z</cp:lastPrinted>
  <dcterms:created xsi:type="dcterms:W3CDTF">2017-02-05T09:30:30Z</dcterms:created>
  <dcterms:modified xsi:type="dcterms:W3CDTF">2025-07-22T08:07:27Z</dcterms:modified>
</cp:coreProperties>
</file>