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90" windowWidth="12200" windowHeight="6630" activeTab="1"/>
  </bookViews>
  <sheets>
    <sheet name="Detai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19" i="2" l="1"/>
  <c r="F19" i="2"/>
  <c r="G16" i="2"/>
  <c r="F16" i="2"/>
  <c r="F17" i="2"/>
  <c r="G17" i="2"/>
  <c r="D54" i="1"/>
  <c r="E54" i="1"/>
  <c r="F54" i="1"/>
</calcChain>
</file>

<file path=xl/sharedStrings.xml><?xml version="1.0" encoding="utf-8"?>
<sst xmlns="http://schemas.openxmlformats.org/spreadsheetml/2006/main" count="135" uniqueCount="124">
  <si>
    <t xml:space="preserve">PIGEON Middle East LLC  </t>
  </si>
  <si>
    <t>Royalty Report for the month : Oct  -2023</t>
  </si>
  <si>
    <t>QTY</t>
  </si>
  <si>
    <t>Value</t>
  </si>
  <si>
    <t>Royalty</t>
  </si>
  <si>
    <t>Item Code</t>
  </si>
  <si>
    <t>Item Description</t>
  </si>
  <si>
    <t>USD</t>
  </si>
  <si>
    <t>PA00417</t>
  </si>
  <si>
    <t>SN RPP DECORATED BOTTLE 120ML (FRUIT)</t>
  </si>
  <si>
    <t>PA00419</t>
  </si>
  <si>
    <t>SN DECORATED BOTTLE 50ML (AN)</t>
  </si>
  <si>
    <t>PA00420</t>
  </si>
  <si>
    <t>SN DECORATED BOTTLE 120ML (AN)</t>
  </si>
  <si>
    <t>PA00421</t>
  </si>
  <si>
    <t>SN DECORATED BOTTLE 240ML (AN)</t>
  </si>
  <si>
    <t>PA00487</t>
  </si>
  <si>
    <t>SOFTOUCH WN PERISTALTIC PLUS GLASS BOTTLE 160ML</t>
  </si>
  <si>
    <t>PA00488</t>
  </si>
  <si>
    <t>SOFTOUCH WN PERISTALTIC PLUS GLASS BOTTLE 240ML</t>
  </si>
  <si>
    <t>PA226</t>
  </si>
  <si>
    <t>GLASS NURSER K-8 W/HDL 240ML</t>
  </si>
  <si>
    <t>PA26006</t>
  </si>
  <si>
    <t>SN KPP BOTTLE CLEAR 240ML (BPA FREE)</t>
  </si>
  <si>
    <t>PA26007</t>
  </si>
  <si>
    <t>SN KPP BOTTLE WHITE 240ML (BPA FREE)</t>
  </si>
  <si>
    <t>PA26008</t>
  </si>
  <si>
    <t>SN KPP BOTTLE WHITE 240ML W/HANDLE (BPA FREE)</t>
  </si>
  <si>
    <t>PA26009</t>
  </si>
  <si>
    <t>SN KPP BOTTLE CLEAR 200ML (BPA FREE)</t>
  </si>
  <si>
    <t>PA26010</t>
  </si>
  <si>
    <t>SN KPP BOTTLE WHITE 200ML (BPA FREE)</t>
  </si>
  <si>
    <t>PA26011</t>
  </si>
  <si>
    <t>SN KPP BOTTLE CLEAR 120ML (BPA FREE)</t>
  </si>
  <si>
    <t>PA26012</t>
  </si>
  <si>
    <t>SN KPP BOTTLE WHITE 120ML (BPA FREE)</t>
  </si>
  <si>
    <t>PA26013</t>
  </si>
  <si>
    <t>SN KPP BOTTLE CLEAR 50ML (BPA FREE)</t>
  </si>
  <si>
    <t>PA26014</t>
  </si>
  <si>
    <t>SN KPP BOTTLE WHITE 50ML (BPA FREE)</t>
  </si>
  <si>
    <t>PA26651</t>
  </si>
  <si>
    <t>STREAMLINE SN PP BOTTLE 150ML</t>
  </si>
  <si>
    <t>PA26652</t>
  </si>
  <si>
    <t>STREAMLINE SN PP BOTTLE 250ML</t>
  </si>
  <si>
    <t>PA280</t>
  </si>
  <si>
    <t>GLASS NURSER K-8 240 ML</t>
  </si>
  <si>
    <t>PA281</t>
  </si>
  <si>
    <t>GLASS NURSER K-6 200 ML</t>
  </si>
  <si>
    <t>PA282</t>
  </si>
  <si>
    <t>GLASS NURSER K-4 120ML</t>
  </si>
  <si>
    <t>PA290</t>
  </si>
  <si>
    <t>GLASS NURSER K-8 240CC</t>
  </si>
  <si>
    <t>PA291</t>
  </si>
  <si>
    <t>GLASS NURSUR K-6 200CC</t>
  </si>
  <si>
    <t>PA292</t>
  </si>
  <si>
    <t>GLASS NURSER K-4 120CC</t>
  </si>
  <si>
    <t>PA78272</t>
  </si>
  <si>
    <t>PP STREAMLINE BOTTLE (BPA FREE) 150ML BLUE/PINK STAR</t>
  </si>
  <si>
    <t>PA78274</t>
  </si>
  <si>
    <t>PP STREAMLINE BOTTLE (BPA FREE) 250ML BLUE/PINK STAR</t>
  </si>
  <si>
    <t>PB01866</t>
  </si>
  <si>
    <t>WN SOFTOUCH PERISTALTIC PLUS SILICONE NIPPLE (SS) 2PC/BL CARD</t>
  </si>
  <si>
    <t>PB01867</t>
  </si>
  <si>
    <t>WN SOFTOUCH PERISTALTIC PLUS SILICONE NIPPLE (S) 2PC/BL CARD</t>
  </si>
  <si>
    <t>PB01868</t>
  </si>
  <si>
    <t>WN SOFTOUCH PERISTALTIC PLUS SILICONE NIPPLE (M) 2PC/BL CARD</t>
  </si>
  <si>
    <t>PB01869</t>
  </si>
  <si>
    <t>WN SOFTOUCH PERISTALTIC PLUS SILICONE NIPPLE (L) 2PC/BL CARD</t>
  </si>
  <si>
    <t>PB17337</t>
  </si>
  <si>
    <t>SN FLEXIBLE NIPPLE (LL) 2PCS/BL CARD</t>
  </si>
  <si>
    <t>PB17338</t>
  </si>
  <si>
    <t>SILICONE NIPPLE S-TYPE (S) 2PC/BL CARD</t>
  </si>
  <si>
    <t>PB17339</t>
  </si>
  <si>
    <t>SILICONE NIPPLE S-TYPE (M) 2PC/BL CARD</t>
  </si>
  <si>
    <t>PB17341</t>
  </si>
  <si>
    <t>SILICONE NIPPLE S-TYPE (L) 2PC/BL CARD</t>
  </si>
  <si>
    <t>PB17342</t>
  </si>
  <si>
    <t>SILICONE NIPPLE S-TYPE (S) 3PC/BL CARD</t>
  </si>
  <si>
    <t>PB17343</t>
  </si>
  <si>
    <t>SILICONE NIPPLE S-TYPE (M) 3PC/BL CARD</t>
  </si>
  <si>
    <t>PB17344</t>
  </si>
  <si>
    <t>SN FLEXIBLE NIPPLE (LL) 3PC/BL CARD</t>
  </si>
  <si>
    <t>PB17345</t>
  </si>
  <si>
    <t>SILICONE NIPPLE S-TYPE (L) 3PC/BL CARD</t>
  </si>
  <si>
    <t>PB17346</t>
  </si>
  <si>
    <t>SILICONE NIPPLE S-TYPE (S) 1 PC/BOX</t>
  </si>
  <si>
    <t>PB17347</t>
  </si>
  <si>
    <t>SILICONE NIPPLE S-TYPE (M) 1 PC/BOX</t>
  </si>
  <si>
    <t>PB17348</t>
  </si>
  <si>
    <t>SILICONE NIPPLE S-TYPE (Y) 1 PC/BOX</t>
  </si>
  <si>
    <t>PB17349</t>
  </si>
  <si>
    <t>SILICONE NIPPLE S-TYPE (L) 1 PC/BOX</t>
  </si>
  <si>
    <t>PB17350</t>
  </si>
  <si>
    <t>SN FLEXIBLE NIPPLE (LL) 1PC/BOX</t>
  </si>
  <si>
    <t>PB17351</t>
  </si>
  <si>
    <t>SILICONE NIPPLE S-TYPE (S) 3PCS/BOX</t>
  </si>
  <si>
    <t>PB17352</t>
  </si>
  <si>
    <t>SILICONE NIPPLE S-TYPE (M) 3PCS/BOX</t>
  </si>
  <si>
    <t>PB17353</t>
  </si>
  <si>
    <t>SN FLEXIBLE NIPPLE (LL) 3PC/BOX</t>
  </si>
  <si>
    <t>PB17354</t>
  </si>
  <si>
    <t>SILICONE NIPPLE S-TYPE (L) 3PCS/BOX</t>
  </si>
  <si>
    <t>PD308</t>
  </si>
  <si>
    <t>GLASS JUICE FEEDER 50 ML</t>
  </si>
  <si>
    <t>PM10815</t>
  </si>
  <si>
    <t>NATURAL SPONGE</t>
  </si>
  <si>
    <t>Sum</t>
  </si>
  <si>
    <t>Item</t>
  </si>
  <si>
    <t>Item Ledger Entry</t>
  </si>
  <si>
    <t>(Entry Type=Sale)</t>
  </si>
  <si>
    <t>Filter</t>
  </si>
  <si>
    <t>Start Date</t>
  </si>
  <si>
    <t>End Date</t>
  </si>
  <si>
    <t>Royalty %</t>
  </si>
  <si>
    <t>Show Trans. Detail</t>
  </si>
  <si>
    <t>Currency</t>
  </si>
  <si>
    <t>AED</t>
  </si>
  <si>
    <t>Sales Amount (Actual)</t>
  </si>
  <si>
    <t>Sales Amount (USD)</t>
  </si>
  <si>
    <t>CurrExchRecord</t>
  </si>
  <si>
    <t>ConvertFCYToFCY(Posting Date - Shipment Document/Return Reciept Document)</t>
  </si>
  <si>
    <t>Royalty (USD)</t>
  </si>
  <si>
    <t>Print Filters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</si>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</sst>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10"/>
      <name val="Segoe UI"/>
      <family val="2"/>
    </font>
    <font>
      <b/>
      <sz val="11"/>
      <name val="Book Antiqua"/>
      <family val="1"/>
    </font>
    <font>
      <b/>
      <sz val="10"/>
      <name val="Bookman Old Style"/>
      <family val="1"/>
    </font>
    <font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2" fillId="0" borderId="0" xfId="0" applyNumberFormat="1" applyFont="1" applyFill="1" applyBorder="1" applyAlignment="1" applyProtection="1"/>
    <xf numFmtId="0" fontId="3" fillId="0" borderId="0" xfId="1" applyFont="1"/>
    <xf numFmtId="0" fontId="4" fillId="0" borderId="0" xfId="1" applyFont="1"/>
    <xf numFmtId="0" fontId="5" fillId="0" borderId="0" xfId="0" applyFont="1"/>
    <xf numFmtId="3" fontId="5" fillId="0" borderId="0" xfId="0" applyNumberFormat="1" applyFont="1"/>
    <xf numFmtId="0" fontId="2" fillId="0" borderId="0" xfId="0" applyFont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3" fontId="4" fillId="0" borderId="3" xfId="1" applyNumberFormat="1" applyFont="1" applyBorder="1" applyAlignment="1">
      <alignment horizontal="center"/>
    </xf>
    <xf numFmtId="0" fontId="5" fillId="0" borderId="4" xfId="0" applyNumberFormat="1" applyFont="1" applyFill="1" applyBorder="1" applyAlignment="1" applyProtection="1"/>
    <xf numFmtId="3" fontId="5" fillId="0" borderId="4" xfId="0" applyNumberFormat="1" applyFont="1" applyFill="1" applyBorder="1" applyAlignment="1" applyProtection="1"/>
    <xf numFmtId="0" fontId="5" fillId="0" borderId="5" xfId="0" applyNumberFormat="1" applyFont="1" applyFill="1" applyBorder="1" applyAlignment="1" applyProtection="1"/>
    <xf numFmtId="3" fontId="5" fillId="0" borderId="6" xfId="0" applyNumberFormat="1" applyFont="1" applyFill="1" applyBorder="1" applyAlignment="1" applyProtection="1"/>
    <xf numFmtId="0" fontId="5" fillId="0" borderId="7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3" fontId="5" fillId="0" borderId="8" xfId="0" applyNumberFormat="1" applyFont="1" applyFill="1" applyBorder="1" applyAlignment="1" applyProtection="1"/>
    <xf numFmtId="3" fontId="5" fillId="0" borderId="9" xfId="0" applyNumberFormat="1" applyFont="1" applyFill="1" applyBorder="1" applyAlignment="1" applyProtection="1"/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3" fontId="4" fillId="0" borderId="11" xfId="1" applyNumberFormat="1" applyFont="1" applyBorder="1" applyAlignment="1">
      <alignment horizontal="center"/>
    </xf>
    <xf numFmtId="3" fontId="4" fillId="0" borderId="12" xfId="1" applyNumberFormat="1" applyFont="1" applyBorder="1" applyAlignment="1">
      <alignment horizontal="center"/>
    </xf>
    <xf numFmtId="0" fontId="5" fillId="0" borderId="13" xfId="0" applyNumberFormat="1" applyFont="1" applyFill="1" applyBorder="1" applyAlignment="1" applyProtection="1"/>
    <xf numFmtId="0" fontId="5" fillId="0" borderId="14" xfId="0" applyNumberFormat="1" applyFont="1" applyFill="1" applyBorder="1" applyAlignment="1" applyProtection="1"/>
    <xf numFmtId="3" fontId="5" fillId="0" borderId="14" xfId="0" applyNumberFormat="1" applyFont="1" applyFill="1" applyBorder="1" applyAlignment="1" applyProtection="1"/>
    <xf numFmtId="3" fontId="5" fillId="0" borderId="15" xfId="0" applyNumberFormat="1" applyFont="1" applyFill="1" applyBorder="1" applyAlignment="1" applyProtection="1"/>
    <xf numFmtId="0" fontId="5" fillId="0" borderId="16" xfId="0" applyNumberFormat="1" applyFont="1" applyFill="1" applyBorder="1" applyAlignment="1" applyProtection="1"/>
    <xf numFmtId="0" fontId="5" fillId="0" borderId="17" xfId="0" applyNumberFormat="1" applyFont="1" applyFill="1" applyBorder="1" applyAlignment="1" applyProtection="1"/>
    <xf numFmtId="4" fontId="5" fillId="0" borderId="17" xfId="0" applyNumberFormat="1" applyFont="1" applyFill="1" applyBorder="1" applyAlignment="1" applyProtection="1"/>
    <xf numFmtId="4" fontId="4" fillId="0" borderId="17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indent="1"/>
    </xf>
    <xf numFmtId="3" fontId="4" fillId="0" borderId="18" xfId="1" applyNumberFormat="1" applyFont="1" applyBorder="1" applyAlignment="1">
      <alignment horizontal="center"/>
    </xf>
    <xf numFmtId="3" fontId="4" fillId="0" borderId="19" xfId="1" applyNumberFormat="1" applyFont="1" applyBorder="1" applyAlignment="1">
      <alignment horizontal="center"/>
    </xf>
    <xf numFmtId="2" fontId="1" fillId="0" borderId="0" xfId="1" applyNumberFormat="1"/>
    <xf numFmtId="4" fontId="5" fillId="0" borderId="20" xfId="0" applyNumberFormat="1" applyFont="1" applyFill="1" applyBorder="1" applyAlignment="1" applyProtection="1"/>
    <xf numFmtId="4" fontId="5" fillId="0" borderId="21" xfId="0" applyNumberFormat="1" applyFont="1" applyFill="1" applyBorder="1" applyAlignment="1" applyProtection="1"/>
    <xf numFmtId="4" fontId="2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>
      <selection activeCell="B3" sqref="B3:F7"/>
    </sheetView>
  </sheetViews>
  <sheetFormatPr defaultRowHeight="16" x14ac:dyDescent="0.45"/>
  <cols>
    <col min="1" max="1" width="4.1796875" customWidth="1"/>
    <col min="2" max="2" width="12.81640625" customWidth="1"/>
    <col min="3" max="3" width="61.1796875" customWidth="1"/>
    <col min="4" max="4" width="15.81640625" customWidth="1"/>
    <col min="5" max="5" width="16.1796875" customWidth="1"/>
    <col min="6" max="6" width="15" customWidth="1"/>
  </cols>
  <sheetData>
    <row r="1" spans="1:7" s="5" customFormat="1" x14ac:dyDescent="0.45">
      <c r="A1" s="1"/>
      <c r="B1" s="2" t="s">
        <v>0</v>
      </c>
      <c r="C1" s="2"/>
      <c r="D1" s="3"/>
      <c r="E1" s="4"/>
      <c r="F1" s="4"/>
      <c r="G1" s="3"/>
    </row>
    <row r="2" spans="1:7" s="5" customFormat="1" ht="16.5" thickBot="1" x14ac:dyDescent="0.5">
      <c r="A2" s="1"/>
      <c r="B2" s="2" t="s">
        <v>1</v>
      </c>
      <c r="C2" s="2"/>
      <c r="D2" s="3"/>
      <c r="E2" s="4"/>
      <c r="F2" s="4"/>
      <c r="G2" s="3"/>
    </row>
    <row r="3" spans="1:7" s="5" customFormat="1" x14ac:dyDescent="0.45">
      <c r="B3" s="6"/>
      <c r="C3" s="7"/>
      <c r="D3" s="7" t="s">
        <v>2</v>
      </c>
      <c r="E3" s="8" t="s">
        <v>3</v>
      </c>
      <c r="F3" s="9" t="s">
        <v>4</v>
      </c>
      <c r="G3" s="3"/>
    </row>
    <row r="4" spans="1:7" s="5" customFormat="1" ht="16.5" thickBot="1" x14ac:dyDescent="0.5">
      <c r="B4" s="18" t="s">
        <v>5</v>
      </c>
      <c r="C4" s="19" t="s">
        <v>6</v>
      </c>
      <c r="D4" s="19"/>
      <c r="E4" s="20" t="s">
        <v>7</v>
      </c>
      <c r="F4" s="21" t="s">
        <v>7</v>
      </c>
      <c r="G4" s="3"/>
    </row>
    <row r="5" spans="1:7" x14ac:dyDescent="0.45">
      <c r="B5" s="14" t="s">
        <v>8</v>
      </c>
      <c r="C5" s="15" t="s">
        <v>9</v>
      </c>
      <c r="D5" s="15">
        <v>1600</v>
      </c>
      <c r="E5" s="16">
        <v>4160</v>
      </c>
      <c r="F5" s="17">
        <v>208</v>
      </c>
    </row>
    <row r="6" spans="1:7" x14ac:dyDescent="0.45">
      <c r="B6" s="12" t="s">
        <v>10</v>
      </c>
      <c r="C6" s="10" t="s">
        <v>11</v>
      </c>
      <c r="D6" s="10">
        <v>960</v>
      </c>
      <c r="E6" s="11">
        <v>2313.6</v>
      </c>
      <c r="F6" s="13">
        <v>115.68</v>
      </c>
    </row>
    <row r="7" spans="1:7" x14ac:dyDescent="0.45">
      <c r="B7" s="12" t="s">
        <v>12</v>
      </c>
      <c r="C7" s="10" t="s">
        <v>13</v>
      </c>
      <c r="D7" s="10">
        <v>480</v>
      </c>
      <c r="E7" s="11">
        <v>1248</v>
      </c>
      <c r="F7" s="13">
        <v>62.4</v>
      </c>
    </row>
    <row r="8" spans="1:7" x14ac:dyDescent="0.45">
      <c r="B8" s="12" t="s">
        <v>14</v>
      </c>
      <c r="C8" s="10" t="s">
        <v>15</v>
      </c>
      <c r="D8" s="10">
        <v>3841</v>
      </c>
      <c r="E8" s="11">
        <v>10178.385</v>
      </c>
      <c r="F8" s="13">
        <v>508.91924999999998</v>
      </c>
    </row>
    <row r="9" spans="1:7" x14ac:dyDescent="0.45">
      <c r="B9" s="12" t="s">
        <v>16</v>
      </c>
      <c r="C9" s="10" t="s">
        <v>17</v>
      </c>
      <c r="D9" s="10">
        <v>128</v>
      </c>
      <c r="E9" s="11">
        <v>538.88</v>
      </c>
      <c r="F9" s="13">
        <v>26.944000000000003</v>
      </c>
    </row>
    <row r="10" spans="1:7" x14ac:dyDescent="0.45">
      <c r="B10" s="12" t="s">
        <v>18</v>
      </c>
      <c r="C10" s="10" t="s">
        <v>19</v>
      </c>
      <c r="D10" s="10">
        <v>64</v>
      </c>
      <c r="E10" s="11">
        <v>284.16000000000003</v>
      </c>
      <c r="F10" s="13">
        <v>14.208</v>
      </c>
    </row>
    <row r="11" spans="1:7" x14ac:dyDescent="0.45">
      <c r="B11" s="12" t="s">
        <v>20</v>
      </c>
      <c r="C11" s="10" t="s">
        <v>21</v>
      </c>
      <c r="D11" s="10">
        <v>3120</v>
      </c>
      <c r="E11" s="11">
        <v>11232</v>
      </c>
      <c r="F11" s="13">
        <v>561.6</v>
      </c>
    </row>
    <row r="12" spans="1:7" x14ac:dyDescent="0.45">
      <c r="B12" s="12" t="s">
        <v>22</v>
      </c>
      <c r="C12" s="10" t="s">
        <v>23</v>
      </c>
      <c r="D12" s="10">
        <v>13280</v>
      </c>
      <c r="E12" s="11">
        <v>29216</v>
      </c>
      <c r="F12" s="13">
        <v>1460.8</v>
      </c>
    </row>
    <row r="13" spans="1:7" x14ac:dyDescent="0.45">
      <c r="B13" s="12" t="s">
        <v>24</v>
      </c>
      <c r="C13" s="10" t="s">
        <v>25</v>
      </c>
      <c r="D13" s="10">
        <v>9120</v>
      </c>
      <c r="E13" s="11">
        <v>19790.400000000001</v>
      </c>
      <c r="F13" s="13">
        <v>989.52</v>
      </c>
    </row>
    <row r="14" spans="1:7" x14ac:dyDescent="0.45">
      <c r="B14" s="12" t="s">
        <v>26</v>
      </c>
      <c r="C14" s="10" t="s">
        <v>27</v>
      </c>
      <c r="D14" s="10">
        <v>19040</v>
      </c>
      <c r="E14" s="11">
        <v>50265.599999999999</v>
      </c>
      <c r="F14" s="13">
        <v>2513.2800000000002</v>
      </c>
    </row>
    <row r="15" spans="1:7" x14ac:dyDescent="0.45">
      <c r="B15" s="12" t="s">
        <v>28</v>
      </c>
      <c r="C15" s="10" t="s">
        <v>29</v>
      </c>
      <c r="D15" s="10">
        <v>18240</v>
      </c>
      <c r="E15" s="11">
        <v>39580.800000000003</v>
      </c>
      <c r="F15" s="13">
        <v>1979.04</v>
      </c>
    </row>
    <row r="16" spans="1:7" x14ac:dyDescent="0.45">
      <c r="B16" s="12" t="s">
        <v>30</v>
      </c>
      <c r="C16" s="10" t="s">
        <v>31</v>
      </c>
      <c r="D16" s="10">
        <v>20640</v>
      </c>
      <c r="E16" s="11">
        <v>43963.200000000004</v>
      </c>
      <c r="F16" s="13">
        <v>2198.16</v>
      </c>
    </row>
    <row r="17" spans="2:6" x14ac:dyDescent="0.45">
      <c r="B17" s="12" t="s">
        <v>32</v>
      </c>
      <c r="C17" s="10" t="s">
        <v>33</v>
      </c>
      <c r="D17" s="10">
        <v>9600</v>
      </c>
      <c r="E17" s="11">
        <v>19200</v>
      </c>
      <c r="F17" s="13">
        <v>960</v>
      </c>
    </row>
    <row r="18" spans="2:6" x14ac:dyDescent="0.45">
      <c r="B18" s="12" t="s">
        <v>34</v>
      </c>
      <c r="C18" s="10" t="s">
        <v>35</v>
      </c>
      <c r="D18" s="10">
        <v>17120</v>
      </c>
      <c r="E18" s="11">
        <v>33555.199999999997</v>
      </c>
      <c r="F18" s="13">
        <v>1677.76</v>
      </c>
    </row>
    <row r="19" spans="2:6" x14ac:dyDescent="0.45">
      <c r="B19" s="12" t="s">
        <v>36</v>
      </c>
      <c r="C19" s="10" t="s">
        <v>37</v>
      </c>
      <c r="D19" s="10">
        <v>320</v>
      </c>
      <c r="E19" s="11">
        <v>624</v>
      </c>
      <c r="F19" s="13">
        <v>31.2</v>
      </c>
    </row>
    <row r="20" spans="2:6" x14ac:dyDescent="0.45">
      <c r="B20" s="12" t="s">
        <v>38</v>
      </c>
      <c r="C20" s="10" t="s">
        <v>39</v>
      </c>
      <c r="D20" s="10">
        <v>3360</v>
      </c>
      <c r="E20" s="11">
        <v>6451.2</v>
      </c>
      <c r="F20" s="13">
        <v>322.56</v>
      </c>
    </row>
    <row r="21" spans="2:6" x14ac:dyDescent="0.45">
      <c r="B21" s="12" t="s">
        <v>40</v>
      </c>
      <c r="C21" s="10" t="s">
        <v>41</v>
      </c>
      <c r="D21" s="10">
        <v>320</v>
      </c>
      <c r="E21" s="11">
        <v>992</v>
      </c>
      <c r="F21" s="13">
        <v>49.6</v>
      </c>
    </row>
    <row r="22" spans="2:6" x14ac:dyDescent="0.45">
      <c r="B22" s="12" t="s">
        <v>42</v>
      </c>
      <c r="C22" s="10" t="s">
        <v>43</v>
      </c>
      <c r="D22" s="10">
        <v>320</v>
      </c>
      <c r="E22" s="11">
        <v>1030.4000000000001</v>
      </c>
      <c r="F22" s="13">
        <v>51.52</v>
      </c>
    </row>
    <row r="23" spans="2:6" x14ac:dyDescent="0.45">
      <c r="B23" s="12" t="s">
        <v>44</v>
      </c>
      <c r="C23" s="10" t="s">
        <v>45</v>
      </c>
      <c r="D23" s="10">
        <v>640</v>
      </c>
      <c r="E23" s="11">
        <v>2028.8</v>
      </c>
      <c r="F23" s="13">
        <v>101.44</v>
      </c>
    </row>
    <row r="24" spans="2:6" x14ac:dyDescent="0.45">
      <c r="B24" s="12" t="s">
        <v>46</v>
      </c>
      <c r="C24" s="10" t="s">
        <v>47</v>
      </c>
      <c r="D24" s="10">
        <v>480</v>
      </c>
      <c r="E24" s="11">
        <v>1449.6000000000001</v>
      </c>
      <c r="F24" s="13">
        <v>72.48</v>
      </c>
    </row>
    <row r="25" spans="2:6" x14ac:dyDescent="0.45">
      <c r="B25" s="12" t="s">
        <v>48</v>
      </c>
      <c r="C25" s="10" t="s">
        <v>49</v>
      </c>
      <c r="D25" s="10">
        <v>2160</v>
      </c>
      <c r="E25" s="11">
        <v>5983.2</v>
      </c>
      <c r="F25" s="13">
        <v>299.16000000000003</v>
      </c>
    </row>
    <row r="26" spans="2:6" x14ac:dyDescent="0.45">
      <c r="B26" s="12" t="s">
        <v>50</v>
      </c>
      <c r="C26" s="10" t="s">
        <v>51</v>
      </c>
      <c r="D26" s="10">
        <v>6960</v>
      </c>
      <c r="E26" s="11">
        <v>21576</v>
      </c>
      <c r="F26" s="13">
        <v>1078.8</v>
      </c>
    </row>
    <row r="27" spans="2:6" x14ac:dyDescent="0.45">
      <c r="B27" s="12" t="s">
        <v>52</v>
      </c>
      <c r="C27" s="10" t="s">
        <v>53</v>
      </c>
      <c r="D27" s="10">
        <v>11040</v>
      </c>
      <c r="E27" s="11">
        <v>32457.600000000002</v>
      </c>
      <c r="F27" s="13">
        <v>1622.88</v>
      </c>
    </row>
    <row r="28" spans="2:6" x14ac:dyDescent="0.45">
      <c r="B28" s="12" t="s">
        <v>54</v>
      </c>
      <c r="C28" s="10" t="s">
        <v>55</v>
      </c>
      <c r="D28" s="10">
        <v>23760</v>
      </c>
      <c r="E28" s="11">
        <v>64152</v>
      </c>
      <c r="F28" s="13">
        <v>3207.6</v>
      </c>
    </row>
    <row r="29" spans="2:6" x14ac:dyDescent="0.45">
      <c r="B29" s="12" t="s">
        <v>56</v>
      </c>
      <c r="C29" s="10" t="s">
        <v>57</v>
      </c>
      <c r="D29" s="10">
        <v>240</v>
      </c>
      <c r="E29" s="11">
        <v>775.2</v>
      </c>
      <c r="F29" s="13">
        <v>38.76</v>
      </c>
    </row>
    <row r="30" spans="2:6" x14ac:dyDescent="0.45">
      <c r="B30" s="12" t="s">
        <v>58</v>
      </c>
      <c r="C30" s="10" t="s">
        <v>59</v>
      </c>
      <c r="D30" s="10">
        <v>400</v>
      </c>
      <c r="E30" s="11">
        <v>1344</v>
      </c>
      <c r="F30" s="13">
        <v>67.2</v>
      </c>
    </row>
    <row r="31" spans="2:6" x14ac:dyDescent="0.45">
      <c r="B31" s="12" t="s">
        <v>60</v>
      </c>
      <c r="C31" s="10" t="s">
        <v>61</v>
      </c>
      <c r="D31" s="10">
        <v>96</v>
      </c>
      <c r="E31" s="11">
        <v>282.24</v>
      </c>
      <c r="F31" s="13">
        <v>14.112</v>
      </c>
    </row>
    <row r="32" spans="2:6" x14ac:dyDescent="0.45">
      <c r="B32" s="12" t="s">
        <v>62</v>
      </c>
      <c r="C32" s="10" t="s">
        <v>63</v>
      </c>
      <c r="D32" s="10">
        <v>96</v>
      </c>
      <c r="E32" s="11">
        <v>282.24</v>
      </c>
      <c r="F32" s="13">
        <v>14.112</v>
      </c>
    </row>
    <row r="33" spans="2:6" x14ac:dyDescent="0.45">
      <c r="B33" s="12" t="s">
        <v>64</v>
      </c>
      <c r="C33" s="10" t="s">
        <v>65</v>
      </c>
      <c r="D33" s="10">
        <v>96</v>
      </c>
      <c r="E33" s="11">
        <v>282.24</v>
      </c>
      <c r="F33" s="13">
        <v>14.112</v>
      </c>
    </row>
    <row r="34" spans="2:6" x14ac:dyDescent="0.45">
      <c r="B34" s="12" t="s">
        <v>66</v>
      </c>
      <c r="C34" s="10" t="s">
        <v>67</v>
      </c>
      <c r="D34" s="10">
        <v>288</v>
      </c>
      <c r="E34" s="11">
        <v>846.72</v>
      </c>
      <c r="F34" s="13">
        <v>42.335999999999999</v>
      </c>
    </row>
    <row r="35" spans="2:6" x14ac:dyDescent="0.45">
      <c r="B35" s="12" t="s">
        <v>68</v>
      </c>
      <c r="C35" s="10" t="s">
        <v>69</v>
      </c>
      <c r="D35" s="10">
        <v>6480</v>
      </c>
      <c r="E35" s="11">
        <v>9072</v>
      </c>
      <c r="F35" s="13">
        <v>453.6</v>
      </c>
    </row>
    <row r="36" spans="2:6" x14ac:dyDescent="0.45">
      <c r="B36" s="12" t="s">
        <v>70</v>
      </c>
      <c r="C36" s="10" t="s">
        <v>71</v>
      </c>
      <c r="D36" s="10">
        <v>6480</v>
      </c>
      <c r="E36" s="11">
        <v>9072</v>
      </c>
      <c r="F36" s="13">
        <v>453.6</v>
      </c>
    </row>
    <row r="37" spans="2:6" x14ac:dyDescent="0.45">
      <c r="B37" s="12" t="s">
        <v>72</v>
      </c>
      <c r="C37" s="10" t="s">
        <v>73</v>
      </c>
      <c r="D37" s="10">
        <v>5760</v>
      </c>
      <c r="E37" s="11">
        <v>8064</v>
      </c>
      <c r="F37" s="13">
        <v>403.2</v>
      </c>
    </row>
    <row r="38" spans="2:6" x14ac:dyDescent="0.45">
      <c r="B38" s="12" t="s">
        <v>74</v>
      </c>
      <c r="C38" s="10" t="s">
        <v>75</v>
      </c>
      <c r="D38" s="10">
        <v>9840</v>
      </c>
      <c r="E38" s="11">
        <v>13776</v>
      </c>
      <c r="F38" s="13">
        <v>688.80000000000007</v>
      </c>
    </row>
    <row r="39" spans="2:6" x14ac:dyDescent="0.45">
      <c r="B39" s="12" t="s">
        <v>76</v>
      </c>
      <c r="C39" s="10" t="s">
        <v>77</v>
      </c>
      <c r="D39" s="10">
        <v>4800</v>
      </c>
      <c r="E39" s="11">
        <v>9552</v>
      </c>
      <c r="F39" s="13">
        <v>477.6</v>
      </c>
    </row>
    <row r="40" spans="2:6" x14ac:dyDescent="0.45">
      <c r="B40" s="12" t="s">
        <v>78</v>
      </c>
      <c r="C40" s="10" t="s">
        <v>79</v>
      </c>
      <c r="D40" s="10">
        <v>5040</v>
      </c>
      <c r="E40" s="11">
        <v>10029.6</v>
      </c>
      <c r="F40" s="13">
        <v>501.48</v>
      </c>
    </row>
    <row r="41" spans="2:6" x14ac:dyDescent="0.45">
      <c r="B41" s="12" t="s">
        <v>80</v>
      </c>
      <c r="C41" s="10" t="s">
        <v>81</v>
      </c>
      <c r="D41" s="10">
        <v>4080</v>
      </c>
      <c r="E41" s="11">
        <v>8119.2</v>
      </c>
      <c r="F41" s="13">
        <v>405.96000000000004</v>
      </c>
    </row>
    <row r="42" spans="2:6" x14ac:dyDescent="0.45">
      <c r="B42" s="12" t="s">
        <v>82</v>
      </c>
      <c r="C42" s="10" t="s">
        <v>83</v>
      </c>
      <c r="D42" s="10">
        <v>7920</v>
      </c>
      <c r="E42" s="11">
        <v>15760.800000000001</v>
      </c>
      <c r="F42" s="13">
        <v>788.04</v>
      </c>
    </row>
    <row r="43" spans="2:6" x14ac:dyDescent="0.45">
      <c r="B43" s="12" t="s">
        <v>84</v>
      </c>
      <c r="C43" s="10" t="s">
        <v>85</v>
      </c>
      <c r="D43" s="10">
        <v>3600</v>
      </c>
      <c r="E43" s="11">
        <v>2664</v>
      </c>
      <c r="F43" s="13">
        <v>133.19999999999999</v>
      </c>
    </row>
    <row r="44" spans="2:6" x14ac:dyDescent="0.45">
      <c r="B44" s="12" t="s">
        <v>86</v>
      </c>
      <c r="C44" s="10" t="s">
        <v>87</v>
      </c>
      <c r="D44" s="10">
        <v>7920</v>
      </c>
      <c r="E44" s="11">
        <v>5860.8</v>
      </c>
      <c r="F44" s="13">
        <v>293.04000000000002</v>
      </c>
    </row>
    <row r="45" spans="2:6" x14ac:dyDescent="0.45">
      <c r="B45" s="12" t="s">
        <v>88</v>
      </c>
      <c r="C45" s="10" t="s">
        <v>89</v>
      </c>
      <c r="D45" s="10">
        <v>2880</v>
      </c>
      <c r="E45" s="11">
        <v>2534.4</v>
      </c>
      <c r="F45" s="13">
        <v>126.72</v>
      </c>
    </row>
    <row r="46" spans="2:6" x14ac:dyDescent="0.45">
      <c r="B46" s="12" t="s">
        <v>90</v>
      </c>
      <c r="C46" s="10" t="s">
        <v>91</v>
      </c>
      <c r="D46" s="10">
        <v>10440</v>
      </c>
      <c r="E46" s="11">
        <v>7725.6</v>
      </c>
      <c r="F46" s="13">
        <v>386.28000000000003</v>
      </c>
    </row>
    <row r="47" spans="2:6" x14ac:dyDescent="0.45">
      <c r="B47" s="12" t="s">
        <v>92</v>
      </c>
      <c r="C47" s="10" t="s">
        <v>93</v>
      </c>
      <c r="D47" s="10">
        <v>4320</v>
      </c>
      <c r="E47" s="11">
        <v>3196.8</v>
      </c>
      <c r="F47" s="13">
        <v>159.84</v>
      </c>
    </row>
    <row r="48" spans="2:6" x14ac:dyDescent="0.45">
      <c r="B48" s="12" t="s">
        <v>94</v>
      </c>
      <c r="C48" s="10" t="s">
        <v>95</v>
      </c>
      <c r="D48" s="10">
        <v>2760</v>
      </c>
      <c r="E48" s="11">
        <v>5520</v>
      </c>
      <c r="F48" s="13">
        <v>276</v>
      </c>
    </row>
    <row r="49" spans="2:6" x14ac:dyDescent="0.45">
      <c r="B49" s="12" t="s">
        <v>96</v>
      </c>
      <c r="C49" s="10" t="s">
        <v>97</v>
      </c>
      <c r="D49" s="10">
        <v>2400</v>
      </c>
      <c r="E49" s="11">
        <v>4800</v>
      </c>
      <c r="F49" s="13">
        <v>240</v>
      </c>
    </row>
    <row r="50" spans="2:6" x14ac:dyDescent="0.45">
      <c r="B50" s="12" t="s">
        <v>98</v>
      </c>
      <c r="C50" s="10" t="s">
        <v>99</v>
      </c>
      <c r="D50" s="10">
        <v>4080</v>
      </c>
      <c r="E50" s="11">
        <v>8160</v>
      </c>
      <c r="F50" s="13">
        <v>408</v>
      </c>
    </row>
    <row r="51" spans="2:6" x14ac:dyDescent="0.45">
      <c r="B51" s="12" t="s">
        <v>100</v>
      </c>
      <c r="C51" s="10" t="s">
        <v>101</v>
      </c>
      <c r="D51" s="10">
        <v>4080</v>
      </c>
      <c r="E51" s="11">
        <v>8160</v>
      </c>
      <c r="F51" s="13">
        <v>408</v>
      </c>
    </row>
    <row r="52" spans="2:6" x14ac:dyDescent="0.45">
      <c r="B52" s="12" t="s">
        <v>102</v>
      </c>
      <c r="C52" s="10" t="s">
        <v>103</v>
      </c>
      <c r="D52" s="10">
        <v>17360</v>
      </c>
      <c r="E52" s="11">
        <v>49476</v>
      </c>
      <c r="F52" s="13">
        <v>2473.8000000000002</v>
      </c>
    </row>
    <row r="53" spans="2:6" ht="16.5" thickBot="1" x14ac:dyDescent="0.5">
      <c r="B53" s="22" t="s">
        <v>104</v>
      </c>
      <c r="C53" s="23" t="s">
        <v>105</v>
      </c>
      <c r="D53" s="23">
        <v>320</v>
      </c>
      <c r="E53" s="24">
        <v>2681.6</v>
      </c>
      <c r="F53" s="25">
        <v>134.08000000000001</v>
      </c>
    </row>
    <row r="54" spans="2:6" ht="16.5" thickBot="1" x14ac:dyDescent="0.5">
      <c r="B54" s="26" t="s">
        <v>106</v>
      </c>
      <c r="C54" s="27"/>
      <c r="D54" s="28">
        <f>SUM(D5:D53)</f>
        <v>278369</v>
      </c>
      <c r="E54" s="29">
        <f>SUM(E5:E53)</f>
        <v>590308.46499999997</v>
      </c>
      <c r="F54" s="29">
        <f>SUM(F5:F53)</f>
        <v>29515.42325</v>
      </c>
    </row>
  </sheetData>
  <pageMargins left="0.74803149606299213" right="0.74803149606299213" top="0.98425196850393704" bottom="0.98425196850393704" header="0.51181102362204722" footer="0.51181102362204722"/>
  <pageSetup paperSize="9" scale="70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20" sqref="B20"/>
    </sheetView>
  </sheetViews>
  <sheetFormatPr defaultRowHeight="16" x14ac:dyDescent="0.45"/>
  <cols>
    <col min="1" max="1" width="16.54296875" bestFit="1" customWidth="1"/>
    <col min="2" max="2" width="42.08984375" bestFit="1" customWidth="1"/>
    <col min="5" max="5" width="22" bestFit="1" customWidth="1"/>
    <col min="6" max="6" width="22" customWidth="1"/>
    <col min="7" max="7" width="14.08984375" bestFit="1" customWidth="1"/>
  </cols>
  <sheetData>
    <row r="1" spans="1:7" x14ac:dyDescent="0.45">
      <c r="A1" t="s">
        <v>110</v>
      </c>
    </row>
    <row r="2" spans="1:7" x14ac:dyDescent="0.45">
      <c r="A2" t="s">
        <v>111</v>
      </c>
    </row>
    <row r="3" spans="1:7" x14ac:dyDescent="0.45">
      <c r="A3" t="s">
        <v>112</v>
      </c>
    </row>
    <row r="5" spans="1:7" x14ac:dyDescent="0.45">
      <c r="A5" t="s">
        <v>113</v>
      </c>
      <c r="B5">
        <v>5</v>
      </c>
    </row>
    <row r="6" spans="1:7" x14ac:dyDescent="0.45">
      <c r="A6" t="s">
        <v>114</v>
      </c>
    </row>
    <row r="7" spans="1:7" x14ac:dyDescent="0.45">
      <c r="A7" t="s">
        <v>107</v>
      </c>
    </row>
    <row r="8" spans="1:7" x14ac:dyDescent="0.45">
      <c r="A8" s="30" t="s">
        <v>108</v>
      </c>
      <c r="B8" t="s">
        <v>109</v>
      </c>
    </row>
    <row r="10" spans="1:7" x14ac:dyDescent="0.45">
      <c r="A10" t="s">
        <v>122</v>
      </c>
    </row>
    <row r="12" spans="1:7" x14ac:dyDescent="0.45">
      <c r="A12" t="s">
        <v>119</v>
      </c>
      <c r="B12" t="s">
        <v>120</v>
      </c>
    </row>
    <row r="13" spans="1:7" ht="16.5" thickBot="1" x14ac:dyDescent="0.5"/>
    <row r="14" spans="1:7" x14ac:dyDescent="0.45">
      <c r="A14" s="6"/>
      <c r="B14" s="7"/>
      <c r="C14" s="7" t="s">
        <v>2</v>
      </c>
      <c r="D14" s="7" t="s">
        <v>115</v>
      </c>
      <c r="E14" s="8" t="s">
        <v>117</v>
      </c>
      <c r="F14" s="31" t="s">
        <v>118</v>
      </c>
      <c r="G14" s="9" t="s">
        <v>121</v>
      </c>
    </row>
    <row r="15" spans="1:7" ht="16.5" thickBot="1" x14ac:dyDescent="0.5">
      <c r="A15" s="18" t="s">
        <v>5</v>
      </c>
      <c r="B15" s="19" t="s">
        <v>6</v>
      </c>
      <c r="C15" s="19"/>
      <c r="D15" s="19"/>
      <c r="E15" s="20"/>
      <c r="F15" s="32"/>
      <c r="G15" s="21"/>
    </row>
    <row r="16" spans="1:7" x14ac:dyDescent="0.45">
      <c r="A16" s="14" t="s">
        <v>8</v>
      </c>
      <c r="B16" s="15" t="s">
        <v>9</v>
      </c>
      <c r="C16" s="15">
        <v>1600</v>
      </c>
      <c r="D16" s="15" t="s">
        <v>116</v>
      </c>
      <c r="E16" s="16">
        <v>4160</v>
      </c>
      <c r="F16" s="34">
        <f>E16/3.678</f>
        <v>1131.0494834148994</v>
      </c>
      <c r="G16" s="33">
        <f>F16*$B$5%</f>
        <v>56.552474170744972</v>
      </c>
    </row>
    <row r="17" spans="1:7" x14ac:dyDescent="0.45">
      <c r="A17" s="12" t="s">
        <v>10</v>
      </c>
      <c r="B17" s="10" t="s">
        <v>11</v>
      </c>
      <c r="C17" s="10">
        <v>960</v>
      </c>
      <c r="D17" s="10" t="s">
        <v>7</v>
      </c>
      <c r="E17" s="11">
        <v>2313.6</v>
      </c>
      <c r="F17" s="35">
        <f>E17</f>
        <v>2313.6</v>
      </c>
      <c r="G17" s="33">
        <f>F17*$B$5%</f>
        <v>115.68</v>
      </c>
    </row>
    <row r="18" spans="1:7" x14ac:dyDescent="0.45">
      <c r="A18" s="12" t="s">
        <v>12</v>
      </c>
      <c r="B18" s="10" t="s">
        <v>13</v>
      </c>
      <c r="C18" s="10">
        <v>480</v>
      </c>
      <c r="D18" s="10"/>
      <c r="E18" s="11"/>
      <c r="F18" s="35">
        <v>0</v>
      </c>
      <c r="G18" s="33">
        <v>0</v>
      </c>
    </row>
    <row r="19" spans="1:7" x14ac:dyDescent="0.45">
      <c r="B19" t="s">
        <v>123</v>
      </c>
      <c r="F19" s="36">
        <f>SUM(F16:F18)</f>
        <v>3444.6494834148994</v>
      </c>
      <c r="G19" s="36">
        <f>SUM(G16:G18)</f>
        <v>172.23247417074498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2023-11-01T06:13:06Z</cp:lastPrinted>
  <dcterms:created xsi:type="dcterms:W3CDTF">2024-02-15T13:32:55Z</dcterms:created>
  <dcterms:modified xsi:type="dcterms:W3CDTF">2024-02-15T13:32:55Z</dcterms:modified>
</cp:coreProperties>
</file>