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az_khan\Documents\1. C&amp;D\LPO Tracker\"/>
    </mc:Choice>
  </mc:AlternateContent>
  <xr:revisionPtr revIDLastSave="0" documentId="8_{B7FC5688-39E5-47A9-9F66-8A60165DB061}" xr6:coauthVersionLast="47" xr6:coauthVersionMax="47" xr10:uidLastSave="{00000000-0000-0000-0000-000000000000}"/>
  <bookViews>
    <workbookView xWindow="-110" yWindow="-110" windowWidth="19420" windowHeight="10420" firstSheet="1" activeTab="1" xr2:uid="{0ADB500A-57B0-43EC-811F-11D617F9C5C0}"/>
  </bookViews>
  <sheets>
    <sheet name="Sheet4" sheetId="6" state="hidden" r:id="rId1"/>
    <sheet name="AME &amp; ANH" sheetId="1" r:id="rId2"/>
    <sheet name="LPO summary Reworking" sheetId="13" state="hidden" r:id="rId3"/>
    <sheet name="Sheet1" sheetId="3" state="hidden" r:id="rId4"/>
    <sheet name="Meta" sheetId="2" r:id="rId5"/>
    <sheet name="A&amp;P report to send" sheetId="17" r:id="rId6"/>
  </sheets>
  <externalReferences>
    <externalReference r:id="rId7"/>
  </externalReferences>
  <definedNames>
    <definedName name="_xlnm._FilterDatabase" localSheetId="1" hidden="1">'AME &amp; ANH'!$A$2:$Q$103</definedName>
  </definedNames>
  <calcPr calcId="191029"/>
  <pivotCaches>
    <pivotCache cacheId="1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7" i="17" l="1"/>
  <c r="E37" i="17"/>
  <c r="D37" i="17"/>
  <c r="C37" i="17"/>
  <c r="G37" i="17" s="1"/>
  <c r="G36" i="17"/>
  <c r="G35" i="17"/>
  <c r="G34" i="17"/>
  <c r="G33" i="17"/>
  <c r="G32" i="17"/>
  <c r="G31" i="17"/>
  <c r="F25" i="17"/>
  <c r="E25" i="17"/>
  <c r="D25" i="17"/>
  <c r="C25" i="17"/>
  <c r="G25" i="17" s="1"/>
  <c r="F24" i="17"/>
  <c r="F26" i="17" s="1"/>
  <c r="E24" i="17"/>
  <c r="E26" i="17" s="1"/>
  <c r="D24" i="17"/>
  <c r="D26" i="17" s="1"/>
  <c r="C24" i="17"/>
  <c r="C26" i="17" s="1"/>
  <c r="F21" i="17"/>
  <c r="E21" i="17"/>
  <c r="D21" i="17"/>
  <c r="C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J8" i="17" s="1"/>
  <c r="G7" i="17"/>
  <c r="G6" i="17"/>
  <c r="G21" i="17" s="1"/>
  <c r="J12" i="17" l="1"/>
  <c r="J16" i="17"/>
  <c r="J20" i="17"/>
  <c r="G26" i="17"/>
  <c r="H25" i="17" s="1"/>
  <c r="J19" i="17"/>
  <c r="J17" i="17"/>
  <c r="J15" i="17"/>
  <c r="J13" i="17"/>
  <c r="J11" i="17"/>
  <c r="J9" i="17"/>
  <c r="J7" i="17"/>
  <c r="J10" i="17"/>
  <c r="J14" i="17"/>
  <c r="J18" i="17"/>
  <c r="G24" i="17"/>
  <c r="H24" i="17" s="1"/>
  <c r="J6" i="17"/>
  <c r="L102" i="1" l="1"/>
  <c r="L98" i="1"/>
  <c r="L97" i="1"/>
  <c r="L93" i="1"/>
  <c r="L92" i="1"/>
  <c r="L91" i="1"/>
  <c r="L90" i="1"/>
  <c r="L89" i="1"/>
  <c r="L88" i="1"/>
  <c r="L87" i="1"/>
  <c r="L86" i="1"/>
  <c r="L84" i="1"/>
  <c r="L83" i="1"/>
  <c r="L81" i="1"/>
  <c r="L80" i="1"/>
  <c r="L79" i="1"/>
  <c r="L77" i="1"/>
  <c r="L76" i="1"/>
  <c r="L75" i="1"/>
  <c r="L74" i="1"/>
  <c r="L70" i="1"/>
  <c r="L69" i="1"/>
  <c r="L68" i="1"/>
  <c r="L67" i="1"/>
  <c r="L65" i="1"/>
  <c r="L64" i="1"/>
  <c r="L63" i="1"/>
  <c r="L60" i="1"/>
  <c r="L47" i="1"/>
  <c r="L46" i="1"/>
  <c r="L45" i="1"/>
  <c r="L44" i="1"/>
  <c r="L43" i="1"/>
  <c r="L42" i="1"/>
  <c r="L41" i="1"/>
  <c r="L40" i="1"/>
  <c r="L39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103" i="1"/>
  <c r="L101" i="1"/>
  <c r="L100" i="1"/>
  <c r="L99" i="1"/>
  <c r="L96" i="1"/>
  <c r="L95" i="1"/>
  <c r="L94" i="1"/>
  <c r="L85" i="1"/>
  <c r="L82" i="1"/>
  <c r="L78" i="1"/>
  <c r="L73" i="1"/>
  <c r="L72" i="1"/>
  <c r="L71" i="1"/>
  <c r="L66" i="1"/>
  <c r="L62" i="1"/>
  <c r="L61" i="1"/>
  <c r="L59" i="1"/>
  <c r="L58" i="1"/>
  <c r="L57" i="1"/>
  <c r="L56" i="1"/>
  <c r="L55" i="1"/>
  <c r="L54" i="1"/>
  <c r="L53" i="1"/>
  <c r="L52" i="1"/>
  <c r="L51" i="1"/>
  <c r="L50" i="1"/>
  <c r="L49" i="1"/>
  <c r="L48" i="1"/>
  <c r="L38" i="1"/>
  <c r="L37" i="1"/>
  <c r="L36" i="1"/>
  <c r="L35" i="1"/>
  <c r="C64" i="1" l="1"/>
  <c r="C62" i="1"/>
  <c r="C61" i="1"/>
  <c r="C59" i="1"/>
  <c r="C58" i="1"/>
  <c r="C57" i="1"/>
  <c r="C56" i="1"/>
  <c r="C55" i="1"/>
  <c r="C54" i="1"/>
  <c r="C53" i="1"/>
  <c r="C52" i="1"/>
  <c r="C51" i="1"/>
  <c r="C44" i="1"/>
  <c r="C43" i="1"/>
  <c r="C42" i="1"/>
  <c r="C41" i="1"/>
  <c r="C38" i="1"/>
  <c r="C37" i="1"/>
  <c r="C36" i="1"/>
  <c r="C35" i="1"/>
  <c r="L3" i="1" l="1"/>
</calcChain>
</file>

<file path=xl/sharedStrings.xml><?xml version="1.0" encoding="utf-8"?>
<sst xmlns="http://schemas.openxmlformats.org/spreadsheetml/2006/main" count="1229" uniqueCount="217">
  <si>
    <t>Remarks</t>
  </si>
  <si>
    <t>Payment Status</t>
  </si>
  <si>
    <t>LPO Received</t>
  </si>
  <si>
    <t>For Finance Dept</t>
  </si>
  <si>
    <t>Submitted to Finance</t>
  </si>
  <si>
    <t>Currency</t>
  </si>
  <si>
    <t>Job Description</t>
  </si>
  <si>
    <t>Supplier</t>
  </si>
  <si>
    <t>Brand</t>
  </si>
  <si>
    <t>Invoice - No.</t>
  </si>
  <si>
    <t>LPO - No.</t>
  </si>
  <si>
    <t>PEARL DROPS</t>
  </si>
  <si>
    <t>ON HOLD</t>
  </si>
  <si>
    <t>BATISTE</t>
  </si>
  <si>
    <t>PENDING</t>
  </si>
  <si>
    <t>NO</t>
  </si>
  <si>
    <t>FEM FRESH</t>
  </si>
  <si>
    <t>CLEARED</t>
  </si>
  <si>
    <t>YES</t>
  </si>
  <si>
    <t>NAIR</t>
  </si>
  <si>
    <t>ARM &amp; HAMMER</t>
  </si>
  <si>
    <t>Submission Date</t>
  </si>
  <si>
    <t>AYEZAN</t>
  </si>
  <si>
    <t>OTHERS - AME</t>
  </si>
  <si>
    <t>AYEZAN PEARL DROPS SLEEVING</t>
  </si>
  <si>
    <t>AYEZAN BOUSHARI &amp; SAVON CO PACKING</t>
  </si>
  <si>
    <t>AEW &amp; SAFWAN COPACKING</t>
  </si>
  <si>
    <t>GTCL COPACKING</t>
  </si>
  <si>
    <t>DEO LABELLING &amp; REWORKING</t>
  </si>
  <si>
    <t>BATISTE SLEEVING AYEZAN</t>
  </si>
  <si>
    <t>Cost (EXC VAT)</t>
  </si>
  <si>
    <t>Marketing Remarks</t>
  </si>
  <si>
    <t>NOT REQUIRED</t>
  </si>
  <si>
    <t>FLAWLESS</t>
  </si>
  <si>
    <t>LPO Raised Date</t>
  </si>
  <si>
    <t>CATEGORY</t>
  </si>
  <si>
    <t>Supplier / Market</t>
  </si>
  <si>
    <t>LPO / DN / Others</t>
  </si>
  <si>
    <t>ACCESS</t>
  </si>
  <si>
    <t>AED</t>
  </si>
  <si>
    <t>RICHPRINTING</t>
  </si>
  <si>
    <t>Adhoc KSA Requirement</t>
  </si>
  <si>
    <t>Currency $</t>
  </si>
  <si>
    <t>Row Labels</t>
  </si>
  <si>
    <t>Grand Total</t>
  </si>
  <si>
    <t>Sum of Currency $</t>
  </si>
  <si>
    <t>ANH Reworking Oct 2022</t>
  </si>
  <si>
    <t>Al Mojil &amp; Bosuhari promo, Batiste &amp; FF Reworking Oct 2022</t>
  </si>
  <si>
    <t>ANH Reworking Deo Lot 1 - Jan 2023</t>
  </si>
  <si>
    <t>ANH Reworking Deo Lot 2 - Jan 2023</t>
  </si>
  <si>
    <t>ANH Reworking Deo Lot 3 - Jan 2023</t>
  </si>
  <si>
    <t>ANH Reworking Deo Lot 4 - Jan 2023</t>
  </si>
  <si>
    <t>ANH Reworking Deo Lot 5 - Jan 2023</t>
  </si>
  <si>
    <t>ANH Reworking Oral Lot 1 - Jan 2023</t>
  </si>
  <si>
    <t>Batiste Reworking Jan 2023</t>
  </si>
  <si>
    <t>SATURDAY</t>
  </si>
  <si>
    <t>SOCIAL MEDIA MANAGEMENT &amp; SOCIAL PRODUCTION - For Jan-2023.</t>
  </si>
  <si>
    <t>DIGITAL CREATIVE AND MEDIA PRODUCTION SERVICES-For Jan 2023.</t>
  </si>
  <si>
    <t>A&amp;H SOCIAL MEDIA MANAGEMENT &amp; SOCIAL PRODUCTION - For Feb-2023.</t>
  </si>
  <si>
    <t>A&amp;H DIGITAL CREATIVE AND MEDIA PRODUCTION SERVICES-For Feb 2023.</t>
  </si>
  <si>
    <t>NAIR SOCIAL MEDIA MANAGEMENT &amp; SOCIAL PRODUCTION- For Jan-2023.</t>
  </si>
  <si>
    <t>NAIR DIGITAL CREATIVE AND MEDIA PRODUCTION SERVICES-For Jan-2023.</t>
  </si>
  <si>
    <t>BATISTE SOCIAL MEDIA MANAGEMENT &amp; SOCIAL PRODUCTION-Jan-2023.</t>
  </si>
  <si>
    <t>FEM FRESH SOCIAL MEDIA MANAGEMENT &amp; SOCIAL PRODUCTION- For Jan-2023.</t>
  </si>
  <si>
    <t>FEM FRESH DIGITAL CREATIVE AND MEDIA PRODUCTION SERVICES-For Jan-2023.</t>
  </si>
  <si>
    <t>NAIR SOCIAL MEDIA MANAGEMENT &amp; SOCIAL PRODUCTION- For Feb-2023.</t>
  </si>
  <si>
    <t>NAIR DIGITAL CREATIVE AND MEDIA PRODUCTION SERVICES-For Feb-2023.</t>
  </si>
  <si>
    <t>BATISTE SOCIAL MEDIA MANAGEMENT &amp; SOCIAL PRODUCTION-Feb-2023.</t>
  </si>
  <si>
    <t>FEM FRESH SOCIAL MEDIA MANAGEMENT &amp; SOCIAL PRODUCTION- For Feb-2023.</t>
  </si>
  <si>
    <t>4SIGHT</t>
  </si>
  <si>
    <t>NAIR PRODUCT TESTING UAE</t>
  </si>
  <si>
    <t>ANH Bags &amp; Leaflet</t>
  </si>
  <si>
    <t>COURIER CHARGES FOR 100 DEO STANDS TO OMAN</t>
  </si>
  <si>
    <t>LIMELITE</t>
  </si>
  <si>
    <t>DED APPROVAL FOR ANH UAE LULU &amp; NESTO ACTIVATION</t>
  </si>
  <si>
    <t>Arm &amp; Hammer / Deo / BS /CL - FEB 2023 LOT 1</t>
  </si>
  <si>
    <t>Arm &amp; Hammer / Deo / BS /CL - FEB 2023 LOT 2</t>
  </si>
  <si>
    <t>Batiste Reworking - FEB 2023</t>
  </si>
  <si>
    <t>Jan</t>
  </si>
  <si>
    <t>Feb</t>
  </si>
  <si>
    <t>Radio activation- A&amp;H UAE - CHANNEL 4</t>
  </si>
  <si>
    <t>AJMAN STUDIOS</t>
  </si>
  <si>
    <t>Radio activation- Nair UAE</t>
  </si>
  <si>
    <t>BATISTE SOCIAL MEDIA MANAGEMENT &amp; SOCIAL PRODUCTION-MAR-2023.</t>
  </si>
  <si>
    <t>FEM FRESH SOCIAL MEDIA MANAGEMENT &amp; SOCIAL PRODUCTION- For MAR-2023.</t>
  </si>
  <si>
    <t>FEM FRESH DIGITAL CREATIVE AND MEDIA PRODUCTION SERVICES-For MAR-2023.</t>
  </si>
  <si>
    <t>BOUSHAHRI, MOJIL, SAVON &amp; DDS PROMO FEB - MAR 2023</t>
  </si>
  <si>
    <t>USD</t>
  </si>
  <si>
    <t>MARKETING SUPPORT Q1 2023 - NAIR &amp; FF</t>
  </si>
  <si>
    <t>MARKETING SUPPORT Q1 2023 - FLAWLESS &amp; BATISTE</t>
  </si>
  <si>
    <t>BATISTE 20 STANDS FOR CURA</t>
  </si>
  <si>
    <t>AREEN MUSCAT</t>
  </si>
  <si>
    <t>CURA</t>
  </si>
  <si>
    <t>BOUSHAHRI</t>
  </si>
  <si>
    <t>BATISTE Q1 MARKETING SUPPORT - 2023</t>
  </si>
  <si>
    <t>MOJIL</t>
  </si>
  <si>
    <t>SAVON</t>
  </si>
  <si>
    <t>AEW</t>
  </si>
  <si>
    <t>DDS</t>
  </si>
  <si>
    <t>SAMPLES</t>
  </si>
  <si>
    <t>Social</t>
  </si>
  <si>
    <t>Digital</t>
  </si>
  <si>
    <t>Research</t>
  </si>
  <si>
    <t>Media</t>
  </si>
  <si>
    <t>Activation</t>
  </si>
  <si>
    <t>Co-packing</t>
  </si>
  <si>
    <t>Near Expiry</t>
  </si>
  <si>
    <t>ANH REWORKING APRIL 2023</t>
  </si>
  <si>
    <t>FF WIPES REWORKING APRIL 2023</t>
  </si>
  <si>
    <t>NAIR STRIPS SAMPLES APRIL 2023</t>
  </si>
  <si>
    <t>Participation cost in Real Mumz Event</t>
  </si>
  <si>
    <t>Star Asianet TV Grand Finale Event</t>
  </si>
  <si>
    <t>UAE</t>
  </si>
  <si>
    <t>ANH DEO SAMPLES FOR REGULATORY TESTING</t>
  </si>
  <si>
    <t>ANH REWORKING APRIL LOT</t>
  </si>
  <si>
    <t>MARKETING SAMPLES</t>
  </si>
  <si>
    <t>MARKETING SAMPLES C&amp;D 17TH APR 2023</t>
  </si>
  <si>
    <t>MASS SAMPLES FOR REGULATORY TESTING</t>
  </si>
  <si>
    <t>DDS, BOUSHAHRI, MOJIL &amp; AEW MASS PROMOS</t>
  </si>
  <si>
    <t>BATISTE REWORKING APRIL LOT</t>
  </si>
  <si>
    <t>FEM FRESH SOCIAL MEDIA MANAGEMENT &amp; SOCIAL PRODUCTION- For MAY-2023.</t>
  </si>
  <si>
    <t>FEM FRESH DIGITAL CREATIVE AND MEDIA PRODUCTION SERVICES-For MAY-2023.</t>
  </si>
  <si>
    <t>NAIR SOCIAL MEDIA MANAGEMENT &amp; SOCIAL PRODUCTION- For MAY-2023.</t>
  </si>
  <si>
    <t>NAIR DIGITAL CREATIVE AND MEDIA PRODUCTION SERVICES-For MAY-2023.</t>
  </si>
  <si>
    <t>BATISTE SOCIAL MEDIA MANAGEMENT &amp; SOCIAL PRODUCTION-MAY-2023.</t>
  </si>
  <si>
    <t xml:space="preserve">Near Expiry Liquidation - Cat Litter UAE </t>
  </si>
  <si>
    <t xml:space="preserve">Near Expiry Liquidation - Cat Litter UAE Consigment </t>
  </si>
  <si>
    <t>Near Expiry Sent to Oman :A&amp;H Baking Soda Fridge Fresh and Fridge &amp; Freezer Discount Rate Difference</t>
  </si>
  <si>
    <t>A&amp;H Marketing &amp; Trade  Support Q1 2023 - OMAN</t>
  </si>
  <si>
    <t>A&amp;H Marketing &amp; Trade  Support Q1 2023 -  UAE</t>
  </si>
  <si>
    <t>A&amp;H Baking Soda Ramadan Promo from Areen - SAVON</t>
  </si>
  <si>
    <t>UAE C4 :  Activation after deo listing</t>
  </si>
  <si>
    <t>Approved</t>
  </si>
  <si>
    <t>Trade</t>
  </si>
  <si>
    <t>Status</t>
  </si>
  <si>
    <t>FF and PD PROMOTION Q1 - DN 1</t>
  </si>
  <si>
    <t>FF and PD PROMOTION Q1 - DN 2</t>
  </si>
  <si>
    <t>FF and PD PROMOTION Q1 - DN 3</t>
  </si>
  <si>
    <t>FF and PD PROMOTION Q1 - DN 4</t>
  </si>
  <si>
    <t>Extra off-self visibility, Increase sales, Event participation in KA</t>
  </si>
  <si>
    <t>Promo Discount cost for AEW of assortment of twin pack 30% FF &amp; Batiste and 1+1 for Nair &amp; PDs</t>
  </si>
  <si>
    <t>Promo Discount cost for Mojil of assortment of Nair twin pack 25% and buy 2 get 1 free</t>
  </si>
  <si>
    <t>On Shelf Integral Shopper Activation in Lulu stores Bahrain</t>
  </si>
  <si>
    <t>INTEGRAL SHOPPER</t>
  </si>
  <si>
    <t>ANH REWORKING HOUSEHOLD LOT</t>
  </si>
  <si>
    <t>ANH REWORKING DEO LOT</t>
  </si>
  <si>
    <t>FF SENSITIVE WASH SAMPLES</t>
  </si>
  <si>
    <t>Pending Approval</t>
  </si>
  <si>
    <t>Month</t>
  </si>
  <si>
    <t>Market</t>
  </si>
  <si>
    <t>GCC</t>
  </si>
  <si>
    <t>Mar</t>
  </si>
  <si>
    <t>Apr</t>
  </si>
  <si>
    <t>May</t>
  </si>
  <si>
    <t>ANH SAMPLES - BARTER INFLUENCERS &amp; COMMUNITY GIVEAWAY</t>
  </si>
  <si>
    <t>AL MOJIL</t>
  </si>
  <si>
    <t>NAIR SAMPLES TO AL MOJIL</t>
  </si>
  <si>
    <t>A&amp;H Programmatic</t>
  </si>
  <si>
    <t>Oman Q2 :A&amp;H Marketing &amp; Trade  Support Q2 2023</t>
  </si>
  <si>
    <t>Bahrain Q2 : A&amp;H Marketing &amp; Trade  Support Q2 2023</t>
  </si>
  <si>
    <t>Qatar Q2 A&amp;H Marketing &amp; Trade  Support Q2 2023</t>
  </si>
  <si>
    <t xml:space="preserve">Batiste Samples to Lebanon (AUB Outdoor activity) </t>
  </si>
  <si>
    <t xml:space="preserve">Promo cost Boushahri (discount cost) </t>
  </si>
  <si>
    <t>Samples requested by the agency for online activations</t>
  </si>
  <si>
    <t xml:space="preserve">Samples needed to be added to the front office display </t>
  </si>
  <si>
    <t xml:space="preserve">Promo Cost Savon Bahrain (BACK ORDER Batiste promo) </t>
  </si>
  <si>
    <t xml:space="preserve">FF Samples to Bahrain (FF Planned activation ) </t>
  </si>
  <si>
    <t xml:space="preserve">Promo cost for CURA Health KWT </t>
  </si>
  <si>
    <t>A&amp;H Social Media Management &amp; Social Production May</t>
  </si>
  <si>
    <t xml:space="preserve">A&amp;H Media : Social </t>
  </si>
  <si>
    <t>WEBCRAFT</t>
  </si>
  <si>
    <t>ANH DEO REWORKING JUN</t>
  </si>
  <si>
    <t>ANH DEO &amp; CL REWORKING LOT 2 JUN</t>
  </si>
  <si>
    <t>BATISTE REWORKING JUN</t>
  </si>
  <si>
    <t>MASS BRANDS COPACKING JUN</t>
  </si>
  <si>
    <t>femfresh</t>
  </si>
  <si>
    <t>Nair</t>
  </si>
  <si>
    <t>Batiste</t>
  </si>
  <si>
    <t>Veet Samples purchase for Research</t>
  </si>
  <si>
    <t>femfresh Media</t>
  </si>
  <si>
    <t>Flawless</t>
  </si>
  <si>
    <t>Prizes for Online Activation</t>
  </si>
  <si>
    <t>Beauty Event UAE for femfresh in Holiday Inn Science Park</t>
  </si>
  <si>
    <t>Flawless Digital &amp; Social Media Management &amp; Production Q2</t>
  </si>
  <si>
    <t>FEM FRESH SOCIAL MEDIA MANAGEMENT &amp; SOCIAL PRODUCTION- For JUN-2023.</t>
  </si>
  <si>
    <t>FEM FRESH DIGITAL CREATIVE AND MEDIA PRODUCTION SERVICES-For JUN-2023.</t>
  </si>
  <si>
    <t>NAIR SOCIAL MEDIA MANAGEMENT &amp; SOCIAL PRODUCTION- For JUN-2023.</t>
  </si>
  <si>
    <t>NAIR DIGITAL CREATIVE AND MEDIA PRODUCTION SERVICES-For JUN-2023.</t>
  </si>
  <si>
    <t>BATISTE SOCIAL MEDIA MANAGEMENT &amp; SOCIAL PRODUCTION-JUN-2023.</t>
  </si>
  <si>
    <t xml:space="preserve">Promo Copack Cost DDS Qatar (Nair &amp; FF -Sept promo) </t>
  </si>
  <si>
    <t>DROGUERIE</t>
  </si>
  <si>
    <t>AME</t>
  </si>
  <si>
    <t>VISION</t>
  </si>
  <si>
    <t>INTEGRAL SHOPPER SUPPORT IN LULU BAHRAIN</t>
  </si>
  <si>
    <t xml:space="preserve">A&amp;H Social Media Management &amp; Social Production </t>
  </si>
  <si>
    <t>Search</t>
  </si>
  <si>
    <t>ATL - TV</t>
  </si>
  <si>
    <t>Influencers</t>
  </si>
  <si>
    <t>Radio</t>
  </si>
  <si>
    <t xml:space="preserve">Quarter </t>
  </si>
  <si>
    <t>Q1</t>
  </si>
  <si>
    <t>Q2</t>
  </si>
  <si>
    <t>Sampling/Samples</t>
  </si>
  <si>
    <t>Promo</t>
  </si>
  <si>
    <t>POSM</t>
  </si>
  <si>
    <t xml:space="preserve">Done </t>
  </si>
  <si>
    <t>internal delay</t>
  </si>
  <si>
    <t>invoice not submitted</t>
  </si>
  <si>
    <t>Q3</t>
  </si>
  <si>
    <t>Q4</t>
  </si>
  <si>
    <t>TOTAL</t>
  </si>
  <si>
    <t>%</t>
  </si>
  <si>
    <t>Sampling</t>
  </si>
  <si>
    <t xml:space="preserve">Marketing </t>
  </si>
  <si>
    <t>A&amp;H</t>
  </si>
  <si>
    <t>Femfresh</t>
  </si>
  <si>
    <t>Pearl 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</si>
</sst>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6" formatCode="_-* #,##0_-;\-* #,##0_-;_-* &quot;-&quot;??_-;_-@_-"/>
    <numFmt numFmtId="171" formatCode="_-* #,##0.000_-;\-* #,##0.000_-;_-* &quot;-&quot;????_-;_-@_-"/>
    <numFmt numFmtId="172" formatCode="0.0%"/>
  </numFmts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Calibri"/>
      <family val="2"/>
      <scheme val="minor"/>
    </font>
    <font>
      <sz val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1" applyFont="1" applyFill="1" applyBorder="1" applyAlignment="1">
      <alignment horizontal="left"/>
    </xf>
    <xf numFmtId="164" fontId="7" fillId="0" borderId="1" xfId="1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/>
    <xf numFmtId="43" fontId="0" fillId="0" borderId="1" xfId="0" applyNumberFormat="1" applyBorder="1"/>
    <xf numFmtId="0" fontId="7" fillId="0" borderId="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166" fontId="0" fillId="0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2" fontId="0" fillId="0" borderId="1" xfId="1" applyNumberFormat="1" applyFont="1" applyFill="1" applyBorder="1" applyAlignment="1">
      <alignment horizontal="left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0" xfId="2" applyFill="1"/>
    <xf numFmtId="0" fontId="8" fillId="4" borderId="0" xfId="2" applyFont="1" applyFill="1"/>
    <xf numFmtId="166" fontId="8" fillId="4" borderId="0" xfId="3" applyNumberFormat="1" applyFont="1" applyFill="1"/>
    <xf numFmtId="171" fontId="1" fillId="4" borderId="0" xfId="2" applyNumberFormat="1" applyFill="1"/>
    <xf numFmtId="0" fontId="8" fillId="4" borderId="0" xfId="2" applyFont="1" applyFill="1" applyAlignment="1">
      <alignment horizontal="center"/>
    </xf>
    <xf numFmtId="164" fontId="8" fillId="4" borderId="0" xfId="3" applyFont="1" applyFill="1" applyAlignment="1">
      <alignment horizontal="center"/>
    </xf>
    <xf numFmtId="166" fontId="8" fillId="4" borderId="0" xfId="2" applyNumberFormat="1" applyFont="1" applyFill="1" applyAlignment="1">
      <alignment horizontal="center"/>
    </xf>
    <xf numFmtId="166" fontId="1" fillId="4" borderId="0" xfId="2" applyNumberFormat="1" applyFill="1"/>
    <xf numFmtId="166" fontId="8" fillId="4" borderId="1" xfId="2" applyNumberFormat="1" applyFont="1" applyFill="1" applyBorder="1" applyAlignment="1">
      <alignment horizontal="center"/>
    </xf>
    <xf numFmtId="172" fontId="0" fillId="4" borderId="1" xfId="4" applyNumberFormat="1" applyFont="1" applyFill="1" applyBorder="1" applyAlignment="1"/>
    <xf numFmtId="172" fontId="8" fillId="4" borderId="1" xfId="4" applyNumberFormat="1" applyFont="1" applyFill="1" applyBorder="1" applyAlignment="1"/>
    <xf numFmtId="0" fontId="1" fillId="4" borderId="0" xfId="2" applyFill="1" applyAlignment="1">
      <alignment horizontal="center"/>
    </xf>
    <xf numFmtId="166" fontId="1" fillId="4" borderId="0" xfId="2" applyNumberFormat="1" applyFill="1" applyAlignment="1">
      <alignment horizontal="center"/>
    </xf>
    <xf numFmtId="9" fontId="0" fillId="4" borderId="1" xfId="4" applyFont="1" applyFill="1" applyBorder="1" applyAlignment="1">
      <alignment horizontal="center"/>
    </xf>
    <xf numFmtId="9" fontId="8" fillId="4" borderId="1" xfId="4" applyFont="1" applyFill="1" applyBorder="1" applyAlignment="1">
      <alignment horizontal="center"/>
    </xf>
    <xf numFmtId="0" fontId="8" fillId="4" borderId="1" xfId="2" applyFont="1" applyFill="1" applyBorder="1" applyAlignment="1">
      <alignment horizontal="center"/>
    </xf>
    <xf numFmtId="0" fontId="1" fillId="4" borderId="1" xfId="2" applyFill="1" applyBorder="1" applyAlignment="1">
      <alignment horizontal="center"/>
    </xf>
    <xf numFmtId="166" fontId="0" fillId="4" borderId="1" xfId="3" applyNumberFormat="1" applyFont="1" applyFill="1" applyBorder="1" applyAlignment="1">
      <alignment horizontal="center"/>
    </xf>
    <xf numFmtId="166" fontId="1" fillId="4" borderId="1" xfId="2" applyNumberFormat="1" applyFill="1" applyBorder="1" applyAlignment="1">
      <alignment horizontal="center"/>
    </xf>
    <xf numFmtId="172" fontId="0" fillId="4" borderId="0" xfId="4" applyNumberFormat="1" applyFont="1" applyFill="1" applyAlignment="1">
      <alignment horizontal="center"/>
    </xf>
    <xf numFmtId="166" fontId="0" fillId="4" borderId="0" xfId="3" applyNumberFormat="1" applyFont="1" applyFill="1" applyAlignment="1"/>
    <xf numFmtId="0" fontId="1" fillId="5" borderId="0" xfId="2" applyFill="1"/>
    <xf numFmtId="166" fontId="8" fillId="4" borderId="0" xfId="2" applyNumberFormat="1" applyFont="1" applyFill="1"/>
    <xf numFmtId="166" fontId="0" fillId="4" borderId="1" xfId="3" applyNumberFormat="1" applyFont="1" applyFill="1" applyBorder="1" applyAlignment="1"/>
    <xf numFmtId="166" fontId="9" fillId="6" borderId="1" xfId="2" applyNumberFormat="1" applyFont="1" applyFill="1" applyBorder="1" applyAlignment="1">
      <alignment horizontal="center"/>
    </xf>
    <xf numFmtId="172" fontId="0" fillId="4" borderId="0" xfId="4" applyNumberFormat="1" applyFont="1" applyFill="1"/>
    <xf numFmtId="0" fontId="1" fillId="0" borderId="0" xfId="2"/>
    <xf numFmtId="166" fontId="1" fillId="4" borderId="1" xfId="2" applyNumberFormat="1" applyFill="1" applyBorder="1"/>
    <xf numFmtId="0" fontId="1" fillId="0" borderId="1" xfId="2" applyBorder="1"/>
    <xf numFmtId="0" fontId="1" fillId="4" borderId="1" xfId="2" applyFill="1" applyBorder="1"/>
  </cellXfs>
  <cellStyles count="5">
    <cellStyle name="Comma" xfId="1" builtinId="3"/>
    <cellStyle name="Comma 2" xfId="3" xr:uid="{F60E1FF4-66BF-44E9-B071-5C71A85453B2}"/>
    <cellStyle name="Normal" xfId="0" builtinId="0"/>
    <cellStyle name="Normal 2" xfId="2" xr:uid="{1059387C-FCF8-45A3-BC61-488B9FB4B484}"/>
    <cellStyle name="Percent 2" xfId="4" xr:uid="{674D4948-0F53-43DE-A792-7AFA8369368C}"/>
  </cellStyles>
  <dxfs count="9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6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F0E6-4F7B-9A06-0232F0C8F7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F0E6-4F7B-9A06-0232F0C8F79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F0E6-4F7B-9A06-0232F0C8F79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F0E6-4F7B-9A06-0232F0C8F79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F0E6-4F7B-9A06-0232F0C8F79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F0E6-4F7B-9A06-0232F0C8F79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D-F0E6-4F7B-9A06-0232F0C8F79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F0E6-4F7B-9A06-0232F0C8F79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F0E6-4F7B-9A06-0232F0C8F79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F0E6-4F7B-9A06-0232F0C8F79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5-F0E6-4F7B-9A06-0232F0C8F79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7-F0E6-4F7B-9A06-0232F0C8F79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9-F0E6-4F7B-9A06-0232F0C8F79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B-F0E6-4F7B-9A06-0232F0C8F79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D-F0E6-4F7B-9A06-0232F0C8F79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F0E6-4F7B-9A06-0232F0C8F79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F0E6-4F7B-9A06-0232F0C8F794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F0E6-4F7B-9A06-0232F0C8F794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F0E6-4F7B-9A06-0232F0C8F794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F0E6-4F7B-9A06-0232F0C8F794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F0E6-4F7B-9A06-0232F0C8F794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F0E6-4F7B-9A06-0232F0C8F794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F0E6-4F7B-9A06-0232F0C8F794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F0E6-4F7B-9A06-0232F0C8F794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F0E6-4F7B-9A06-0232F0C8F794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F0E6-4F7B-9A06-0232F0C8F794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7-F0E6-4F7B-9A06-0232F0C8F794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9-F0E6-4F7B-9A06-0232F0C8F794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B-F0E6-4F7B-9A06-0232F0C8F794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D-F0E6-4F7B-9A06-0232F0C8F79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'A&amp;P report to send'!$I$6:$I$20</c:f>
              <c:strCache>
                <c:ptCount val="15"/>
                <c:pt idx="0">
                  <c:v>Digital</c:v>
                </c:pt>
                <c:pt idx="1">
                  <c:v>Social</c:v>
                </c:pt>
                <c:pt idx="2">
                  <c:v>Search</c:v>
                </c:pt>
                <c:pt idx="3">
                  <c:v>Activation</c:v>
                </c:pt>
                <c:pt idx="4">
                  <c:v>Influencers</c:v>
                </c:pt>
                <c:pt idx="5">
                  <c:v>Media</c:v>
                </c:pt>
                <c:pt idx="6">
                  <c:v>ATL - TV</c:v>
                </c:pt>
                <c:pt idx="7">
                  <c:v>Sampling</c:v>
                </c:pt>
                <c:pt idx="8">
                  <c:v>Radio</c:v>
                </c:pt>
                <c:pt idx="9">
                  <c:v>Trade</c:v>
                </c:pt>
                <c:pt idx="10">
                  <c:v>Promo</c:v>
                </c:pt>
                <c:pt idx="11">
                  <c:v>Co-packing</c:v>
                </c:pt>
                <c:pt idx="12">
                  <c:v>POSM</c:v>
                </c:pt>
                <c:pt idx="13">
                  <c:v>Research</c:v>
                </c:pt>
                <c:pt idx="14">
                  <c:v>Near Expiry</c:v>
                </c:pt>
              </c:strCache>
            </c:strRef>
          </c:cat>
          <c:val>
            <c:numRef>
              <c:f>'A&amp;P report to send'!$J$6:$J$20</c:f>
              <c:numCache>
                <c:formatCode>0.0%</c:formatCode>
                <c:ptCount val="15"/>
                <c:pt idx="0">
                  <c:v>3.3458321315258145E-2</c:v>
                </c:pt>
                <c:pt idx="1">
                  <c:v>4.0380732621863286E-2</c:v>
                </c:pt>
                <c:pt idx="2">
                  <c:v>3.9144587745683794E-2</c:v>
                </c:pt>
                <c:pt idx="3">
                  <c:v>5.5461700111253037E-2</c:v>
                </c:pt>
                <c:pt idx="4">
                  <c:v>6.2013267955004329E-2</c:v>
                </c:pt>
                <c:pt idx="5">
                  <c:v>6.4897605999423139E-2</c:v>
                </c:pt>
                <c:pt idx="6">
                  <c:v>3.4200008240965842E-2</c:v>
                </c:pt>
                <c:pt idx="7">
                  <c:v>0</c:v>
                </c:pt>
                <c:pt idx="8">
                  <c:v>1.6811570316041038E-2</c:v>
                </c:pt>
                <c:pt idx="9">
                  <c:v>0.24862993942890108</c:v>
                </c:pt>
                <c:pt idx="10">
                  <c:v>0.350241048250855</c:v>
                </c:pt>
                <c:pt idx="11">
                  <c:v>4.1204829205982944E-2</c:v>
                </c:pt>
                <c:pt idx="12">
                  <c:v>6.3867485269273562E-3</c:v>
                </c:pt>
                <c:pt idx="13">
                  <c:v>0</c:v>
                </c:pt>
                <c:pt idx="14">
                  <c:v>7.169640281841032E-3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F0E6-4F7B-9A06-0232F0C8F79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240206</xdr:colOff>
      <xdr:row>3</xdr:row>
      <xdr:rowOff>61407</xdr:rowOff>
    </xdr:from>
    <xdr:to>
      <xdr:col>19</xdr:col>
      <xdr:colOff>184333</xdr:colOff>
      <xdr:row>23</xdr:row>
      <xdr:rowOff>63100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1F8F4D-6962-4B93-9305-6337389A0C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aaz_khan\AppData\Local\Microsoft\Windows\INetCache\Content.Outlook\0KYNI32E\AP%20Report%20with%20chart%20sent.xlsx" TargetMode="External"/><Relationship Id="rId1" Type="http://schemas.openxmlformats.org/officeDocument/2006/relationships/externalLinkPath" Target="/Users/baaz_khan/AppData/Local/Microsoft/Windows/INetCache/Content.Outlook/0KYNI32E/AP%20Report%20with%20chart%20s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&amp;P report to send"/>
      <sheetName val="Sheet1"/>
    </sheetNames>
    <sheetDataSet>
      <sheetData sheetId="0">
        <row r="6">
          <cell r="I6" t="str">
            <v>Digital</v>
          </cell>
          <cell r="J6">
            <v>3.3458321315258145E-2</v>
          </cell>
        </row>
        <row r="7">
          <cell r="I7" t="str">
            <v>Social</v>
          </cell>
          <cell r="J7">
            <v>4.0380732621863286E-2</v>
          </cell>
        </row>
        <row r="8">
          <cell r="I8" t="str">
            <v>Search</v>
          </cell>
          <cell r="J8">
            <v>3.9144587745683794E-2</v>
          </cell>
        </row>
        <row r="9">
          <cell r="I9" t="str">
            <v>Activation</v>
          </cell>
          <cell r="J9">
            <v>5.5461700111253037E-2</v>
          </cell>
        </row>
        <row r="10">
          <cell r="I10" t="str">
            <v>Influencers</v>
          </cell>
          <cell r="J10">
            <v>6.2013267955004329E-2</v>
          </cell>
        </row>
        <row r="11">
          <cell r="I11" t="str">
            <v>Media</v>
          </cell>
          <cell r="J11">
            <v>6.4897605999423139E-2</v>
          </cell>
        </row>
        <row r="12">
          <cell r="I12" t="str">
            <v>ATL - TV</v>
          </cell>
          <cell r="J12">
            <v>3.4200008240965842E-2</v>
          </cell>
        </row>
        <row r="13">
          <cell r="I13" t="str">
            <v>Sampling</v>
          </cell>
          <cell r="J13">
            <v>0</v>
          </cell>
        </row>
        <row r="14">
          <cell r="I14" t="str">
            <v>Radio</v>
          </cell>
          <cell r="J14">
            <v>1.6811570316041038E-2</v>
          </cell>
        </row>
        <row r="15">
          <cell r="I15" t="str">
            <v>Trade</v>
          </cell>
          <cell r="J15">
            <v>0.24862993942890108</v>
          </cell>
        </row>
        <row r="16">
          <cell r="I16" t="str">
            <v>Promo</v>
          </cell>
          <cell r="J16">
            <v>0.350241048250855</v>
          </cell>
        </row>
        <row r="17">
          <cell r="I17" t="str">
            <v>Co-packing</v>
          </cell>
          <cell r="J17">
            <v>4.1204829205982944E-2</v>
          </cell>
        </row>
        <row r="18">
          <cell r="I18" t="str">
            <v>POSM</v>
          </cell>
          <cell r="J18">
            <v>6.3867485269273562E-3</v>
          </cell>
        </row>
        <row r="19">
          <cell r="I19" t="str">
            <v>Research</v>
          </cell>
          <cell r="J19">
            <v>0</v>
          </cell>
        </row>
        <row r="20">
          <cell r="I20" t="str">
            <v>Near Expiry</v>
          </cell>
          <cell r="J20">
            <v>7.169640281841032E-3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d Baaz Khan" refreshedDate="44649.413130324072" createdVersion="7" refreshedVersion="7" minRefreshableVersion="3" recordCount="113" xr:uid="{434A5FEB-67EF-4FD3-9BFE-C4CDB9E8DC15}">
  <cacheSource type="worksheet">
    <worksheetSource ref="D1:L66" sheet="AME &amp; ANH"/>
  </cacheSource>
  <cacheFields count="9">
    <cacheField name="LPO / DN / Others" numFmtId="0">
      <sharedItems containsBlank="1" containsMixedTypes="1" containsNumber="1" containsInteger="1" minValue="5635" maxValue="5733"/>
    </cacheField>
    <cacheField name="Brand" numFmtId="0">
      <sharedItems containsBlank="1" count="8">
        <m/>
        <s v="OTHERS - AME"/>
        <s v="BATISTE"/>
        <s v="FEM FRESH"/>
        <s v="NAIR"/>
        <s v="ARM &amp; HAMMER"/>
        <s v="FLAWLESS"/>
        <s v="PEARL DROPS"/>
      </sharedItems>
    </cacheField>
    <cacheField name="CATEGORY" numFmtId="0">
      <sharedItems containsNonDate="0" containsString="0" containsBlank="1"/>
    </cacheField>
    <cacheField name="Supplier / Market" numFmtId="0">
      <sharedItems containsBlank="1"/>
    </cacheField>
    <cacheField name="Job Description" numFmtId="0">
      <sharedItems containsBlank="1"/>
    </cacheField>
    <cacheField name="Cost (EXC VAT)" numFmtId="0">
      <sharedItems containsString="0" containsBlank="1" containsNumber="1" minValue="125.056" maxValue="153869.90400000001"/>
    </cacheField>
    <cacheField name="Currency" numFmtId="0">
      <sharedItems containsBlank="1"/>
    </cacheField>
    <cacheField name="Submitted to Finance" numFmtId="0">
      <sharedItems containsBlank="1"/>
    </cacheField>
    <cacheField name="Currency $" numFmtId="0">
      <sharedItems containsString="0" containsBlank="1" containsNumber="1" minValue="83.061002178649233" maxValue="153869.904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">
  <r>
    <m/>
    <x v="0"/>
    <m/>
    <m/>
    <m/>
    <m/>
    <m/>
    <m/>
    <m/>
  </r>
  <r>
    <n v="5635"/>
    <x v="1"/>
    <m/>
    <s v="ACCESS"/>
    <s v="BOUSHAHRI PROMO COPACKING"/>
    <n v="9227.7199999999993"/>
    <s v="AED"/>
    <s v="NO"/>
    <n v="2512.995642701525"/>
  </r>
  <r>
    <n v="5637"/>
    <x v="2"/>
    <m/>
    <s v="RICHPRINTING"/>
    <s v="BATISTE BAGS PRODUCTION 2500 PCS -UAE"/>
    <n v="7500"/>
    <s v="AED"/>
    <s v="NO"/>
    <n v="2042.4836601307188"/>
  </r>
  <r>
    <n v="5638"/>
    <x v="3"/>
    <m/>
    <s v="RICHPRINTING"/>
    <s v="FF 2500 POUCHES PRODUCTION"/>
    <n v="5500"/>
    <s v="AED"/>
    <s v="NO"/>
    <n v="1497.8213507625271"/>
  </r>
  <r>
    <n v="5639"/>
    <x v="4"/>
    <m/>
    <s v="RICHPRINTING"/>
    <s v="NAIR WOBBLERS FOR WAX STRIPS"/>
    <n v="2250"/>
    <s v="AED"/>
    <s v="NO"/>
    <n v="612.74509803921569"/>
  </r>
  <r>
    <n v="5640"/>
    <x v="5"/>
    <m/>
    <s v="RICHPRINTING"/>
    <s v="DEO STICKERS - REWORKING - PENDING LOT"/>
    <n v="58276"/>
    <s v="AED"/>
    <s v="NO"/>
    <n v="15870.37037037037"/>
  </r>
  <r>
    <n v="5642"/>
    <x v="1"/>
    <m/>
    <s v="SATURDAY"/>
    <s v="OMAN CARREFOUR STORE VISIT BY INFLUENCERS"/>
    <n v="40403"/>
    <s v="AED"/>
    <s v="NO"/>
    <n v="11002.995642701524"/>
  </r>
  <r>
    <n v="5643"/>
    <x v="1"/>
    <m/>
    <s v="SATURDAY"/>
    <s v="FLAWLESS &amp; NAIR PREMIUM REACH &amp; GEO FENCED CAMPAIGN OMAN"/>
    <n v="80960"/>
    <s v="AED"/>
    <s v="NO"/>
    <n v="22047.930283224399"/>
  </r>
  <r>
    <n v="5644"/>
    <x v="5"/>
    <m/>
    <s v="SATURDAY"/>
    <s v="SOCIAL MEDIA MANAGEMENT &amp; SOCIAL PRODUCTION - For Jan-2022."/>
    <n v="30000"/>
    <s v="AED"/>
    <s v="NO"/>
    <n v="8169.9346405228753"/>
  </r>
  <r>
    <n v="5645"/>
    <x v="5"/>
    <m/>
    <s v="SATURDAY"/>
    <s v="DIGITAL CREATIVE AND MEDIA PRODUCTION SERVICES-For Jan 2022."/>
    <n v="24600"/>
    <s v="AED"/>
    <s v="NO"/>
    <n v="6699.3464052287582"/>
  </r>
  <r>
    <n v="5646"/>
    <x v="1"/>
    <m/>
    <s v="ASTERIX"/>
    <s v="NAIR &amp; FLAWLESS 10 STANDS PRODUCTION AND DELIVERY TO OMAN"/>
    <n v="22400"/>
    <s v="AED"/>
    <s v="NO"/>
    <n v="6100.2178649237467"/>
  </r>
  <r>
    <n v="5647"/>
    <x v="1"/>
    <m/>
    <s v="ASTERIX"/>
    <s v="SIX TABLETS FOR STANDS DISPLAY"/>
    <n v="3360"/>
    <s v="AED"/>
    <s v="NO"/>
    <n v="915.03267973856202"/>
  </r>
  <r>
    <n v="5648"/>
    <x v="2"/>
    <m/>
    <s v="RICHPRINTING"/>
    <s v="BATISTE BAGS DELIVERY TO KSA "/>
    <n v="3250"/>
    <s v="AED"/>
    <s v="NO"/>
    <n v="885.07625272331154"/>
  </r>
  <r>
    <n v="5652"/>
    <x v="2"/>
    <m/>
    <s v="ACCESS"/>
    <s v="BATISTE REWORKING 1"/>
    <n v="23317.58"/>
    <s v="AED"/>
    <s v="NO"/>
    <n v="6350.1034858387802"/>
  </r>
  <r>
    <n v="5653"/>
    <x v="2"/>
    <m/>
    <s v="ACCESS"/>
    <s v="BATISTE REWORKING 2"/>
    <n v="4208"/>
    <s v="AED"/>
    <s v="NO"/>
    <n v="1145.9694989106754"/>
  </r>
  <r>
    <n v="5654"/>
    <x v="1"/>
    <m/>
    <s v="ACCESS"/>
    <s v="SAVON PROMO COPACKING FEB 2022"/>
    <n v="3663.48"/>
    <s v="AED"/>
    <s v="NO"/>
    <n v="997.67973856209142"/>
  </r>
  <r>
    <n v="5655"/>
    <x v="5"/>
    <m/>
    <s v="ACCESS"/>
    <s v="DEO REWORKING LOT 1"/>
    <n v="83152.899999999994"/>
    <s v="AED"/>
    <s v="NO"/>
    <n v="22645.125272331152"/>
  </r>
  <r>
    <n v="5656"/>
    <x v="1"/>
    <m/>
    <s v="ACCESS"/>
    <s v="BOUSHAHRI COPACKING FEB 2022"/>
    <n v="5829.6"/>
    <s v="AED"/>
    <s v="NO"/>
    <n v="1587.5816993464052"/>
  </r>
  <r>
    <n v="5657"/>
    <x v="4"/>
    <m/>
    <s v="ACCESS"/>
    <s v="AL MOJIL COPACKING FEB 2022"/>
    <n v="2998.88"/>
    <s v="AED"/>
    <s v="NO"/>
    <n v="816.68845315904139"/>
  </r>
  <r>
    <n v="5658"/>
    <x v="5"/>
    <m/>
    <s v="SATURDAY"/>
    <s v="A&amp;H SOCIAL MEDIA MANAGEMENT &amp; SOCIAL PRODUCTION - For Feb-2022."/>
    <n v="30000"/>
    <s v="AED"/>
    <s v="NO"/>
    <n v="8169.9346405228753"/>
  </r>
  <r>
    <n v="5659"/>
    <x v="5"/>
    <m/>
    <s v="SATURDAY"/>
    <s v="A&amp;H DIGITAL CREATIVE AND MEDIA PRODUCTION SERVICES-For Feb 2022."/>
    <n v="24600"/>
    <s v="AED"/>
    <s v="NO"/>
    <n v="6699.3464052287582"/>
  </r>
  <r>
    <n v="5660"/>
    <x v="4"/>
    <m/>
    <s v="SATURDAY"/>
    <s v="NAIR SOCIAL MEDIA MANAGEMENT &amp; SOCIAL PRODUCTION- For Jan-2022."/>
    <n v="26000"/>
    <s v="AED"/>
    <s v="NO"/>
    <n v="7080.6100217864923"/>
  </r>
  <r>
    <n v="5661"/>
    <x v="4"/>
    <m/>
    <s v="SATURDAY"/>
    <s v="NAIR DIGITAL CREATIVE AND MEDIA PRODUCTION SERVICES-For Jan-2022."/>
    <n v="15000"/>
    <s v="AED"/>
    <s v="NO"/>
    <n v="4084.9673202614376"/>
  </r>
  <r>
    <n v="5662"/>
    <x v="2"/>
    <m/>
    <s v="SATURDAY"/>
    <s v="BATISTE SOCIAL MEDIA MANAGEMENT &amp; SOCIAL PRODUCTION-Jan-2022."/>
    <n v="24000"/>
    <s v="AED"/>
    <s v="NO"/>
    <n v="6535.9477124183004"/>
  </r>
  <r>
    <n v="5664"/>
    <x v="3"/>
    <m/>
    <s v="SATURDAY"/>
    <s v="FEM FRESH SOCIAL MEDIA MANAGEMENT &amp; SOCIAL PRODUCTION- For Jan-2022."/>
    <n v="26000"/>
    <s v="AED"/>
    <s v="NO"/>
    <n v="7080.6100217864923"/>
  </r>
  <r>
    <n v="5665"/>
    <x v="3"/>
    <m/>
    <s v="SATURDAY"/>
    <s v="FEM FRESH DIGITAL CREATIVE AND MEDIA PRODUCTION SERVICES-For Jan-2022."/>
    <n v="11240"/>
    <s v="AED"/>
    <s v="NO"/>
    <n v="3061.0021786492375"/>
  </r>
  <r>
    <n v="5666"/>
    <x v="4"/>
    <m/>
    <s v="SATURDAY"/>
    <s v="NAIR SOCIAL MEDIA MANAGEMENT &amp; SOCIAL PRODUCTION- For Feb-2022."/>
    <n v="26000"/>
    <s v="AED"/>
    <s v="NO"/>
    <n v="7080.6100217864923"/>
  </r>
  <r>
    <n v="5667"/>
    <x v="4"/>
    <m/>
    <s v="SATURDAY"/>
    <s v="NAIR DIGITAL CREATIVE AND MEDIA PRODUCTION SERVICES-For Feb-2022."/>
    <n v="15000"/>
    <s v="AED"/>
    <s v="NO"/>
    <n v="4084.9673202614376"/>
  </r>
  <r>
    <n v="5668"/>
    <x v="2"/>
    <m/>
    <s v="SATURDAY"/>
    <s v="BATISTE SOCIAL MEDIA MANAGEMENT &amp; SOCIAL PRODUCTION-Feb-2022."/>
    <n v="24000"/>
    <s v="AED"/>
    <s v="NO"/>
    <n v="6535.9477124183004"/>
  </r>
  <r>
    <n v="5670"/>
    <x v="3"/>
    <m/>
    <s v="SATURDAY"/>
    <s v="FEM FRESH SOCIAL MEDIA MANAGEMENT &amp; SOCIAL PRODUCTION- For Feb-2022."/>
    <n v="26000"/>
    <s v="AED"/>
    <s v="NO"/>
    <n v="7080.6100217864923"/>
  </r>
  <r>
    <n v="5671"/>
    <x v="3"/>
    <m/>
    <s v="SATURDAY"/>
    <s v="FEM FRESH DIGITAL CREATIVE AND MEDIA PRODUCTION SERVICES-For Feb-2022."/>
    <n v="11240"/>
    <s v="AED"/>
    <s v="NO"/>
    <n v="3061.0021786492375"/>
  </r>
  <r>
    <n v="5672"/>
    <x v="5"/>
    <m/>
    <s v="LIMELITE"/>
    <s v="PET FEST EVENT MANAGEMENT"/>
    <n v="33000"/>
    <s v="AED"/>
    <s v="NO"/>
    <n v="8986.9281045751632"/>
  </r>
  <r>
    <n v="5673"/>
    <x v="1"/>
    <m/>
    <s v="LIMELITE"/>
    <s v="OMAN CARREFOUR PROMOTERS PLACEMENT 15 DAYS - FLAWLESS &amp; NAIR"/>
    <n v="46845.16"/>
    <s v="AED"/>
    <s v="NO"/>
    <n v="12757.396514161221"/>
  </r>
  <r>
    <n v="5674"/>
    <x v="5"/>
    <m/>
    <s v="SATURDAY"/>
    <s v="TOWARDS THE COST OF CAT SHOW SPONSORSHIP (PET FESTIVAL DUBAI 2022)"/>
    <n v="16500"/>
    <s v="AED"/>
    <s v="NO"/>
    <n v="4493.4640522875816"/>
  </r>
  <r>
    <n v="5675"/>
    <x v="5"/>
    <m/>
    <s v="SATURDAY"/>
    <s v="A&amp;H - SEM MEDIA Q1 2022"/>
    <n v="55088"/>
    <s v="AED"/>
    <s v="NO"/>
    <n v="15002.178649237472"/>
  </r>
  <r>
    <n v="5676"/>
    <x v="5"/>
    <m/>
    <s v="SATURDAY"/>
    <s v="A&amp;H - ONLINE : GIVEAWAYS AND COMPETITIONS"/>
    <n v="24749"/>
    <s v="AED"/>
    <s v="NO"/>
    <n v="6739.9237472766881"/>
  </r>
  <r>
    <n v="5677"/>
    <x v="5"/>
    <m/>
    <s v="SATURDAY"/>
    <s v="A&amp;H - INFLUENCERS - GCC KSA &amp; UAE LEAD -BAKING SODA"/>
    <n v="55080"/>
    <s v="AED"/>
    <s v="NO"/>
    <n v="15000"/>
  </r>
  <r>
    <n v="5678"/>
    <x v="5"/>
    <m/>
    <s v="SATURDAY"/>
    <s v="A&amp;H - INFLUENCERS - GCC KSA &amp; UAE LEAD - DEO"/>
    <n v="55080"/>
    <s v="AED"/>
    <s v="NO"/>
    <n v="15000"/>
  </r>
  <r>
    <n v="5679"/>
    <x v="5"/>
    <m/>
    <s v="SATURDAY"/>
    <s v="A&amp;H - INFLUENCERS  ARM &amp; HAMMER -  OMAN "/>
    <n v="55080"/>
    <s v="AED"/>
    <s v="NO"/>
    <n v="15000"/>
  </r>
  <r>
    <n v="5680"/>
    <x v="5"/>
    <m/>
    <s v="SATURDAY"/>
    <s v="OMAN SOCIAL &amp; GEOFENCING- "/>
    <n v="91800"/>
    <s v="AED"/>
    <s v="NO"/>
    <n v="25000"/>
  </r>
  <r>
    <n v="5681"/>
    <x v="5"/>
    <m/>
    <s v="SATURDAY"/>
    <s v="A&amp;H - COLORS TV - FOOD TRAILS SPONSORSHIP"/>
    <n v="100980"/>
    <s v="AED"/>
    <s v="NO"/>
    <n v="27500"/>
  </r>
  <r>
    <n v="5682"/>
    <x v="5"/>
    <m/>
    <s v="SATURDAY"/>
    <s v="TOWARDS THE COST OF PRODUCTION OF COLLATERAL FOR THE DUBAI PET FESTIVAL#1 2022"/>
    <n v="21554.5"/>
    <s v="AED"/>
    <s v="NO"/>
    <n v="5869.9618736383436"/>
  </r>
  <r>
    <n v="5683"/>
    <x v="5"/>
    <m/>
    <s v="SATURDAY"/>
    <s v="A&amp;H SOCIAL MEDIA MANAGEMENT &amp; SOCIAL PRODUCTION - For MAR-2022."/>
    <n v="30000"/>
    <s v="AED"/>
    <s v="NO"/>
    <n v="8169.9346405228753"/>
  </r>
  <r>
    <n v="5684"/>
    <x v="5"/>
    <m/>
    <s v="SATURDAY"/>
    <s v="A&amp;H DIGITAL CREATIVE AND MEDIA PRODUCTION SERVICES-For MAR 2022."/>
    <n v="24600"/>
    <s v="AED"/>
    <s v="NO"/>
    <n v="6699.3464052287582"/>
  </r>
  <r>
    <n v="5685"/>
    <x v="5"/>
    <m/>
    <s v="SATURDAY"/>
    <s v="PROGRAMMATIC + YOU TUBE Q1 "/>
    <n v="91800"/>
    <s v="AED"/>
    <s v="NO"/>
    <n v="25000"/>
  </r>
  <r>
    <n v="5686"/>
    <x v="5"/>
    <m/>
    <s v="AJMAN STUDIO"/>
    <s v="CHANNEL 4 Q1 RADIO CAMPAIGN - HOUSE HOLD CLEANING"/>
    <n v="50000"/>
    <s v="AED"/>
    <s v="NO"/>
    <n v="13616.557734204793"/>
  </r>
  <r>
    <n v="5687"/>
    <x v="4"/>
    <m/>
    <s v="AJMAN STUDIO"/>
    <s v="CHANNEL 4 Q1 RADIO CAMPAIGN - DEPILATORY"/>
    <n v="50000"/>
    <s v="AED"/>
    <s v="NO"/>
    <n v="13616.557734204793"/>
  </r>
  <r>
    <n v="5691"/>
    <x v="3"/>
    <m/>
    <s v="RICHPRINTING"/>
    <s v="FF PROMO BOX KSA - 15000 PCS"/>
    <n v="45000"/>
    <s v="AED"/>
    <s v="NO"/>
    <n v="12254.901960784313"/>
  </r>
  <r>
    <n v="5692"/>
    <x v="3"/>
    <m/>
    <s v="RICHPRINTING"/>
    <s v="FF PROMO BOX GCC - 5000 PCS"/>
    <n v="15000"/>
    <s v="AED"/>
    <s v="NO"/>
    <n v="4084.9673202614376"/>
  </r>
  <r>
    <n v="5693"/>
    <x v="5"/>
    <m/>
    <s v="DROI"/>
    <s v="SOCIAL &amp; PROGRAMMATIC FEBRUARY 2022 - ANH"/>
    <n v="91800"/>
    <s v="AED"/>
    <s v="NO"/>
    <n v="25000"/>
  </r>
  <r>
    <n v="5694"/>
    <x v="5"/>
    <m/>
    <s v="NIELSEN"/>
    <s v="KSA BAKING SODA RETAIL AUDIT - OCT TO DEC 2021"/>
    <n v="9651.33"/>
    <s v="AED"/>
    <s v="NO"/>
    <n v="2628.3578431372548"/>
  </r>
  <r>
    <n v="5695"/>
    <x v="5"/>
    <m/>
    <s v="NIELSEN"/>
    <s v="KSA DEO RETAIL AUDIT - OCT TO DEC 2021"/>
    <n v="23136.75"/>
    <s v="AED"/>
    <s v="NO"/>
    <n v="6300.8578431372543"/>
  </r>
  <r>
    <n v="5696"/>
    <x v="3"/>
    <m/>
    <s v="SATURDAY"/>
    <s v="FEMFRESH SEM CAMPAIGN FOR GCC Q1-2022 "/>
    <n v="66792"/>
    <s v="AED"/>
    <s v="NO"/>
    <n v="18189.542483660131"/>
  </r>
  <r>
    <n v="5697"/>
    <x v="3"/>
    <m/>
    <s v="SATURDAY"/>
    <s v="FEMFRESH SAY NO CAMPAIGN MODEL RIGHTS RENEWAL"/>
    <n v="15400"/>
    <s v="AED"/>
    <s v="NO"/>
    <n v="4193.8997821350758"/>
  </r>
  <r>
    <n v="5698"/>
    <x v="6"/>
    <m/>
    <s v="SATURDAY"/>
    <s v="FLAWLESS WEBSITE DESIGN &amp; DEVELOPMENT"/>
    <n v="56991"/>
    <s v="AED"/>
    <s v="NO"/>
    <n v="15520.424836601307"/>
  </r>
  <r>
    <n v="5699"/>
    <x v="6"/>
    <m/>
    <s v="SATURDAY"/>
    <s v="FLAWLESS INFLUENCER CAMPAIGN GCC- Q1"/>
    <n v="60500"/>
    <s v="AED"/>
    <s v="NO"/>
    <n v="16476.0348583878"/>
  </r>
  <r>
    <n v="5700"/>
    <x v="6"/>
    <m/>
    <s v="SATURDAY"/>
    <s v="FLAWLESS DIGITAL COMMS (SOCIAL MEDIA PRODUCTION &amp; MANAGEMENT)"/>
    <n v="48000"/>
    <s v="AED"/>
    <s v="NO"/>
    <n v="13071.895424836601"/>
  </r>
  <r>
    <n v="5701"/>
    <x v="2"/>
    <m/>
    <s v="SATURDAY"/>
    <s v="INFLUENCER CAMPAIGN- BATISTE"/>
    <n v="55080"/>
    <s v="AED"/>
    <s v="NO"/>
    <n v="15000"/>
  </r>
  <r>
    <n v="5702"/>
    <x v="4"/>
    <m/>
    <s v="SATURDAY"/>
    <s v="INFLUENCER CAMPAIGN- NAIR"/>
    <n v="55080"/>
    <s v="AED"/>
    <s v="NO"/>
    <n v="15000"/>
  </r>
  <r>
    <n v="5703"/>
    <x v="3"/>
    <m/>
    <s v="SATURDAY"/>
    <s v="POST NATAL ACTIVATION- KUWAIT"/>
    <n v="23000"/>
    <s v="AED"/>
    <s v="NO"/>
    <n v="6263.6165577342044"/>
  </r>
  <r>
    <n v="5704"/>
    <x v="4"/>
    <m/>
    <s v="SATURDAY"/>
    <s v="NAIR SOCIAL MEDIA MANAGEMENT &amp; SOCIAL PRODUCTION- FOR MAR-2022."/>
    <n v="26000"/>
    <s v="AED"/>
    <s v="NO"/>
    <n v="7080.6100217864923"/>
  </r>
  <r>
    <n v="5705"/>
    <x v="4"/>
    <m/>
    <s v="SATURDAY"/>
    <s v="NAIR DIGITAL CREATIVE AND MEDIA PRODUCTION SERVICES-FOR MAR-2022."/>
    <n v="15000"/>
    <s v="AED"/>
    <s v="NO"/>
    <n v="4084.9673202614376"/>
  </r>
  <r>
    <n v="5706"/>
    <x v="2"/>
    <m/>
    <s v="SATURDAY"/>
    <s v="BATISTE SOCIAL MEDIA MANAGEMENT &amp; SOCIAL PRODUCTION-MAR-2022."/>
    <n v="24000"/>
    <s v="AED"/>
    <s v="NO"/>
    <n v="6535.9477124183004"/>
  </r>
  <r>
    <n v="5707"/>
    <x v="3"/>
    <m/>
    <s v="SATURDAY"/>
    <s v="FEM FRESH SOCIAL MEDIA MANAGEMENT &amp; SOCIAL PRODUCTION- FOR MAR-2022."/>
    <n v="26000"/>
    <s v="AED"/>
    <s v="NO"/>
    <n v="7080.6100217864923"/>
  </r>
  <r>
    <n v="5708"/>
    <x v="3"/>
    <m/>
    <s v="SATURDAY"/>
    <s v="FEM FRESH DIGITAL CREATIVE AND MEDIA PRODUCTION SERVICES-FOR MAR-2022."/>
    <n v="11240"/>
    <s v="AED"/>
    <s v="NO"/>
    <n v="3061.0021786492375"/>
  </r>
  <r>
    <n v="5710"/>
    <x v="3"/>
    <m/>
    <s v="DROI"/>
    <s v="FEMFRESH MEDIA FEBRUARY"/>
    <n v="91800"/>
    <s v="AED"/>
    <s v="NO"/>
    <n v="25000"/>
  </r>
  <r>
    <n v="5711"/>
    <x v="3"/>
    <m/>
    <s v="DROI"/>
    <s v="FEMFRESH PROGRAMMATIC MAR- MAY "/>
    <n v="91800"/>
    <s v="AED"/>
    <s v="NO"/>
    <n v="25000"/>
  </r>
  <r>
    <n v="5712"/>
    <x v="4"/>
    <m/>
    <s v="DROI"/>
    <s v="NAIR MEDIA FEBRUARY "/>
    <n v="91800"/>
    <s v="AED"/>
    <s v="NO"/>
    <n v="25000"/>
  </r>
  <r>
    <n v="5713"/>
    <x v="4"/>
    <m/>
    <s v="DROI"/>
    <s v="NAIR PROGRAMMATIC MAR - MAY"/>
    <n v="91800"/>
    <s v="AED"/>
    <s v="NO"/>
    <n v="25000"/>
  </r>
  <r>
    <n v="5714"/>
    <x v="3"/>
    <m/>
    <s v="LIMELITE"/>
    <s v="FEMFRESH INFLUENCER KITS PRODUCTION"/>
    <n v="50000"/>
    <s v="AED"/>
    <s v="NO"/>
    <n v="13616.557734204793"/>
  </r>
  <r>
    <n v="5715"/>
    <x v="2"/>
    <m/>
    <s v="LIMELITE"/>
    <s v="BATISTE NEAR EXPIRY SAMPLING UAE- UNIVERSITY &amp; COMMUNITY"/>
    <n v="132000"/>
    <s v="AED"/>
    <s v="NO"/>
    <n v="35947.712418300653"/>
  </r>
  <r>
    <n v="5716"/>
    <x v="3"/>
    <m/>
    <s v="LIMELITE"/>
    <s v="FEMFRESH NEAR EXPIRY SAMPLING UAE"/>
    <n v="51999"/>
    <s v="AED"/>
    <s v="NO"/>
    <n v="14160.947712418299"/>
  </r>
  <r>
    <n v="5717"/>
    <x v="4"/>
    <m/>
    <s v="NIELSEN"/>
    <s v="UAE &amp; KSA DEPILATORIES RETAIL AUDIT - OCT TO DEC 2021"/>
    <n v="33944"/>
    <s v="AED"/>
    <s v="NO"/>
    <n v="9244.0087145969501"/>
  </r>
  <r>
    <n v="5718"/>
    <x v="3"/>
    <m/>
    <s v="NIELSEN"/>
    <s v="FEMININE HYGIENE KSA RETAIL AUDIT"/>
    <n v="66171.100000000006"/>
    <s v="AED"/>
    <s v="NO"/>
    <n v="18020.452069716775"/>
  </r>
  <r>
    <n v="5719"/>
    <x v="3"/>
    <m/>
    <s v="RICHPRINTING"/>
    <s v="FEMFRESH ORANGE POUCHES KSA - 5000 POUCHES"/>
    <n v="11000"/>
    <s v="AED"/>
    <s v="NO"/>
    <n v="2995.6427015250542"/>
  </r>
  <r>
    <n v="5720"/>
    <x v="2"/>
    <m/>
    <s v="ACCESS"/>
    <s v="BATISTE REOWRKING MARCH 2022"/>
    <n v="10364"/>
    <s v="AED"/>
    <s v="NO"/>
    <n v="2822.4400871459693"/>
  </r>
  <r>
    <n v="5721"/>
    <x v="1"/>
    <m/>
    <s v="ACCESS"/>
    <s v="DDS PROMO COPACKING - MAR 2022"/>
    <n v="6364.9"/>
    <s v="AED"/>
    <s v="NO"/>
    <n v="1733.3605664488016"/>
  </r>
  <r>
    <n v="5722"/>
    <x v="5"/>
    <m/>
    <s v="LIMELITE"/>
    <s v="TOOTHPASTE &amp; CAT LITTER SAMPLING"/>
    <n v="55080"/>
    <s v="AED"/>
    <s v="NO"/>
    <n v="15000"/>
  </r>
  <r>
    <n v="5723"/>
    <x v="5"/>
    <m/>
    <s v="LIMELITE"/>
    <s v="BAKING SODA - FRIDGE FRESH &amp; FRIDGE N FREEZER SAMPLING"/>
    <n v="55080"/>
    <s v="AED"/>
    <s v="NO"/>
    <n v="15000"/>
  </r>
  <r>
    <n v="5729"/>
    <x v="1"/>
    <m/>
    <s v="LIMELITE"/>
    <s v="BATISTE &amp; FEMFRESH ADDITIONAL 11 PALLETS DISTRIBUTION &amp; SAMPLING"/>
    <n v="38000"/>
    <s v="AED"/>
    <s v="NO"/>
    <n v="10348.583877995643"/>
  </r>
  <r>
    <s v="DN"/>
    <x v="6"/>
    <m/>
    <s v="OMAN"/>
    <s v="OMAN DN LAUNCH ACTIVATION CARREFOUR "/>
    <n v="10000"/>
    <s v="USD"/>
    <s v="NO"/>
    <n v="10000"/>
  </r>
  <r>
    <s v="DN"/>
    <x v="1"/>
    <m/>
    <s v="OMAN"/>
    <s v="OMAN DN SUPPORT FOR ALL OTHER BRANDS Q1 "/>
    <n v="50000"/>
    <s v="USD"/>
    <s v="NO"/>
    <n v="50000"/>
  </r>
  <r>
    <s v="DN"/>
    <x v="3"/>
    <m/>
    <s v="KUWAIT"/>
    <s v="BOUSHAHRI MARKETING SUPPORT Q1 FF"/>
    <n v="15000"/>
    <s v="USD"/>
    <s v="NO"/>
    <n v="15000"/>
  </r>
  <r>
    <s v="DN"/>
    <x v="7"/>
    <m/>
    <s v="KUWAIT"/>
    <s v="BOUSHAHRI MARKETING SUPPORT Q1 PDs"/>
    <n v="5000"/>
    <s v="USD"/>
    <s v="NO"/>
    <n v="5000"/>
  </r>
  <r>
    <s v="DN"/>
    <x v="6"/>
    <m/>
    <s v="BAHRAIN"/>
    <s v="BAHRAIN BOOTS PROMO SUPPORT FLAWLESS"/>
    <n v="4400"/>
    <s v="USD"/>
    <s v="NO"/>
    <n v="4400"/>
  </r>
  <r>
    <s v="DN"/>
    <x v="3"/>
    <m/>
    <s v="BAHRAIN"/>
    <s v="BAHRAIN MARKETING SUPPORT RAMEZ PROMO FF"/>
    <n v="400"/>
    <s v="USD"/>
    <s v="NO"/>
    <n v="400"/>
  </r>
  <r>
    <s v="DN"/>
    <x v="3"/>
    <m/>
    <s v="KUWAIT"/>
    <s v="BOUSHAHRI 2000 UNITS SOOTHING WASH COMPENSATION"/>
    <n v="3762"/>
    <s v="USD"/>
    <s v="NO"/>
    <n v="3762"/>
  </r>
  <r>
    <s v="DN"/>
    <x v="3"/>
    <m/>
    <s v="UAE"/>
    <s v="NEAR EXPIRY LIQUIDATION PRODUCT COST Q1 2022 FF"/>
    <n v="3984.9569999999999"/>
    <s v="USD"/>
    <s v="NO"/>
    <n v="3984.9569999999999"/>
  </r>
  <r>
    <s v="DN"/>
    <x v="2"/>
    <m/>
    <s v="UAE"/>
    <s v="NEAR EXPIRY LIQUIDATION PRODUCT COST Q1 2022 BATISTE"/>
    <n v="127896.21799999999"/>
    <s v="USD"/>
    <s v="NO"/>
    <n v="127896.21799999999"/>
  </r>
  <r>
    <s v="DN"/>
    <x v="2"/>
    <m/>
    <s v="BAHRAIN"/>
    <s v="BAHRAIN SUPPORT TO LIQUIDATE STOCKS (DB PRICE CAL)"/>
    <n v="2504.7799999999997"/>
    <s v="USD"/>
    <s v="NO"/>
    <n v="2504.7799999999997"/>
  </r>
  <r>
    <s v="DN"/>
    <x v="4"/>
    <m/>
    <s v="KUWAIT"/>
    <s v="PRICE DIFFERENCE COMPENSATION FOR Q1 "/>
    <n v="2565"/>
    <s v="USD"/>
    <s v="NO"/>
    <n v="2565"/>
  </r>
  <r>
    <s v="DN"/>
    <x v="3"/>
    <m/>
    <s v="KUWAIT"/>
    <s v="BOUSHAHRI FF WIPES LAUNCH SUPPORT "/>
    <n v="3000"/>
    <s v="USD"/>
    <s v="NO"/>
    <n v="3000"/>
  </r>
  <r>
    <s v="DN"/>
    <x v="4"/>
    <m/>
    <s v="OMAN"/>
    <s v="SAMPLING PRODUCT COST NAIR WAX STRIPS 1000PCS"/>
    <n v="1955"/>
    <s v="USD"/>
    <s v="NO"/>
    <n v="1955"/>
  </r>
  <r>
    <s v="DN"/>
    <x v="4"/>
    <m/>
    <s v="UAE"/>
    <s v="SAMPLING PRODUCT COST NAIR WAX STRIPS 1000PCS"/>
    <n v="1955"/>
    <s v="USD"/>
    <s v="NO"/>
    <n v="1955"/>
  </r>
  <r>
    <s v="DN"/>
    <x v="3"/>
    <m/>
    <s v="UAE"/>
    <s v="AMAZON ACTIVATION FOR FF IN Q1 "/>
    <n v="4320"/>
    <s v="AED"/>
    <s v="NO"/>
    <n v="1176.4705882352941"/>
  </r>
  <r>
    <s v="DN"/>
    <x v="4"/>
    <m/>
    <s v="UAE"/>
    <s v="AMAZON ACTIVATION FOR NAIR IN Q1 "/>
    <n v="305"/>
    <s v="AED"/>
    <s v="NO"/>
    <n v="83.061002178649233"/>
  </r>
  <r>
    <n v="5730"/>
    <x v="5"/>
    <m/>
    <s v="ACCESS"/>
    <s v="A&amp;H DEO REWORKING BATCH 2"/>
    <n v="125261.74"/>
    <s v="AED"/>
    <s v="NO"/>
    <n v="34112.674291938994"/>
  </r>
  <r>
    <n v="5731"/>
    <x v="5"/>
    <m/>
    <s v="ACCESS"/>
    <s v="A&amp;H DEO REWORKING BATCH 3"/>
    <n v="133416.98000000001"/>
    <s v="AED"/>
    <s v="NO"/>
    <n v="36333.600217864929"/>
  </r>
  <r>
    <n v="5732"/>
    <x v="5"/>
    <m/>
    <s v="ACCESS"/>
    <s v="A&amp;H ORAL REWORKING MARCH 2022"/>
    <n v="12573.6"/>
    <s v="AED"/>
    <s v="NO"/>
    <n v="3424.1830065359477"/>
  </r>
  <r>
    <n v="5733"/>
    <x v="2"/>
    <m/>
    <s v="ACCESS"/>
    <s v="BATISTE REWORKING 2 MARCH 2022"/>
    <n v="8416"/>
    <s v="AED"/>
    <s v="NO"/>
    <n v="2291.9389978213508"/>
  </r>
  <r>
    <s v="DN"/>
    <x v="2"/>
    <m/>
    <s v="UAE"/>
    <s v="PROMO DISCOUNT VALUE Q1 Batiste "/>
    <n v="6940.0187999999998"/>
    <s v="USD"/>
    <s v="NO"/>
    <n v="6940.0187999999998"/>
  </r>
  <r>
    <s v="DN"/>
    <x v="3"/>
    <m/>
    <s v="UAE"/>
    <s v="PROMO DISCOUNT VALUE Q1 ff "/>
    <n v="6196.2480000000005"/>
    <s v="USD"/>
    <s v="NO"/>
    <n v="6196.2480000000005"/>
  </r>
  <r>
    <s v="DN"/>
    <x v="4"/>
    <m/>
    <s v="UAE"/>
    <s v="PROMO DISCOUNT VALUE Q1 Nair"/>
    <n v="19059.899999999998"/>
    <s v="USD"/>
    <s v="NO"/>
    <n v="19059.899999999998"/>
  </r>
  <r>
    <s v="DN"/>
    <x v="2"/>
    <m/>
    <s v="BAHRAIN"/>
    <s v="PROMO DISCOUNT VALUE Q1 Batiste "/>
    <n v="237.952"/>
    <s v="USD"/>
    <s v="NO"/>
    <n v="237.952"/>
  </r>
  <r>
    <s v="DN"/>
    <x v="3"/>
    <m/>
    <s v="KUWAIT"/>
    <s v="PROMO DISCOUNT VALUE Q1 ff "/>
    <n v="3086.721"/>
    <s v="USD"/>
    <s v="NO"/>
    <n v="3086.721"/>
  </r>
  <r>
    <s v="DN"/>
    <x v="3"/>
    <m/>
    <s v="BAHRAIN"/>
    <s v="PROMO DISCOUNT VALUE Q1 ff "/>
    <n v="1455.2395999999999"/>
    <s v="USD"/>
    <s v="NO"/>
    <n v="1455.2395999999999"/>
  </r>
  <r>
    <s v="DN"/>
    <x v="4"/>
    <m/>
    <s v="KUWAIT"/>
    <s v="PROMO DISCOUNT VALUE Q1 Nair"/>
    <n v="3842.1280000000006"/>
    <s v="USD"/>
    <s v="NO"/>
    <n v="3842.1280000000006"/>
  </r>
  <r>
    <s v="DN"/>
    <x v="4"/>
    <m/>
    <s v="OMAN"/>
    <s v="PROMO DISCOUNT VALUE Q1 Nair"/>
    <n v="153869.90400000001"/>
    <s v="USD"/>
    <s v="NO"/>
    <n v="153869.90400000001"/>
  </r>
  <r>
    <s v="DN"/>
    <x v="4"/>
    <m/>
    <s v="BAHRAIN"/>
    <s v="PROMO DISCOUNT VALUE Q1 Nair"/>
    <n v="1917.5880000000002"/>
    <s v="USD"/>
    <s v="NO"/>
    <n v="1917.5880000000002"/>
  </r>
  <r>
    <s v="DN"/>
    <x v="7"/>
    <m/>
    <s v="KUWAIT"/>
    <s v="PROMO DISCOUNT VALUE Q1 PDs"/>
    <n v="597.92399999999998"/>
    <s v="USD"/>
    <s v="NO"/>
    <n v="597.92399999999998"/>
  </r>
  <r>
    <s v="DN"/>
    <x v="7"/>
    <m/>
    <s v="BAHRAIN"/>
    <s v="PROMO DISCOUNT VALUE Q1 PDs"/>
    <n v="125.056"/>
    <s v="USD"/>
    <s v="NO"/>
    <n v="125.056"/>
  </r>
  <r>
    <s v="DN"/>
    <x v="7"/>
    <m/>
    <s v="OMAN"/>
    <s v="NEAR EXPIRY LIQUIDATION PRODUCT COST Q1 2022 PDs"/>
    <n v="35612.030895999997"/>
    <s v="USD"/>
    <s v="NO"/>
    <n v="35612.030895999997"/>
  </r>
  <r>
    <s v="DN"/>
    <x v="3"/>
    <m/>
    <s v="OMAN"/>
    <s v="NEAR EXPIRY LIQUIDATION PRODUCT COST Q1 2022 FF"/>
    <n v="101573.09601000001"/>
    <s v="USD"/>
    <s v="NO"/>
    <n v="101573.09601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74A878-0F9B-4267-91AC-62178458714D}" name="PivotTable3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" firstHeaderRow="1" firstDataRow="1" firstDataCol="1"/>
  <pivotFields count="9">
    <pivotField showAll="0"/>
    <pivotField axis="axisRow" showAll="0">
      <items count="9">
        <item h="1" x="5"/>
        <item x="2"/>
        <item x="3"/>
        <item x="6"/>
        <item x="4"/>
        <item x="1"/>
        <item x="7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Currency $" fld="8" baseField="0" baseItem="0" numFmtId="166"/>
  </dataFields>
  <formats count="1">
    <format dxfId="9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DC1E-C5D4-49DB-9782-5E0AF2F7D0C7}">
  <sheetPr codeName="Sheet1"/>
  <dimension ref="A3:B10"/>
  <sheetViews>
    <sheetView workbookViewId="0">
      <selection activeCell="B5" sqref="B5"/>
    </sheetView>
  </sheetViews>
  <sheetFormatPr defaultRowHeight="12.5" x14ac:dyDescent="0.25"/>
  <cols>
    <col min="1" max="1" width="13.81640625" bestFit="1" customWidth="1"/>
    <col min="2" max="2" width="17.1796875" bestFit="1" customWidth="1"/>
  </cols>
  <sheetData>
    <row r="3" spans="1:2" x14ac:dyDescent="0.25">
      <c r="A3" s="15" t="s">
        <v>43</v>
      </c>
      <c r="B3" t="s">
        <v>45</v>
      </c>
    </row>
    <row r="4" spans="1:2" x14ac:dyDescent="0.25">
      <c r="A4" s="16" t="s">
        <v>13</v>
      </c>
      <c r="B4" s="17">
        <v>223672.53633812637</v>
      </c>
    </row>
    <row r="5" spans="1:2" x14ac:dyDescent="0.25">
      <c r="A5" s="16" t="s">
        <v>16</v>
      </c>
      <c r="B5" s="17">
        <v>315337.91847274511</v>
      </c>
    </row>
    <row r="6" spans="1:2" x14ac:dyDescent="0.25">
      <c r="A6" s="16" t="s">
        <v>33</v>
      </c>
      <c r="B6" s="17">
        <v>59468.355119825705</v>
      </c>
    </row>
    <row r="7" spans="1:2" x14ac:dyDescent="0.25">
      <c r="A7" s="16" t="s">
        <v>19</v>
      </c>
      <c r="B7" s="17">
        <v>308034.31302832253</v>
      </c>
    </row>
    <row r="8" spans="1:2" x14ac:dyDescent="0.25">
      <c r="A8" s="16" t="s">
        <v>23</v>
      </c>
      <c r="B8" s="17">
        <v>120003.77450980392</v>
      </c>
    </row>
    <row r="9" spans="1:2" x14ac:dyDescent="0.25">
      <c r="A9" s="16" t="s">
        <v>11</v>
      </c>
      <c r="B9" s="17">
        <v>41335.010895999992</v>
      </c>
    </row>
    <row r="10" spans="1:2" x14ac:dyDescent="0.25">
      <c r="A10" s="16" t="s">
        <v>44</v>
      </c>
      <c r="B10" s="17">
        <v>1067851.9083648238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97C3-BBD5-4C6A-841B-7F57C55DB6C5}">
  <sheetPr codeName="Sheet2"/>
  <dimension ref="A1:P167"/>
  <sheetViews>
    <sheetView showGridLines="0" tabSelected="1" zoomScale="70" zoomScaleNormal="70" workbookViewId="0">
      <pane ySplit="2" topLeftCell="A78" activePane="bottomLeft" state="frozen"/>
      <selection pane="bottomLeft" activeCell="G9" sqref="G9"/>
    </sheetView>
  </sheetViews>
  <sheetFormatPr defaultRowHeight="12.5" x14ac:dyDescent="0.25"/>
  <cols>
    <col min="1" max="1" width="10.453125" customWidth="1"/>
    <col min="2" max="3" width="12" bestFit="1" customWidth="1"/>
    <col min="4" max="4" width="11" customWidth="1"/>
    <col min="5" max="5" width="14.7265625" customWidth="1"/>
    <col min="6" max="6" width="18.7265625" customWidth="1"/>
    <col min="7" max="7" width="20.54296875" bestFit="1" customWidth="1"/>
    <col min="8" max="8" width="97.26953125" bestFit="1" customWidth="1"/>
    <col min="9" max="9" width="14.54296875" bestFit="1" customWidth="1"/>
    <col min="10" max="10" width="10.453125" bestFit="1" customWidth="1"/>
    <col min="11" max="11" width="16.453125" customWidth="1"/>
    <col min="12" max="12" width="11" bestFit="1" customWidth="1"/>
    <col min="13" max="13" width="9.54296875" customWidth="1"/>
    <col min="14" max="14" width="11.1796875" customWidth="1"/>
    <col min="15" max="15" width="23.26953125" bestFit="1" customWidth="1"/>
    <col min="16" max="16" width="36.54296875" bestFit="1" customWidth="1"/>
    <col min="17" max="17" width="10.453125" bestFit="1" customWidth="1"/>
  </cols>
  <sheetData>
    <row r="1" spans="1:16" ht="13" customHeight="1" x14ac:dyDescent="0.25">
      <c r="A1" s="27" t="s">
        <v>199</v>
      </c>
      <c r="B1" s="25" t="s">
        <v>34</v>
      </c>
      <c r="C1" s="27" t="s">
        <v>21</v>
      </c>
      <c r="D1" s="27" t="s">
        <v>37</v>
      </c>
      <c r="E1" s="27" t="s">
        <v>8</v>
      </c>
      <c r="F1" s="27" t="s">
        <v>35</v>
      </c>
      <c r="G1" s="27" t="s">
        <v>36</v>
      </c>
      <c r="H1" s="27" t="s">
        <v>6</v>
      </c>
      <c r="I1" s="27" t="s">
        <v>30</v>
      </c>
      <c r="J1" s="27" t="s">
        <v>5</v>
      </c>
      <c r="K1" s="27" t="s">
        <v>4</v>
      </c>
      <c r="L1" s="27" t="s">
        <v>42</v>
      </c>
      <c r="M1" s="29" t="s">
        <v>3</v>
      </c>
      <c r="N1" s="30"/>
      <c r="O1" s="31"/>
      <c r="P1" s="28" t="s">
        <v>31</v>
      </c>
    </row>
    <row r="2" spans="1:16" ht="31" x14ac:dyDescent="0.25">
      <c r="A2" s="27"/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1" t="s">
        <v>2</v>
      </c>
      <c r="N2" s="6" t="s">
        <v>1</v>
      </c>
      <c r="O2" s="5" t="s">
        <v>0</v>
      </c>
      <c r="P2" s="28"/>
    </row>
    <row r="3" spans="1:16" x14ac:dyDescent="0.25">
      <c r="A3" s="34" t="s">
        <v>200</v>
      </c>
      <c r="B3" s="7">
        <v>44935</v>
      </c>
      <c r="C3" s="7">
        <v>44979</v>
      </c>
      <c r="D3" s="3">
        <v>6051</v>
      </c>
      <c r="E3" s="8" t="s">
        <v>16</v>
      </c>
      <c r="F3" s="35" t="s">
        <v>101</v>
      </c>
      <c r="G3" s="32" t="s">
        <v>38</v>
      </c>
      <c r="H3" s="4" t="s">
        <v>47</v>
      </c>
      <c r="I3" s="20">
        <v>500</v>
      </c>
      <c r="J3" s="3" t="s">
        <v>39</v>
      </c>
      <c r="K3" s="3" t="s">
        <v>18</v>
      </c>
      <c r="L3" s="18">
        <f t="shared" ref="L3:L34" si="0">I3/3.672</f>
        <v>136.16557734204792</v>
      </c>
      <c r="M3" s="3" t="s">
        <v>18</v>
      </c>
      <c r="N3" s="11" t="s">
        <v>17</v>
      </c>
      <c r="O3" s="12" t="s">
        <v>205</v>
      </c>
      <c r="P3" s="12"/>
    </row>
    <row r="4" spans="1:16" x14ac:dyDescent="0.25">
      <c r="A4" s="34" t="s">
        <v>200</v>
      </c>
      <c r="B4" s="7">
        <v>44935</v>
      </c>
      <c r="C4" s="7">
        <v>44979</v>
      </c>
      <c r="D4" s="3">
        <v>6052</v>
      </c>
      <c r="E4" s="8" t="s">
        <v>20</v>
      </c>
      <c r="F4" s="35" t="s">
        <v>100</v>
      </c>
      <c r="G4" s="32" t="s">
        <v>38</v>
      </c>
      <c r="H4" s="4" t="s">
        <v>46</v>
      </c>
      <c r="I4" s="20">
        <v>500</v>
      </c>
      <c r="J4" s="3" t="s">
        <v>39</v>
      </c>
      <c r="K4" s="3" t="s">
        <v>18</v>
      </c>
      <c r="L4" s="18">
        <f t="shared" si="0"/>
        <v>136.16557734204792</v>
      </c>
      <c r="M4" s="3" t="s">
        <v>18</v>
      </c>
      <c r="N4" s="11" t="s">
        <v>17</v>
      </c>
      <c r="O4" s="12" t="s">
        <v>205</v>
      </c>
      <c r="P4" s="12"/>
    </row>
    <row r="5" spans="1:16" x14ac:dyDescent="0.25">
      <c r="A5" s="34" t="s">
        <v>200</v>
      </c>
      <c r="B5" s="7">
        <v>44963</v>
      </c>
      <c r="C5" s="7">
        <v>45028</v>
      </c>
      <c r="D5" s="14">
        <v>6068</v>
      </c>
      <c r="E5" s="8" t="s">
        <v>20</v>
      </c>
      <c r="F5" s="35" t="s">
        <v>195</v>
      </c>
      <c r="G5" s="32" t="s">
        <v>38</v>
      </c>
      <c r="H5" s="4" t="s">
        <v>51</v>
      </c>
      <c r="I5" s="20">
        <v>500</v>
      </c>
      <c r="J5" s="3" t="s">
        <v>39</v>
      </c>
      <c r="K5" s="3" t="s">
        <v>18</v>
      </c>
      <c r="L5" s="18">
        <f t="shared" si="0"/>
        <v>136.16557734204792</v>
      </c>
      <c r="M5" s="3" t="s">
        <v>18</v>
      </c>
      <c r="N5" s="11" t="s">
        <v>17</v>
      </c>
      <c r="O5" s="12" t="s">
        <v>205</v>
      </c>
      <c r="P5" s="12"/>
    </row>
    <row r="6" spans="1:16" x14ac:dyDescent="0.25">
      <c r="A6" s="34" t="s">
        <v>200</v>
      </c>
      <c r="B6" s="7">
        <v>44963</v>
      </c>
      <c r="C6" s="7">
        <v>45028</v>
      </c>
      <c r="D6" s="14">
        <v>6069</v>
      </c>
      <c r="E6" s="8" t="s">
        <v>20</v>
      </c>
      <c r="F6" s="35" t="s">
        <v>104</v>
      </c>
      <c r="G6" s="32" t="s">
        <v>38</v>
      </c>
      <c r="H6" s="4" t="s">
        <v>52</v>
      </c>
      <c r="I6" s="20">
        <v>500</v>
      </c>
      <c r="J6" s="3" t="s">
        <v>39</v>
      </c>
      <c r="K6" s="3" t="s">
        <v>18</v>
      </c>
      <c r="L6" s="18">
        <f t="shared" si="0"/>
        <v>136.16557734204792</v>
      </c>
      <c r="M6" s="3" t="s">
        <v>18</v>
      </c>
      <c r="N6" s="11" t="s">
        <v>17</v>
      </c>
      <c r="O6" s="12" t="s">
        <v>205</v>
      </c>
      <c r="P6" s="12"/>
    </row>
    <row r="7" spans="1:16" x14ac:dyDescent="0.25">
      <c r="A7" s="34" t="s">
        <v>200</v>
      </c>
      <c r="B7" s="7">
        <v>44963</v>
      </c>
      <c r="C7" s="7">
        <v>45028</v>
      </c>
      <c r="D7" s="14">
        <v>6070</v>
      </c>
      <c r="E7" s="8" t="s">
        <v>20</v>
      </c>
      <c r="F7" s="35" t="s">
        <v>197</v>
      </c>
      <c r="G7" s="32" t="s">
        <v>38</v>
      </c>
      <c r="H7" s="4" t="s">
        <v>53</v>
      </c>
      <c r="I7" s="20">
        <v>500</v>
      </c>
      <c r="J7" s="3" t="s">
        <v>39</v>
      </c>
      <c r="K7" s="3" t="s">
        <v>18</v>
      </c>
      <c r="L7" s="18">
        <f t="shared" si="0"/>
        <v>136.16557734204792</v>
      </c>
      <c r="M7" s="3" t="s">
        <v>18</v>
      </c>
      <c r="N7" s="11" t="s">
        <v>17</v>
      </c>
      <c r="O7" s="12" t="s">
        <v>205</v>
      </c>
      <c r="P7" s="12"/>
    </row>
    <row r="8" spans="1:16" x14ac:dyDescent="0.25">
      <c r="A8" s="34" t="s">
        <v>200</v>
      </c>
      <c r="B8" s="7">
        <v>44963</v>
      </c>
      <c r="C8" s="7">
        <v>45028</v>
      </c>
      <c r="D8" s="14">
        <v>6071</v>
      </c>
      <c r="E8" s="8" t="s">
        <v>13</v>
      </c>
      <c r="F8" s="35" t="s">
        <v>103</v>
      </c>
      <c r="G8" s="32" t="s">
        <v>38</v>
      </c>
      <c r="H8" s="4" t="s">
        <v>54</v>
      </c>
      <c r="I8" s="20">
        <v>500</v>
      </c>
      <c r="J8" s="3" t="s">
        <v>39</v>
      </c>
      <c r="K8" s="3" t="s">
        <v>18</v>
      </c>
      <c r="L8" s="18">
        <f t="shared" si="0"/>
        <v>136.16557734204792</v>
      </c>
      <c r="M8" s="3" t="s">
        <v>18</v>
      </c>
      <c r="N8" s="11" t="s">
        <v>17</v>
      </c>
      <c r="O8" s="12" t="s">
        <v>205</v>
      </c>
      <c r="P8" s="12"/>
    </row>
    <row r="9" spans="1:16" x14ac:dyDescent="0.25">
      <c r="A9" s="34" t="s">
        <v>200</v>
      </c>
      <c r="B9" s="7">
        <v>44963</v>
      </c>
      <c r="C9" s="7">
        <v>45005</v>
      </c>
      <c r="D9" s="3">
        <v>6072</v>
      </c>
      <c r="E9" s="8" t="s">
        <v>20</v>
      </c>
      <c r="F9" s="35" t="s">
        <v>196</v>
      </c>
      <c r="G9" s="32" t="s">
        <v>55</v>
      </c>
      <c r="H9" s="4" t="s">
        <v>56</v>
      </c>
      <c r="I9" s="20">
        <v>500</v>
      </c>
      <c r="J9" s="3" t="s">
        <v>39</v>
      </c>
      <c r="K9" s="3" t="s">
        <v>18</v>
      </c>
      <c r="L9" s="18">
        <f t="shared" si="0"/>
        <v>136.16557734204792</v>
      </c>
      <c r="M9" s="3" t="s">
        <v>18</v>
      </c>
      <c r="N9" s="11" t="s">
        <v>17</v>
      </c>
      <c r="O9" s="12" t="s">
        <v>205</v>
      </c>
      <c r="P9" s="12"/>
    </row>
    <row r="10" spans="1:16" x14ac:dyDescent="0.25">
      <c r="A10" s="34" t="s">
        <v>200</v>
      </c>
      <c r="B10" s="7">
        <v>44963</v>
      </c>
      <c r="C10" s="7">
        <v>45026</v>
      </c>
      <c r="D10" s="3">
        <v>6073</v>
      </c>
      <c r="E10" s="8" t="s">
        <v>20</v>
      </c>
      <c r="F10" s="35" t="s">
        <v>202</v>
      </c>
      <c r="G10" s="32" t="s">
        <v>55</v>
      </c>
      <c r="H10" s="4" t="s">
        <v>57</v>
      </c>
      <c r="I10" s="20">
        <v>500</v>
      </c>
      <c r="J10" s="3" t="s">
        <v>39</v>
      </c>
      <c r="K10" s="3" t="s">
        <v>18</v>
      </c>
      <c r="L10" s="18">
        <f t="shared" si="0"/>
        <v>136.16557734204792</v>
      </c>
      <c r="M10" s="3" t="s">
        <v>18</v>
      </c>
      <c r="N10" s="11" t="s">
        <v>17</v>
      </c>
      <c r="O10" s="12" t="s">
        <v>205</v>
      </c>
      <c r="P10" s="12"/>
    </row>
    <row r="11" spans="1:16" x14ac:dyDescent="0.25">
      <c r="A11" s="34" t="s">
        <v>200</v>
      </c>
      <c r="B11" s="7">
        <v>44963</v>
      </c>
      <c r="C11" s="7">
        <v>45005</v>
      </c>
      <c r="D11" s="3">
        <v>6074</v>
      </c>
      <c r="E11" s="8" t="s">
        <v>20</v>
      </c>
      <c r="F11" s="35" t="s">
        <v>198</v>
      </c>
      <c r="G11" s="32" t="s">
        <v>55</v>
      </c>
      <c r="H11" s="4" t="s">
        <v>58</v>
      </c>
      <c r="I11" s="20">
        <v>500</v>
      </c>
      <c r="J11" s="3" t="s">
        <v>39</v>
      </c>
      <c r="K11" s="3" t="s">
        <v>18</v>
      </c>
      <c r="L11" s="18">
        <f t="shared" si="0"/>
        <v>136.16557734204792</v>
      </c>
      <c r="M11" s="3" t="s">
        <v>18</v>
      </c>
      <c r="N11" s="11" t="s">
        <v>17</v>
      </c>
      <c r="O11" s="12" t="s">
        <v>205</v>
      </c>
      <c r="P11" s="12"/>
    </row>
    <row r="12" spans="1:16" x14ac:dyDescent="0.25">
      <c r="A12" s="34" t="s">
        <v>200</v>
      </c>
      <c r="B12" s="7">
        <v>44963</v>
      </c>
      <c r="C12" s="7">
        <v>45005</v>
      </c>
      <c r="D12" s="3">
        <v>6075</v>
      </c>
      <c r="E12" s="8" t="s">
        <v>20</v>
      </c>
      <c r="F12" s="35" t="s">
        <v>133</v>
      </c>
      <c r="G12" s="32" t="s">
        <v>55</v>
      </c>
      <c r="H12" s="4" t="s">
        <v>59</v>
      </c>
      <c r="I12" s="20">
        <v>500</v>
      </c>
      <c r="J12" s="3" t="s">
        <v>39</v>
      </c>
      <c r="K12" s="3" t="s">
        <v>18</v>
      </c>
      <c r="L12" s="18">
        <f t="shared" si="0"/>
        <v>136.16557734204792</v>
      </c>
      <c r="M12" s="3" t="s">
        <v>18</v>
      </c>
      <c r="N12" s="11" t="s">
        <v>17</v>
      </c>
      <c r="O12" s="12" t="s">
        <v>205</v>
      </c>
      <c r="P12" s="12"/>
    </row>
    <row r="13" spans="1:16" x14ac:dyDescent="0.25">
      <c r="A13" s="34" t="s">
        <v>200</v>
      </c>
      <c r="B13" s="7">
        <v>44963</v>
      </c>
      <c r="C13" s="7">
        <v>44999</v>
      </c>
      <c r="D13" s="3">
        <v>6076</v>
      </c>
      <c r="E13" s="8" t="s">
        <v>19</v>
      </c>
      <c r="F13" s="35" t="s">
        <v>203</v>
      </c>
      <c r="G13" s="32" t="s">
        <v>55</v>
      </c>
      <c r="H13" s="4" t="s">
        <v>60</v>
      </c>
      <c r="I13" s="20">
        <v>500</v>
      </c>
      <c r="J13" s="3" t="s">
        <v>39</v>
      </c>
      <c r="K13" s="3" t="s">
        <v>18</v>
      </c>
      <c r="L13" s="18">
        <f t="shared" si="0"/>
        <v>136.16557734204792</v>
      </c>
      <c r="M13" s="3" t="s">
        <v>18</v>
      </c>
      <c r="N13" s="11" t="s">
        <v>17</v>
      </c>
      <c r="O13" s="12" t="s">
        <v>205</v>
      </c>
      <c r="P13" s="12"/>
    </row>
    <row r="14" spans="1:16" x14ac:dyDescent="0.25">
      <c r="A14" s="34" t="s">
        <v>200</v>
      </c>
      <c r="B14" s="7">
        <v>44963</v>
      </c>
      <c r="C14" s="7">
        <v>44999</v>
      </c>
      <c r="D14" s="3">
        <v>6077</v>
      </c>
      <c r="E14" s="8" t="s">
        <v>19</v>
      </c>
      <c r="F14" s="35" t="s">
        <v>105</v>
      </c>
      <c r="G14" s="32" t="s">
        <v>55</v>
      </c>
      <c r="H14" s="4" t="s">
        <v>61</v>
      </c>
      <c r="I14" s="20">
        <v>500</v>
      </c>
      <c r="J14" s="3" t="s">
        <v>39</v>
      </c>
      <c r="K14" s="3" t="s">
        <v>18</v>
      </c>
      <c r="L14" s="18">
        <f t="shared" si="0"/>
        <v>136.16557734204792</v>
      </c>
      <c r="M14" s="3" t="s">
        <v>18</v>
      </c>
      <c r="N14" s="11" t="s">
        <v>17</v>
      </c>
      <c r="O14" s="12" t="s">
        <v>205</v>
      </c>
      <c r="P14" s="12"/>
    </row>
    <row r="15" spans="1:16" x14ac:dyDescent="0.25">
      <c r="A15" s="34" t="s">
        <v>200</v>
      </c>
      <c r="B15" s="7">
        <v>44963</v>
      </c>
      <c r="C15" s="7">
        <v>44999</v>
      </c>
      <c r="D15" s="3">
        <v>6078</v>
      </c>
      <c r="E15" s="8" t="s">
        <v>13</v>
      </c>
      <c r="F15" s="35" t="s">
        <v>204</v>
      </c>
      <c r="G15" s="32" t="s">
        <v>55</v>
      </c>
      <c r="H15" s="4" t="s">
        <v>62</v>
      </c>
      <c r="I15" s="20">
        <v>500</v>
      </c>
      <c r="J15" s="3" t="s">
        <v>39</v>
      </c>
      <c r="K15" s="3" t="s">
        <v>18</v>
      </c>
      <c r="L15" s="18">
        <f t="shared" si="0"/>
        <v>136.16557734204792</v>
      </c>
      <c r="M15" s="3" t="s">
        <v>18</v>
      </c>
      <c r="N15" s="11" t="s">
        <v>17</v>
      </c>
      <c r="O15" s="12" t="s">
        <v>205</v>
      </c>
      <c r="P15" s="12"/>
    </row>
    <row r="16" spans="1:16" x14ac:dyDescent="0.25">
      <c r="A16" s="34" t="s">
        <v>200</v>
      </c>
      <c r="B16" s="7">
        <v>44963</v>
      </c>
      <c r="C16" s="7">
        <v>44999</v>
      </c>
      <c r="D16" s="3">
        <v>6079</v>
      </c>
      <c r="E16" s="8" t="s">
        <v>16</v>
      </c>
      <c r="F16" s="35" t="s">
        <v>102</v>
      </c>
      <c r="G16" s="32" t="s">
        <v>55</v>
      </c>
      <c r="H16" s="4" t="s">
        <v>63</v>
      </c>
      <c r="I16" s="20">
        <v>500</v>
      </c>
      <c r="J16" s="3" t="s">
        <v>39</v>
      </c>
      <c r="K16" s="3" t="s">
        <v>18</v>
      </c>
      <c r="L16" s="18">
        <f t="shared" si="0"/>
        <v>136.16557734204792</v>
      </c>
      <c r="M16" s="3" t="s">
        <v>18</v>
      </c>
      <c r="N16" s="11" t="s">
        <v>17</v>
      </c>
      <c r="O16" s="12" t="s">
        <v>205</v>
      </c>
      <c r="P16" s="12"/>
    </row>
    <row r="17" spans="1:16" x14ac:dyDescent="0.25">
      <c r="A17" s="34" t="s">
        <v>200</v>
      </c>
      <c r="B17" s="7">
        <v>44963</v>
      </c>
      <c r="C17" s="7">
        <v>44999</v>
      </c>
      <c r="D17" s="3">
        <v>6080</v>
      </c>
      <c r="E17" s="8" t="s">
        <v>16</v>
      </c>
      <c r="F17" s="35" t="s">
        <v>106</v>
      </c>
      <c r="G17" s="32" t="s">
        <v>55</v>
      </c>
      <c r="H17" s="4" t="s">
        <v>64</v>
      </c>
      <c r="I17" s="20">
        <v>500</v>
      </c>
      <c r="J17" s="3" t="s">
        <v>39</v>
      </c>
      <c r="K17" s="3" t="s">
        <v>18</v>
      </c>
      <c r="L17" s="18">
        <f t="shared" si="0"/>
        <v>136.16557734204792</v>
      </c>
      <c r="M17" s="3" t="s">
        <v>18</v>
      </c>
      <c r="N17" s="11" t="s">
        <v>17</v>
      </c>
      <c r="O17" s="12" t="s">
        <v>205</v>
      </c>
      <c r="P17" s="12"/>
    </row>
    <row r="18" spans="1:16" x14ac:dyDescent="0.25">
      <c r="A18" s="34" t="s">
        <v>200</v>
      </c>
      <c r="B18" s="7">
        <v>44963</v>
      </c>
      <c r="C18" s="7">
        <v>44999</v>
      </c>
      <c r="D18" s="3">
        <v>6081</v>
      </c>
      <c r="E18" s="8" t="s">
        <v>19</v>
      </c>
      <c r="F18" s="35" t="s">
        <v>101</v>
      </c>
      <c r="G18" s="32" t="s">
        <v>55</v>
      </c>
      <c r="H18" s="4" t="s">
        <v>65</v>
      </c>
      <c r="I18" s="20">
        <v>500</v>
      </c>
      <c r="J18" s="3" t="s">
        <v>39</v>
      </c>
      <c r="K18" s="3" t="s">
        <v>18</v>
      </c>
      <c r="L18" s="18">
        <f t="shared" si="0"/>
        <v>136.16557734204792</v>
      </c>
      <c r="M18" s="3" t="s">
        <v>18</v>
      </c>
      <c r="N18" s="11" t="s">
        <v>17</v>
      </c>
      <c r="O18" s="12" t="s">
        <v>205</v>
      </c>
      <c r="P18" s="12"/>
    </row>
    <row r="19" spans="1:16" x14ac:dyDescent="0.25">
      <c r="A19" s="34" t="s">
        <v>200</v>
      </c>
      <c r="B19" s="7">
        <v>44963</v>
      </c>
      <c r="C19" s="7">
        <v>45027</v>
      </c>
      <c r="D19" s="3">
        <v>6082</v>
      </c>
      <c r="E19" s="8" t="s">
        <v>19</v>
      </c>
      <c r="F19" s="35" t="s">
        <v>100</v>
      </c>
      <c r="G19" s="32" t="s">
        <v>55</v>
      </c>
      <c r="H19" s="4" t="s">
        <v>66</v>
      </c>
      <c r="I19" s="20">
        <v>500</v>
      </c>
      <c r="J19" s="3" t="s">
        <v>39</v>
      </c>
      <c r="K19" s="3" t="s">
        <v>18</v>
      </c>
      <c r="L19" s="18">
        <f t="shared" si="0"/>
        <v>136.16557734204792</v>
      </c>
      <c r="M19" s="3" t="s">
        <v>18</v>
      </c>
      <c r="N19" s="11" t="s">
        <v>17</v>
      </c>
      <c r="O19" s="12" t="s">
        <v>205</v>
      </c>
      <c r="P19" s="12"/>
    </row>
    <row r="20" spans="1:16" x14ac:dyDescent="0.25">
      <c r="A20" s="34" t="s">
        <v>200</v>
      </c>
      <c r="B20" s="7">
        <v>44963</v>
      </c>
      <c r="C20" s="7">
        <v>44999</v>
      </c>
      <c r="D20" s="3">
        <v>6083</v>
      </c>
      <c r="E20" s="8" t="s">
        <v>13</v>
      </c>
      <c r="F20" s="35" t="s">
        <v>195</v>
      </c>
      <c r="G20" s="32" t="s">
        <v>55</v>
      </c>
      <c r="H20" s="4" t="s">
        <v>67</v>
      </c>
      <c r="I20" s="20">
        <v>500</v>
      </c>
      <c r="J20" s="3" t="s">
        <v>39</v>
      </c>
      <c r="K20" s="3" t="s">
        <v>18</v>
      </c>
      <c r="L20" s="18">
        <f t="shared" si="0"/>
        <v>136.16557734204792</v>
      </c>
      <c r="M20" s="3" t="s">
        <v>18</v>
      </c>
      <c r="N20" s="11" t="s">
        <v>17</v>
      </c>
      <c r="O20" s="12" t="s">
        <v>205</v>
      </c>
      <c r="P20" s="12"/>
    </row>
    <row r="21" spans="1:16" x14ac:dyDescent="0.25">
      <c r="A21" s="34" t="s">
        <v>200</v>
      </c>
      <c r="B21" s="7">
        <v>44963</v>
      </c>
      <c r="C21" s="7">
        <v>45027</v>
      </c>
      <c r="D21" s="3">
        <v>6084</v>
      </c>
      <c r="E21" s="8" t="s">
        <v>16</v>
      </c>
      <c r="F21" s="35" t="s">
        <v>104</v>
      </c>
      <c r="G21" s="32" t="s">
        <v>55</v>
      </c>
      <c r="H21" s="4" t="s">
        <v>68</v>
      </c>
      <c r="I21" s="20">
        <v>500</v>
      </c>
      <c r="J21" s="3" t="s">
        <v>39</v>
      </c>
      <c r="K21" s="3" t="s">
        <v>18</v>
      </c>
      <c r="L21" s="18">
        <f t="shared" si="0"/>
        <v>136.16557734204792</v>
      </c>
      <c r="M21" s="3" t="s">
        <v>18</v>
      </c>
      <c r="N21" s="11" t="s">
        <v>17</v>
      </c>
      <c r="O21" s="12" t="s">
        <v>205</v>
      </c>
      <c r="P21" s="12"/>
    </row>
    <row r="22" spans="1:16" x14ac:dyDescent="0.25">
      <c r="A22" s="34" t="s">
        <v>200</v>
      </c>
      <c r="B22" s="7">
        <v>44971</v>
      </c>
      <c r="C22" s="7">
        <v>44999</v>
      </c>
      <c r="D22" s="3">
        <v>6088</v>
      </c>
      <c r="E22" s="8" t="s">
        <v>19</v>
      </c>
      <c r="F22" s="35" t="s">
        <v>196</v>
      </c>
      <c r="G22" s="32" t="s">
        <v>69</v>
      </c>
      <c r="H22" s="4" t="s">
        <v>70</v>
      </c>
      <c r="I22" s="20">
        <v>500</v>
      </c>
      <c r="J22" s="3" t="s">
        <v>39</v>
      </c>
      <c r="K22" s="3" t="s">
        <v>18</v>
      </c>
      <c r="L22" s="18">
        <f t="shared" si="0"/>
        <v>136.16557734204792</v>
      </c>
      <c r="M22" s="3" t="s">
        <v>18</v>
      </c>
      <c r="N22" s="11" t="s">
        <v>17</v>
      </c>
      <c r="O22" s="12" t="s">
        <v>205</v>
      </c>
      <c r="P22" s="12"/>
    </row>
    <row r="23" spans="1:16" x14ac:dyDescent="0.25">
      <c r="A23" s="34" t="s">
        <v>200</v>
      </c>
      <c r="B23" s="7">
        <v>44979</v>
      </c>
      <c r="C23" s="7">
        <v>45022</v>
      </c>
      <c r="D23" s="3">
        <v>6092</v>
      </c>
      <c r="E23" s="8" t="s">
        <v>20</v>
      </c>
      <c r="F23" s="35" t="s">
        <v>133</v>
      </c>
      <c r="G23" s="32" t="s">
        <v>40</v>
      </c>
      <c r="H23" s="4" t="s">
        <v>71</v>
      </c>
      <c r="I23" s="20">
        <v>500</v>
      </c>
      <c r="J23" s="3" t="s">
        <v>39</v>
      </c>
      <c r="K23" s="3" t="s">
        <v>18</v>
      </c>
      <c r="L23" s="18">
        <f t="shared" si="0"/>
        <v>136.16557734204792</v>
      </c>
      <c r="M23" s="3" t="s">
        <v>18</v>
      </c>
      <c r="N23" s="11" t="s">
        <v>17</v>
      </c>
      <c r="O23" s="12" t="s">
        <v>205</v>
      </c>
      <c r="P23" s="12"/>
    </row>
    <row r="24" spans="1:16" x14ac:dyDescent="0.25">
      <c r="A24" s="34" t="s">
        <v>200</v>
      </c>
      <c r="B24" s="7">
        <v>44979</v>
      </c>
      <c r="C24" s="7">
        <v>45022</v>
      </c>
      <c r="D24" s="3">
        <v>6097</v>
      </c>
      <c r="E24" s="8" t="s">
        <v>20</v>
      </c>
      <c r="F24" s="35" t="s">
        <v>105</v>
      </c>
      <c r="G24" s="32" t="s">
        <v>40</v>
      </c>
      <c r="H24" s="4" t="s">
        <v>72</v>
      </c>
      <c r="I24" s="20">
        <v>500</v>
      </c>
      <c r="J24" s="3" t="s">
        <v>39</v>
      </c>
      <c r="K24" s="3" t="s">
        <v>18</v>
      </c>
      <c r="L24" s="18">
        <f t="shared" si="0"/>
        <v>136.16557734204792</v>
      </c>
      <c r="M24" s="3" t="s">
        <v>18</v>
      </c>
      <c r="N24" s="11" t="s">
        <v>17</v>
      </c>
      <c r="O24" s="12" t="s">
        <v>205</v>
      </c>
      <c r="P24" s="12"/>
    </row>
    <row r="25" spans="1:16" x14ac:dyDescent="0.25">
      <c r="A25" s="34" t="s">
        <v>200</v>
      </c>
      <c r="B25" s="7">
        <v>44979</v>
      </c>
      <c r="C25" s="7">
        <v>44980</v>
      </c>
      <c r="D25" s="3">
        <v>6099</v>
      </c>
      <c r="E25" s="8" t="s">
        <v>20</v>
      </c>
      <c r="F25" s="35" t="s">
        <v>204</v>
      </c>
      <c r="G25" s="32" t="s">
        <v>73</v>
      </c>
      <c r="H25" s="4" t="s">
        <v>74</v>
      </c>
      <c r="I25" s="20">
        <v>500</v>
      </c>
      <c r="J25" s="3" t="s">
        <v>39</v>
      </c>
      <c r="K25" s="3" t="s">
        <v>18</v>
      </c>
      <c r="L25" s="18">
        <f t="shared" si="0"/>
        <v>136.16557734204792</v>
      </c>
      <c r="M25" s="3" t="s">
        <v>18</v>
      </c>
      <c r="N25" s="11" t="s">
        <v>17</v>
      </c>
      <c r="O25" s="12" t="s">
        <v>205</v>
      </c>
      <c r="P25" s="12"/>
    </row>
    <row r="26" spans="1:16" x14ac:dyDescent="0.25">
      <c r="A26" s="34" t="s">
        <v>200</v>
      </c>
      <c r="B26" s="7">
        <v>44986</v>
      </c>
      <c r="C26" s="7">
        <v>45047</v>
      </c>
      <c r="D26" s="3">
        <v>6104</v>
      </c>
      <c r="E26" s="8" t="s">
        <v>20</v>
      </c>
      <c r="F26" s="35" t="s">
        <v>102</v>
      </c>
      <c r="G26" s="32" t="s">
        <v>38</v>
      </c>
      <c r="H26" s="4" t="s">
        <v>75</v>
      </c>
      <c r="I26" s="20">
        <v>500</v>
      </c>
      <c r="J26" s="3" t="s">
        <v>39</v>
      </c>
      <c r="K26" s="3" t="s">
        <v>18</v>
      </c>
      <c r="L26" s="18">
        <f t="shared" si="0"/>
        <v>136.16557734204792</v>
      </c>
      <c r="M26" s="3" t="s">
        <v>18</v>
      </c>
      <c r="N26" s="11" t="s">
        <v>17</v>
      </c>
      <c r="O26" s="12" t="s">
        <v>205</v>
      </c>
      <c r="P26" s="12"/>
    </row>
    <row r="27" spans="1:16" x14ac:dyDescent="0.25">
      <c r="A27" s="34" t="s">
        <v>200</v>
      </c>
      <c r="B27" s="7">
        <v>44986</v>
      </c>
      <c r="C27" s="7">
        <v>45047</v>
      </c>
      <c r="D27" s="3">
        <v>6105</v>
      </c>
      <c r="E27" s="8" t="s">
        <v>20</v>
      </c>
      <c r="F27" s="35" t="s">
        <v>106</v>
      </c>
      <c r="G27" s="32" t="s">
        <v>38</v>
      </c>
      <c r="H27" s="4" t="s">
        <v>76</v>
      </c>
      <c r="I27" s="20">
        <v>500</v>
      </c>
      <c r="J27" s="3" t="s">
        <v>39</v>
      </c>
      <c r="K27" s="3" t="s">
        <v>18</v>
      </c>
      <c r="L27" s="18">
        <f t="shared" si="0"/>
        <v>136.16557734204792</v>
      </c>
      <c r="M27" s="3" t="s">
        <v>18</v>
      </c>
      <c r="N27" s="11" t="s">
        <v>17</v>
      </c>
      <c r="O27" s="12" t="s">
        <v>205</v>
      </c>
      <c r="P27" s="12"/>
    </row>
    <row r="28" spans="1:16" x14ac:dyDescent="0.25">
      <c r="A28" s="34" t="s">
        <v>200</v>
      </c>
      <c r="B28" s="7">
        <v>44986</v>
      </c>
      <c r="C28" s="7">
        <v>45033</v>
      </c>
      <c r="D28" s="3">
        <v>6106</v>
      </c>
      <c r="E28" s="8" t="s">
        <v>13</v>
      </c>
      <c r="F28" s="35" t="s">
        <v>101</v>
      </c>
      <c r="G28" s="32" t="s">
        <v>38</v>
      </c>
      <c r="H28" s="4" t="s">
        <v>77</v>
      </c>
      <c r="I28" s="20">
        <v>500</v>
      </c>
      <c r="J28" s="3" t="s">
        <v>39</v>
      </c>
      <c r="K28" s="3" t="s">
        <v>18</v>
      </c>
      <c r="L28" s="18">
        <f t="shared" si="0"/>
        <v>136.16557734204792</v>
      </c>
      <c r="M28" s="3" t="s">
        <v>18</v>
      </c>
      <c r="N28" s="11" t="s">
        <v>17</v>
      </c>
      <c r="O28" s="12" t="s">
        <v>205</v>
      </c>
      <c r="P28" s="12"/>
    </row>
    <row r="29" spans="1:16" x14ac:dyDescent="0.25">
      <c r="A29" s="34" t="s">
        <v>200</v>
      </c>
      <c r="B29" s="7">
        <v>45008</v>
      </c>
      <c r="C29" s="7">
        <v>45027</v>
      </c>
      <c r="D29" s="3">
        <v>6118</v>
      </c>
      <c r="E29" s="8" t="s">
        <v>20</v>
      </c>
      <c r="F29" s="35" t="s">
        <v>103</v>
      </c>
      <c r="G29" s="32" t="s">
        <v>81</v>
      </c>
      <c r="H29" s="12" t="s">
        <v>80</v>
      </c>
      <c r="I29" s="20">
        <v>500</v>
      </c>
      <c r="J29" s="3" t="s">
        <v>39</v>
      </c>
      <c r="K29" s="3" t="s">
        <v>18</v>
      </c>
      <c r="L29" s="18">
        <f t="shared" si="0"/>
        <v>136.16557734204792</v>
      </c>
      <c r="M29" s="3" t="s">
        <v>18</v>
      </c>
      <c r="N29" s="11" t="s">
        <v>17</v>
      </c>
      <c r="O29" s="12" t="s">
        <v>205</v>
      </c>
      <c r="P29" s="12"/>
    </row>
    <row r="30" spans="1:16" x14ac:dyDescent="0.25">
      <c r="A30" s="34" t="s">
        <v>200</v>
      </c>
      <c r="B30" s="7">
        <v>45012</v>
      </c>
      <c r="C30" s="7">
        <v>45027</v>
      </c>
      <c r="D30" s="3">
        <v>6119</v>
      </c>
      <c r="E30" s="8" t="s">
        <v>19</v>
      </c>
      <c r="F30" s="35" t="s">
        <v>196</v>
      </c>
      <c r="G30" s="32" t="s">
        <v>81</v>
      </c>
      <c r="H30" s="4" t="s">
        <v>82</v>
      </c>
      <c r="I30" s="20">
        <v>500</v>
      </c>
      <c r="J30" s="3" t="s">
        <v>39</v>
      </c>
      <c r="K30" s="3" t="s">
        <v>18</v>
      </c>
      <c r="L30" s="18">
        <f t="shared" si="0"/>
        <v>136.16557734204792</v>
      </c>
      <c r="M30" s="3" t="s">
        <v>18</v>
      </c>
      <c r="N30" s="11" t="s">
        <v>17</v>
      </c>
      <c r="O30" s="12" t="s">
        <v>205</v>
      </c>
      <c r="P30" s="12" t="s">
        <v>41</v>
      </c>
    </row>
    <row r="31" spans="1:16" x14ac:dyDescent="0.25">
      <c r="A31" s="34" t="s">
        <v>200</v>
      </c>
      <c r="B31" s="7">
        <v>45012</v>
      </c>
      <c r="C31" s="7">
        <v>45025</v>
      </c>
      <c r="D31" s="3">
        <v>6123</v>
      </c>
      <c r="E31" s="8" t="s">
        <v>13</v>
      </c>
      <c r="F31" s="35" t="s">
        <v>203</v>
      </c>
      <c r="G31" s="32" t="s">
        <v>55</v>
      </c>
      <c r="H31" s="4" t="s">
        <v>83</v>
      </c>
      <c r="I31" s="20">
        <v>500</v>
      </c>
      <c r="J31" s="3" t="s">
        <v>39</v>
      </c>
      <c r="K31" s="3" t="s">
        <v>18</v>
      </c>
      <c r="L31" s="18">
        <f t="shared" si="0"/>
        <v>136.16557734204792</v>
      </c>
      <c r="M31" s="3" t="s">
        <v>18</v>
      </c>
      <c r="N31" s="11" t="s">
        <v>17</v>
      </c>
      <c r="O31" s="12" t="s">
        <v>205</v>
      </c>
      <c r="P31" s="12"/>
    </row>
    <row r="32" spans="1:16" x14ac:dyDescent="0.25">
      <c r="A32" s="34" t="s">
        <v>200</v>
      </c>
      <c r="B32" s="7">
        <v>45012</v>
      </c>
      <c r="C32" s="7">
        <v>45025</v>
      </c>
      <c r="D32" s="3">
        <v>6124</v>
      </c>
      <c r="E32" s="8" t="s">
        <v>16</v>
      </c>
      <c r="F32" s="35" t="s">
        <v>105</v>
      </c>
      <c r="G32" s="32" t="s">
        <v>55</v>
      </c>
      <c r="H32" s="4" t="s">
        <v>84</v>
      </c>
      <c r="I32" s="9">
        <v>300</v>
      </c>
      <c r="J32" s="3" t="s">
        <v>39</v>
      </c>
      <c r="K32" s="3" t="s">
        <v>18</v>
      </c>
      <c r="L32" s="18">
        <f t="shared" si="0"/>
        <v>81.699346405228752</v>
      </c>
      <c r="M32" s="3" t="s">
        <v>18</v>
      </c>
      <c r="N32" s="11" t="s">
        <v>17</v>
      </c>
      <c r="O32" s="12" t="s">
        <v>205</v>
      </c>
      <c r="P32" s="12"/>
    </row>
    <row r="33" spans="1:16" x14ac:dyDescent="0.25">
      <c r="A33" s="34" t="s">
        <v>200</v>
      </c>
      <c r="B33" s="7">
        <v>45012</v>
      </c>
      <c r="C33" s="7">
        <v>45025</v>
      </c>
      <c r="D33" s="3">
        <v>6125</v>
      </c>
      <c r="E33" s="8" t="s">
        <v>16</v>
      </c>
      <c r="F33" s="35" t="s">
        <v>204</v>
      </c>
      <c r="G33" s="32" t="s">
        <v>55</v>
      </c>
      <c r="H33" s="4" t="s">
        <v>85</v>
      </c>
      <c r="I33" s="9">
        <v>300</v>
      </c>
      <c r="J33" s="3" t="s">
        <v>39</v>
      </c>
      <c r="K33" s="3" t="s">
        <v>18</v>
      </c>
      <c r="L33" s="18">
        <f t="shared" si="0"/>
        <v>81.699346405228752</v>
      </c>
      <c r="M33" s="3" t="s">
        <v>18</v>
      </c>
      <c r="N33" s="11" t="s">
        <v>17</v>
      </c>
      <c r="O33" s="12" t="s">
        <v>205</v>
      </c>
      <c r="P33" s="12"/>
    </row>
    <row r="34" spans="1:16" x14ac:dyDescent="0.25">
      <c r="A34" s="34" t="s">
        <v>200</v>
      </c>
      <c r="B34" s="7">
        <v>45012</v>
      </c>
      <c r="C34" s="7">
        <v>45092</v>
      </c>
      <c r="D34" s="3">
        <v>6126</v>
      </c>
      <c r="E34" s="8" t="s">
        <v>16</v>
      </c>
      <c r="F34" s="35" t="s">
        <v>102</v>
      </c>
      <c r="G34" s="32" t="s">
        <v>38</v>
      </c>
      <c r="H34" s="4" t="s">
        <v>86</v>
      </c>
      <c r="I34" s="9">
        <v>300</v>
      </c>
      <c r="J34" s="3" t="s">
        <v>39</v>
      </c>
      <c r="K34" s="3" t="s">
        <v>18</v>
      </c>
      <c r="L34" s="18">
        <f t="shared" si="0"/>
        <v>81.699346405228752</v>
      </c>
      <c r="M34" s="3" t="s">
        <v>18</v>
      </c>
      <c r="N34" s="11" t="s">
        <v>17</v>
      </c>
      <c r="O34" s="12" t="s">
        <v>205</v>
      </c>
      <c r="P34" s="13"/>
    </row>
    <row r="35" spans="1:16" x14ac:dyDescent="0.25">
      <c r="A35" s="34" t="s">
        <v>200</v>
      </c>
      <c r="B35" s="7">
        <v>45014</v>
      </c>
      <c r="C35" s="7">
        <f>B35</f>
        <v>45014</v>
      </c>
      <c r="D35" s="3">
        <v>6133</v>
      </c>
      <c r="E35" s="8" t="s">
        <v>16</v>
      </c>
      <c r="F35" s="35" t="s">
        <v>106</v>
      </c>
      <c r="G35" s="32" t="s">
        <v>91</v>
      </c>
      <c r="H35" s="4" t="s">
        <v>88</v>
      </c>
      <c r="I35" s="9">
        <v>300</v>
      </c>
      <c r="J35" s="3" t="s">
        <v>87</v>
      </c>
      <c r="K35" s="3" t="s">
        <v>15</v>
      </c>
      <c r="L35" s="18">
        <f>I35</f>
        <v>300</v>
      </c>
      <c r="M35" s="3" t="s">
        <v>18</v>
      </c>
      <c r="N35" s="11" t="s">
        <v>17</v>
      </c>
      <c r="O35" s="12" t="s">
        <v>205</v>
      </c>
      <c r="P35" s="12"/>
    </row>
    <row r="36" spans="1:16" x14ac:dyDescent="0.25">
      <c r="A36" s="34" t="s">
        <v>200</v>
      </c>
      <c r="B36" s="7">
        <v>45014</v>
      </c>
      <c r="C36" s="7">
        <f>B36</f>
        <v>45014</v>
      </c>
      <c r="D36" s="3">
        <v>6134</v>
      </c>
      <c r="E36" s="8" t="s">
        <v>13</v>
      </c>
      <c r="F36" s="35" t="s">
        <v>101</v>
      </c>
      <c r="G36" s="32" t="s">
        <v>91</v>
      </c>
      <c r="H36" s="4" t="s">
        <v>89</v>
      </c>
      <c r="I36" s="9">
        <v>300</v>
      </c>
      <c r="J36" s="3" t="s">
        <v>87</v>
      </c>
      <c r="K36" s="3" t="s">
        <v>15</v>
      </c>
      <c r="L36" s="18">
        <f t="shared" ref="L36:L38" si="1">I36</f>
        <v>300</v>
      </c>
      <c r="M36" s="3" t="s">
        <v>18</v>
      </c>
      <c r="N36" s="11" t="s">
        <v>17</v>
      </c>
      <c r="O36" s="12" t="s">
        <v>205</v>
      </c>
      <c r="P36" s="12"/>
    </row>
    <row r="37" spans="1:16" x14ac:dyDescent="0.25">
      <c r="A37" s="34" t="s">
        <v>200</v>
      </c>
      <c r="B37" s="7">
        <v>45014</v>
      </c>
      <c r="C37" s="7">
        <f>B37</f>
        <v>45014</v>
      </c>
      <c r="D37" s="3">
        <v>6135</v>
      </c>
      <c r="E37" s="8" t="s">
        <v>13</v>
      </c>
      <c r="F37" s="35" t="s">
        <v>100</v>
      </c>
      <c r="G37" s="32" t="s">
        <v>92</v>
      </c>
      <c r="H37" s="4" t="s">
        <v>90</v>
      </c>
      <c r="I37" s="9">
        <v>300</v>
      </c>
      <c r="J37" s="3" t="s">
        <v>87</v>
      </c>
      <c r="K37" s="3" t="s">
        <v>15</v>
      </c>
      <c r="L37" s="18">
        <f t="shared" si="1"/>
        <v>300</v>
      </c>
      <c r="M37" s="3" t="s">
        <v>18</v>
      </c>
      <c r="N37" s="11" t="s">
        <v>17</v>
      </c>
      <c r="O37" s="12" t="s">
        <v>205</v>
      </c>
      <c r="P37" s="12"/>
    </row>
    <row r="38" spans="1:16" x14ac:dyDescent="0.25">
      <c r="A38" s="34" t="s">
        <v>200</v>
      </c>
      <c r="B38" s="7">
        <v>45014</v>
      </c>
      <c r="C38" s="7">
        <f>B38</f>
        <v>45014</v>
      </c>
      <c r="D38" s="3">
        <v>6136</v>
      </c>
      <c r="E38" s="8" t="s">
        <v>13</v>
      </c>
      <c r="F38" s="35" t="s">
        <v>195</v>
      </c>
      <c r="G38" s="32" t="s">
        <v>92</v>
      </c>
      <c r="H38" s="4" t="s">
        <v>94</v>
      </c>
      <c r="I38" s="9">
        <v>300</v>
      </c>
      <c r="J38" s="3" t="s">
        <v>87</v>
      </c>
      <c r="K38" s="3" t="s">
        <v>15</v>
      </c>
      <c r="L38" s="18">
        <f t="shared" si="1"/>
        <v>300</v>
      </c>
      <c r="M38" s="3" t="s">
        <v>18</v>
      </c>
      <c r="N38" s="11" t="s">
        <v>17</v>
      </c>
      <c r="O38" s="12" t="s">
        <v>205</v>
      </c>
      <c r="P38" s="12"/>
    </row>
    <row r="39" spans="1:16" x14ac:dyDescent="0.25">
      <c r="A39" s="3" t="s">
        <v>201</v>
      </c>
      <c r="B39" s="7">
        <v>45025</v>
      </c>
      <c r="C39" s="7">
        <v>45035</v>
      </c>
      <c r="D39" s="8">
        <v>6150</v>
      </c>
      <c r="E39" s="8" t="s">
        <v>20</v>
      </c>
      <c r="F39" s="35" t="s">
        <v>104</v>
      </c>
      <c r="G39" s="32" t="s">
        <v>40</v>
      </c>
      <c r="H39" s="21" t="s">
        <v>107</v>
      </c>
      <c r="I39" s="9">
        <v>300</v>
      </c>
      <c r="J39" s="3" t="s">
        <v>39</v>
      </c>
      <c r="K39" s="3" t="s">
        <v>18</v>
      </c>
      <c r="L39" s="18">
        <f t="shared" ref="L39:L47" si="2">I39/3.672</f>
        <v>81.699346405228752</v>
      </c>
      <c r="M39" s="3" t="s">
        <v>18</v>
      </c>
      <c r="N39" s="11" t="s">
        <v>17</v>
      </c>
      <c r="O39" s="12" t="s">
        <v>205</v>
      </c>
      <c r="P39" s="12"/>
    </row>
    <row r="40" spans="1:16" x14ac:dyDescent="0.25">
      <c r="A40" s="3" t="s">
        <v>201</v>
      </c>
      <c r="B40" s="7">
        <v>45026</v>
      </c>
      <c r="C40" s="7">
        <v>45083</v>
      </c>
      <c r="D40" s="8">
        <v>6151</v>
      </c>
      <c r="E40" s="8" t="s">
        <v>16</v>
      </c>
      <c r="F40" s="35" t="s">
        <v>197</v>
      </c>
      <c r="G40" s="32" t="s">
        <v>38</v>
      </c>
      <c r="H40" s="4" t="s">
        <v>108</v>
      </c>
      <c r="I40" s="9">
        <v>300</v>
      </c>
      <c r="J40" s="3" t="s">
        <v>39</v>
      </c>
      <c r="K40" s="19" t="s">
        <v>18</v>
      </c>
      <c r="L40" s="18">
        <f t="shared" si="2"/>
        <v>81.699346405228752</v>
      </c>
      <c r="M40" s="3" t="s">
        <v>18</v>
      </c>
      <c r="N40" s="11" t="s">
        <v>17</v>
      </c>
      <c r="O40" s="12" t="s">
        <v>205</v>
      </c>
      <c r="P40" s="12"/>
    </row>
    <row r="41" spans="1:16" x14ac:dyDescent="0.25">
      <c r="A41" s="3" t="s">
        <v>201</v>
      </c>
      <c r="B41" s="7">
        <v>45042</v>
      </c>
      <c r="C41" s="7">
        <f>B41</f>
        <v>45042</v>
      </c>
      <c r="D41" s="8">
        <v>6159</v>
      </c>
      <c r="E41" s="8" t="s">
        <v>19</v>
      </c>
      <c r="F41" s="35" t="s">
        <v>103</v>
      </c>
      <c r="G41" s="32" t="s">
        <v>99</v>
      </c>
      <c r="H41" s="4" t="s">
        <v>109</v>
      </c>
      <c r="I41" s="9">
        <v>300</v>
      </c>
      <c r="J41" s="3" t="s">
        <v>39</v>
      </c>
      <c r="K41" s="3" t="s">
        <v>15</v>
      </c>
      <c r="L41" s="18">
        <f t="shared" si="2"/>
        <v>81.699346405228752</v>
      </c>
      <c r="M41" s="3" t="s">
        <v>18</v>
      </c>
      <c r="N41" s="11" t="s">
        <v>17</v>
      </c>
      <c r="O41" s="12" t="s">
        <v>205</v>
      </c>
      <c r="P41" s="12"/>
    </row>
    <row r="42" spans="1:16" x14ac:dyDescent="0.25">
      <c r="A42" s="3" t="s">
        <v>201</v>
      </c>
      <c r="B42" s="7">
        <v>45047</v>
      </c>
      <c r="C42" s="7">
        <f>B42</f>
        <v>45047</v>
      </c>
      <c r="D42" s="3">
        <v>6162</v>
      </c>
      <c r="E42" s="8" t="s">
        <v>20</v>
      </c>
      <c r="F42" s="35" t="s">
        <v>196</v>
      </c>
      <c r="G42" s="32" t="s">
        <v>112</v>
      </c>
      <c r="H42" s="4" t="s">
        <v>113</v>
      </c>
      <c r="I42" s="9">
        <v>300</v>
      </c>
      <c r="J42" s="3" t="s">
        <v>39</v>
      </c>
      <c r="K42" s="3" t="s">
        <v>15</v>
      </c>
      <c r="L42" s="18">
        <f t="shared" si="2"/>
        <v>81.699346405228752</v>
      </c>
      <c r="M42" s="3" t="s">
        <v>18</v>
      </c>
      <c r="N42" s="11" t="s">
        <v>17</v>
      </c>
      <c r="O42" s="12" t="s">
        <v>205</v>
      </c>
      <c r="P42" s="12"/>
    </row>
    <row r="43" spans="1:16" x14ac:dyDescent="0.25">
      <c r="A43" s="3" t="s">
        <v>201</v>
      </c>
      <c r="B43" s="7">
        <v>45033</v>
      </c>
      <c r="C43" s="7">
        <f>B43</f>
        <v>45033</v>
      </c>
      <c r="D43" s="3">
        <v>6157</v>
      </c>
      <c r="E43" s="8" t="s">
        <v>23</v>
      </c>
      <c r="F43" s="35" t="s">
        <v>202</v>
      </c>
      <c r="G43" s="32" t="s">
        <v>115</v>
      </c>
      <c r="H43" s="4" t="s">
        <v>116</v>
      </c>
      <c r="I43" s="9">
        <v>300</v>
      </c>
      <c r="J43" s="3" t="s">
        <v>39</v>
      </c>
      <c r="K43" s="3" t="s">
        <v>15</v>
      </c>
      <c r="L43" s="18">
        <f t="shared" si="2"/>
        <v>81.699346405228752</v>
      </c>
      <c r="M43" s="3" t="s">
        <v>18</v>
      </c>
      <c r="N43" s="11" t="s">
        <v>17</v>
      </c>
      <c r="O43" s="12" t="s">
        <v>205</v>
      </c>
      <c r="P43" s="12"/>
    </row>
    <row r="44" spans="1:16" x14ac:dyDescent="0.25">
      <c r="A44" s="3" t="s">
        <v>201</v>
      </c>
      <c r="B44" s="7">
        <v>45049</v>
      </c>
      <c r="C44" s="7">
        <f>B44</f>
        <v>45049</v>
      </c>
      <c r="D44" s="8">
        <v>6167</v>
      </c>
      <c r="E44" s="8" t="s">
        <v>23</v>
      </c>
      <c r="F44" s="35" t="s">
        <v>198</v>
      </c>
      <c r="G44" s="32" t="s">
        <v>115</v>
      </c>
      <c r="H44" s="4" t="s">
        <v>117</v>
      </c>
      <c r="I44" s="9">
        <v>300</v>
      </c>
      <c r="J44" s="3" t="s">
        <v>39</v>
      </c>
      <c r="K44" s="3" t="s">
        <v>15</v>
      </c>
      <c r="L44" s="18">
        <f t="shared" si="2"/>
        <v>81.699346405228752</v>
      </c>
      <c r="M44" s="3" t="s">
        <v>18</v>
      </c>
      <c r="N44" s="11" t="s">
        <v>17</v>
      </c>
      <c r="O44" s="12" t="s">
        <v>205</v>
      </c>
      <c r="P44" s="12"/>
    </row>
    <row r="45" spans="1:16" x14ac:dyDescent="0.25">
      <c r="A45" s="3" t="s">
        <v>201</v>
      </c>
      <c r="B45" s="7">
        <v>45050</v>
      </c>
      <c r="C45" s="7">
        <v>45083</v>
      </c>
      <c r="D45" s="8">
        <v>6168</v>
      </c>
      <c r="E45" s="8" t="s">
        <v>23</v>
      </c>
      <c r="F45" s="35" t="s">
        <v>133</v>
      </c>
      <c r="G45" s="32" t="s">
        <v>38</v>
      </c>
      <c r="H45" s="12" t="s">
        <v>118</v>
      </c>
      <c r="I45" s="9">
        <v>300</v>
      </c>
      <c r="J45" s="3" t="s">
        <v>39</v>
      </c>
      <c r="K45" s="19" t="s">
        <v>18</v>
      </c>
      <c r="L45" s="18">
        <f t="shared" si="2"/>
        <v>81.699346405228752</v>
      </c>
      <c r="M45" s="3" t="s">
        <v>18</v>
      </c>
      <c r="N45" s="11" t="s">
        <v>17</v>
      </c>
      <c r="O45" s="12" t="s">
        <v>205</v>
      </c>
      <c r="P45" s="12"/>
    </row>
    <row r="46" spans="1:16" x14ac:dyDescent="0.25">
      <c r="A46" s="3" t="s">
        <v>201</v>
      </c>
      <c r="B46" s="7">
        <v>45050</v>
      </c>
      <c r="C46" s="7">
        <v>45096</v>
      </c>
      <c r="D46" s="8">
        <v>6169</v>
      </c>
      <c r="E46" s="8" t="s">
        <v>20</v>
      </c>
      <c r="F46" s="35" t="s">
        <v>203</v>
      </c>
      <c r="G46" s="32" t="s">
        <v>38</v>
      </c>
      <c r="H46" s="4" t="s">
        <v>114</v>
      </c>
      <c r="I46" s="9">
        <v>300</v>
      </c>
      <c r="J46" s="3" t="s">
        <v>39</v>
      </c>
      <c r="K46" s="3" t="s">
        <v>18</v>
      </c>
      <c r="L46" s="18">
        <f t="shared" si="2"/>
        <v>81.699346405228752</v>
      </c>
      <c r="M46" s="3" t="s">
        <v>18</v>
      </c>
      <c r="N46" s="11" t="s">
        <v>17</v>
      </c>
      <c r="O46" s="12" t="s">
        <v>205</v>
      </c>
      <c r="P46" s="12"/>
    </row>
    <row r="47" spans="1:16" x14ac:dyDescent="0.25">
      <c r="A47" s="3" t="s">
        <v>201</v>
      </c>
      <c r="B47" s="7">
        <v>45050</v>
      </c>
      <c r="C47" s="7">
        <v>45083</v>
      </c>
      <c r="D47" s="8">
        <v>6170</v>
      </c>
      <c r="E47" s="8" t="s">
        <v>13</v>
      </c>
      <c r="F47" s="35" t="s">
        <v>105</v>
      </c>
      <c r="G47" s="32" t="s">
        <v>38</v>
      </c>
      <c r="H47" s="4" t="s">
        <v>119</v>
      </c>
      <c r="I47" s="9">
        <v>300</v>
      </c>
      <c r="J47" s="3" t="s">
        <v>39</v>
      </c>
      <c r="K47" s="19" t="s">
        <v>18</v>
      </c>
      <c r="L47" s="18">
        <f t="shared" si="2"/>
        <v>81.699346405228752</v>
      </c>
      <c r="M47" s="3" t="s">
        <v>18</v>
      </c>
      <c r="N47" s="11" t="s">
        <v>17</v>
      </c>
      <c r="O47" s="12" t="s">
        <v>205</v>
      </c>
      <c r="P47" s="12"/>
    </row>
    <row r="48" spans="1:16" x14ac:dyDescent="0.25">
      <c r="A48" s="3" t="s">
        <v>201</v>
      </c>
      <c r="B48" s="7">
        <v>45061</v>
      </c>
      <c r="C48" s="7">
        <v>45083</v>
      </c>
      <c r="D48" s="8">
        <v>6173</v>
      </c>
      <c r="E48" s="8" t="s">
        <v>20</v>
      </c>
      <c r="F48" s="35" t="s">
        <v>204</v>
      </c>
      <c r="G48" s="32" t="s">
        <v>97</v>
      </c>
      <c r="H48" s="12" t="s">
        <v>125</v>
      </c>
      <c r="I48" s="9">
        <v>300</v>
      </c>
      <c r="J48" s="3" t="s">
        <v>87</v>
      </c>
      <c r="K48" s="3" t="s">
        <v>15</v>
      </c>
      <c r="L48" s="18">
        <f t="shared" ref="L48:L59" si="3">I48</f>
        <v>300</v>
      </c>
      <c r="M48" s="3" t="s">
        <v>18</v>
      </c>
      <c r="N48" s="11" t="s">
        <v>17</v>
      </c>
      <c r="O48" s="12" t="s">
        <v>205</v>
      </c>
      <c r="P48" s="12"/>
    </row>
    <row r="49" spans="1:16" x14ac:dyDescent="0.25">
      <c r="A49" s="3" t="s">
        <v>201</v>
      </c>
      <c r="B49" s="7">
        <v>45061</v>
      </c>
      <c r="C49" s="7">
        <v>45083</v>
      </c>
      <c r="D49" s="8">
        <v>6174</v>
      </c>
      <c r="E49" s="8" t="s">
        <v>20</v>
      </c>
      <c r="F49" s="35" t="s">
        <v>102</v>
      </c>
      <c r="G49" s="32" t="s">
        <v>97</v>
      </c>
      <c r="H49" s="12" t="s">
        <v>126</v>
      </c>
      <c r="I49" s="9">
        <v>300</v>
      </c>
      <c r="J49" s="3" t="s">
        <v>87</v>
      </c>
      <c r="K49" s="3" t="s">
        <v>15</v>
      </c>
      <c r="L49" s="18">
        <f t="shared" si="3"/>
        <v>300</v>
      </c>
      <c r="M49" s="3" t="s">
        <v>18</v>
      </c>
      <c r="N49" s="11" t="s">
        <v>17</v>
      </c>
      <c r="O49" s="12" t="s">
        <v>205</v>
      </c>
      <c r="P49" s="12"/>
    </row>
    <row r="50" spans="1:16" x14ac:dyDescent="0.25">
      <c r="A50" s="3" t="s">
        <v>201</v>
      </c>
      <c r="B50" s="7">
        <v>45061</v>
      </c>
      <c r="C50" s="7">
        <v>45083</v>
      </c>
      <c r="D50" s="8">
        <v>6175</v>
      </c>
      <c r="E50" s="8" t="s">
        <v>20</v>
      </c>
      <c r="F50" s="35" t="s">
        <v>106</v>
      </c>
      <c r="G50" s="32" t="s">
        <v>97</v>
      </c>
      <c r="H50" s="12" t="s">
        <v>131</v>
      </c>
      <c r="I50" s="9">
        <v>300</v>
      </c>
      <c r="J50" s="3" t="s">
        <v>87</v>
      </c>
      <c r="K50" s="3" t="s">
        <v>15</v>
      </c>
      <c r="L50" s="18">
        <f t="shared" si="3"/>
        <v>300</v>
      </c>
      <c r="M50" s="3" t="s">
        <v>18</v>
      </c>
      <c r="N50" s="11" t="s">
        <v>17</v>
      </c>
      <c r="O50" s="12" t="s">
        <v>205</v>
      </c>
      <c r="P50" s="12"/>
    </row>
    <row r="51" spans="1:16" x14ac:dyDescent="0.25">
      <c r="A51" s="3" t="s">
        <v>201</v>
      </c>
      <c r="B51" s="7">
        <v>45061</v>
      </c>
      <c r="C51" s="7">
        <f>B51</f>
        <v>45061</v>
      </c>
      <c r="D51" s="8">
        <v>6176</v>
      </c>
      <c r="E51" s="8" t="s">
        <v>20</v>
      </c>
      <c r="F51" s="35" t="s">
        <v>101</v>
      </c>
      <c r="G51" s="32" t="s">
        <v>91</v>
      </c>
      <c r="H51" s="12" t="s">
        <v>127</v>
      </c>
      <c r="I51" s="9">
        <v>300</v>
      </c>
      <c r="J51" s="3" t="s">
        <v>87</v>
      </c>
      <c r="K51" s="3" t="s">
        <v>15</v>
      </c>
      <c r="L51" s="18">
        <f t="shared" si="3"/>
        <v>300</v>
      </c>
      <c r="M51" s="3" t="s">
        <v>18</v>
      </c>
      <c r="N51" s="11" t="s">
        <v>17</v>
      </c>
      <c r="O51" s="12" t="s">
        <v>205</v>
      </c>
      <c r="P51" s="12"/>
    </row>
    <row r="52" spans="1:16" x14ac:dyDescent="0.25">
      <c r="A52" s="3" t="s">
        <v>201</v>
      </c>
      <c r="B52" s="7">
        <v>45061</v>
      </c>
      <c r="C52" s="7">
        <f>B52</f>
        <v>45061</v>
      </c>
      <c r="D52" s="8">
        <v>6177</v>
      </c>
      <c r="E52" s="8" t="s">
        <v>20</v>
      </c>
      <c r="F52" s="35" t="s">
        <v>100</v>
      </c>
      <c r="G52" s="32" t="s">
        <v>91</v>
      </c>
      <c r="H52" s="12" t="s">
        <v>128</v>
      </c>
      <c r="I52" s="9">
        <v>300</v>
      </c>
      <c r="J52" s="3" t="s">
        <v>87</v>
      </c>
      <c r="K52" s="3" t="s">
        <v>15</v>
      </c>
      <c r="L52" s="18">
        <f t="shared" si="3"/>
        <v>300</v>
      </c>
      <c r="M52" s="3" t="s">
        <v>18</v>
      </c>
      <c r="N52" s="11" t="s">
        <v>17</v>
      </c>
      <c r="O52" s="12" t="s">
        <v>205</v>
      </c>
      <c r="P52" s="12"/>
    </row>
    <row r="53" spans="1:16" x14ac:dyDescent="0.25">
      <c r="A53" s="3" t="s">
        <v>201</v>
      </c>
      <c r="B53" s="7">
        <v>45061</v>
      </c>
      <c r="C53" s="7">
        <f>B53</f>
        <v>45061</v>
      </c>
      <c r="D53" s="8">
        <v>6178</v>
      </c>
      <c r="E53" s="8" t="s">
        <v>20</v>
      </c>
      <c r="F53" s="35" t="s">
        <v>195</v>
      </c>
      <c r="G53" s="32" t="s">
        <v>97</v>
      </c>
      <c r="H53" s="12" t="s">
        <v>129</v>
      </c>
      <c r="I53" s="9">
        <v>300</v>
      </c>
      <c r="J53" s="3" t="s">
        <v>87</v>
      </c>
      <c r="K53" s="3" t="s">
        <v>15</v>
      </c>
      <c r="L53" s="18">
        <f t="shared" si="3"/>
        <v>300</v>
      </c>
      <c r="M53" s="3" t="s">
        <v>18</v>
      </c>
      <c r="N53" s="11" t="s">
        <v>17</v>
      </c>
      <c r="O53" s="12" t="s">
        <v>205</v>
      </c>
      <c r="P53" s="12"/>
    </row>
    <row r="54" spans="1:16" x14ac:dyDescent="0.25">
      <c r="A54" s="3" t="s">
        <v>201</v>
      </c>
      <c r="B54" s="7">
        <v>45061</v>
      </c>
      <c r="C54" s="7">
        <f>B54</f>
        <v>45061</v>
      </c>
      <c r="D54" s="8">
        <v>6179</v>
      </c>
      <c r="E54" s="8" t="s">
        <v>20</v>
      </c>
      <c r="F54" s="35" t="s">
        <v>104</v>
      </c>
      <c r="G54" s="32" t="s">
        <v>96</v>
      </c>
      <c r="H54" s="12" t="s">
        <v>130</v>
      </c>
      <c r="I54" s="9">
        <v>300</v>
      </c>
      <c r="J54" s="3" t="s">
        <v>87</v>
      </c>
      <c r="K54" s="3" t="s">
        <v>15</v>
      </c>
      <c r="L54" s="18">
        <f t="shared" si="3"/>
        <v>300</v>
      </c>
      <c r="M54" s="3" t="s">
        <v>18</v>
      </c>
      <c r="N54" s="11" t="s">
        <v>17</v>
      </c>
      <c r="O54" s="12" t="s">
        <v>205</v>
      </c>
      <c r="P54" s="12"/>
    </row>
    <row r="55" spans="1:16" x14ac:dyDescent="0.25">
      <c r="A55" s="3" t="s">
        <v>201</v>
      </c>
      <c r="B55" s="7">
        <v>45069</v>
      </c>
      <c r="C55" s="7">
        <f>B55</f>
        <v>45069</v>
      </c>
      <c r="D55" s="8">
        <v>6187</v>
      </c>
      <c r="E55" s="8" t="s">
        <v>11</v>
      </c>
      <c r="F55" s="35" t="s">
        <v>197</v>
      </c>
      <c r="G55" s="32" t="s">
        <v>93</v>
      </c>
      <c r="H55" s="4" t="s">
        <v>135</v>
      </c>
      <c r="I55" s="9">
        <v>300</v>
      </c>
      <c r="J55" s="3" t="s">
        <v>87</v>
      </c>
      <c r="K55" s="3" t="s">
        <v>15</v>
      </c>
      <c r="L55" s="18">
        <f t="shared" si="3"/>
        <v>300</v>
      </c>
      <c r="M55" s="3" t="s">
        <v>18</v>
      </c>
      <c r="N55" s="11" t="s">
        <v>17</v>
      </c>
      <c r="O55" s="12" t="s">
        <v>205</v>
      </c>
      <c r="P55" s="12"/>
    </row>
    <row r="56" spans="1:16" x14ac:dyDescent="0.25">
      <c r="A56" s="3" t="s">
        <v>201</v>
      </c>
      <c r="B56" s="7">
        <v>45069</v>
      </c>
      <c r="C56" s="7">
        <f>B56</f>
        <v>45069</v>
      </c>
      <c r="D56" s="8">
        <v>6188</v>
      </c>
      <c r="E56" s="8" t="s">
        <v>16</v>
      </c>
      <c r="F56" s="35" t="s">
        <v>103</v>
      </c>
      <c r="G56" s="32" t="s">
        <v>93</v>
      </c>
      <c r="H56" s="4" t="s">
        <v>136</v>
      </c>
      <c r="I56" s="9">
        <v>300</v>
      </c>
      <c r="J56" s="3" t="s">
        <v>87</v>
      </c>
      <c r="K56" s="3" t="s">
        <v>15</v>
      </c>
      <c r="L56" s="18">
        <f t="shared" si="3"/>
        <v>300</v>
      </c>
      <c r="M56" s="3" t="s">
        <v>18</v>
      </c>
      <c r="N56" s="11" t="s">
        <v>17</v>
      </c>
      <c r="O56" s="12" t="s">
        <v>205</v>
      </c>
      <c r="P56" s="12"/>
    </row>
    <row r="57" spans="1:16" x14ac:dyDescent="0.25">
      <c r="A57" s="3" t="s">
        <v>201</v>
      </c>
      <c r="B57" s="7">
        <v>45069</v>
      </c>
      <c r="C57" s="7">
        <f>B57</f>
        <v>45069</v>
      </c>
      <c r="D57" s="8">
        <v>6189</v>
      </c>
      <c r="E57" s="8" t="s">
        <v>11</v>
      </c>
      <c r="F57" s="35" t="s">
        <v>196</v>
      </c>
      <c r="G57" s="32" t="s">
        <v>93</v>
      </c>
      <c r="H57" s="4" t="s">
        <v>137</v>
      </c>
      <c r="I57" s="9">
        <v>300</v>
      </c>
      <c r="J57" s="3" t="s">
        <v>87</v>
      </c>
      <c r="K57" s="3" t="s">
        <v>15</v>
      </c>
      <c r="L57" s="18">
        <f t="shared" si="3"/>
        <v>300</v>
      </c>
      <c r="M57" s="3" t="s">
        <v>18</v>
      </c>
      <c r="N57" s="11" t="s">
        <v>17</v>
      </c>
      <c r="O57" s="12" t="s">
        <v>205</v>
      </c>
      <c r="P57" s="12"/>
    </row>
    <row r="58" spans="1:16" x14ac:dyDescent="0.25">
      <c r="A58" s="3" t="s">
        <v>201</v>
      </c>
      <c r="B58" s="7">
        <v>45069</v>
      </c>
      <c r="C58" s="7">
        <f>B58</f>
        <v>45069</v>
      </c>
      <c r="D58" s="8">
        <v>6190</v>
      </c>
      <c r="E58" s="8" t="s">
        <v>16</v>
      </c>
      <c r="F58" s="35" t="s">
        <v>202</v>
      </c>
      <c r="G58" s="32" t="s">
        <v>93</v>
      </c>
      <c r="H58" s="4" t="s">
        <v>138</v>
      </c>
      <c r="I58" s="9">
        <v>300</v>
      </c>
      <c r="J58" s="3" t="s">
        <v>87</v>
      </c>
      <c r="K58" s="3" t="s">
        <v>15</v>
      </c>
      <c r="L58" s="18">
        <f t="shared" si="3"/>
        <v>300</v>
      </c>
      <c r="M58" s="3" t="s">
        <v>18</v>
      </c>
      <c r="N58" s="11" t="s">
        <v>17</v>
      </c>
      <c r="O58" s="12" t="s">
        <v>205</v>
      </c>
      <c r="P58" s="12"/>
    </row>
    <row r="59" spans="1:16" x14ac:dyDescent="0.25">
      <c r="A59" s="3" t="s">
        <v>201</v>
      </c>
      <c r="B59" s="7">
        <v>45069</v>
      </c>
      <c r="C59" s="7">
        <f>B59</f>
        <v>45069</v>
      </c>
      <c r="D59" s="8">
        <v>6191</v>
      </c>
      <c r="E59" s="8" t="s">
        <v>19</v>
      </c>
      <c r="F59" s="35" t="s">
        <v>198</v>
      </c>
      <c r="G59" s="33" t="s">
        <v>91</v>
      </c>
      <c r="H59" s="22" t="s">
        <v>139</v>
      </c>
      <c r="I59" s="9">
        <v>300</v>
      </c>
      <c r="J59" s="3" t="s">
        <v>87</v>
      </c>
      <c r="K59" s="3" t="s">
        <v>15</v>
      </c>
      <c r="L59" s="18">
        <f t="shared" si="3"/>
        <v>300</v>
      </c>
      <c r="M59" s="3" t="s">
        <v>18</v>
      </c>
      <c r="N59" s="11" t="s">
        <v>17</v>
      </c>
      <c r="O59" s="12" t="s">
        <v>205</v>
      </c>
      <c r="P59" s="12"/>
    </row>
    <row r="60" spans="1:16" x14ac:dyDescent="0.25">
      <c r="A60" s="3" t="s">
        <v>201</v>
      </c>
      <c r="B60" s="7">
        <v>45071</v>
      </c>
      <c r="C60" s="7">
        <v>45083</v>
      </c>
      <c r="D60" s="8">
        <v>6195</v>
      </c>
      <c r="E60" s="8" t="s">
        <v>19</v>
      </c>
      <c r="F60" s="35" t="s">
        <v>133</v>
      </c>
      <c r="G60" s="33" t="s">
        <v>143</v>
      </c>
      <c r="H60" s="23" t="s">
        <v>142</v>
      </c>
      <c r="I60" s="9">
        <v>300</v>
      </c>
      <c r="J60" s="3" t="s">
        <v>39</v>
      </c>
      <c r="K60" s="19" t="s">
        <v>18</v>
      </c>
      <c r="L60" s="18">
        <f t="shared" ref="L60" si="4">I60/3.672</f>
        <v>81.699346405228752</v>
      </c>
      <c r="M60" s="3" t="s">
        <v>18</v>
      </c>
      <c r="N60" s="11" t="s">
        <v>17</v>
      </c>
      <c r="O60" s="12" t="s">
        <v>205</v>
      </c>
      <c r="P60" s="12"/>
    </row>
    <row r="61" spans="1:16" x14ac:dyDescent="0.25">
      <c r="A61" s="3" t="s">
        <v>201</v>
      </c>
      <c r="B61" s="7">
        <v>45071</v>
      </c>
      <c r="C61" s="7">
        <f>B61</f>
        <v>45071</v>
      </c>
      <c r="D61" s="8">
        <v>6196</v>
      </c>
      <c r="E61" s="8" t="s">
        <v>23</v>
      </c>
      <c r="F61" s="35" t="s">
        <v>203</v>
      </c>
      <c r="G61" s="33" t="s">
        <v>97</v>
      </c>
      <c r="H61" s="23" t="s">
        <v>140</v>
      </c>
      <c r="I61" s="9">
        <v>300</v>
      </c>
      <c r="J61" s="3" t="s">
        <v>87</v>
      </c>
      <c r="K61" s="3" t="s">
        <v>15</v>
      </c>
      <c r="L61" s="18">
        <f t="shared" ref="L61:L62" si="5">I61</f>
        <v>300</v>
      </c>
      <c r="M61" s="3" t="s">
        <v>18</v>
      </c>
      <c r="N61" s="11" t="s">
        <v>17</v>
      </c>
      <c r="O61" s="12" t="s">
        <v>205</v>
      </c>
      <c r="P61" s="12"/>
    </row>
    <row r="62" spans="1:16" x14ac:dyDescent="0.25">
      <c r="A62" s="3" t="s">
        <v>201</v>
      </c>
      <c r="B62" s="7">
        <v>45071</v>
      </c>
      <c r="C62" s="7">
        <f>B62</f>
        <v>45071</v>
      </c>
      <c r="D62" s="8">
        <v>6197</v>
      </c>
      <c r="E62" s="8" t="s">
        <v>19</v>
      </c>
      <c r="F62" s="35" t="s">
        <v>105</v>
      </c>
      <c r="G62" s="33" t="s">
        <v>95</v>
      </c>
      <c r="H62" s="23" t="s">
        <v>141</v>
      </c>
      <c r="I62" s="9">
        <v>300</v>
      </c>
      <c r="J62" s="3" t="s">
        <v>87</v>
      </c>
      <c r="K62" s="3" t="s">
        <v>15</v>
      </c>
      <c r="L62" s="18">
        <f t="shared" si="5"/>
        <v>300</v>
      </c>
      <c r="M62" s="3" t="s">
        <v>18</v>
      </c>
      <c r="N62" s="11" t="s">
        <v>17</v>
      </c>
      <c r="O62" s="12" t="s">
        <v>205</v>
      </c>
      <c r="P62" s="12"/>
    </row>
    <row r="63" spans="1:16" x14ac:dyDescent="0.25">
      <c r="A63" s="3" t="s">
        <v>201</v>
      </c>
      <c r="B63" s="7">
        <v>45074</v>
      </c>
      <c r="C63" s="7">
        <v>45082</v>
      </c>
      <c r="D63" s="8">
        <v>6198</v>
      </c>
      <c r="E63" s="8" t="s">
        <v>20</v>
      </c>
      <c r="F63" s="35" t="s">
        <v>204</v>
      </c>
      <c r="G63" s="32" t="s">
        <v>40</v>
      </c>
      <c r="H63" s="21" t="s">
        <v>144</v>
      </c>
      <c r="I63" s="9">
        <v>300</v>
      </c>
      <c r="J63" s="3" t="s">
        <v>39</v>
      </c>
      <c r="K63" s="19" t="s">
        <v>18</v>
      </c>
      <c r="L63" s="18">
        <f t="shared" ref="L63:L65" si="6">I63/3.672</f>
        <v>81.699346405228752</v>
      </c>
      <c r="M63" s="3" t="s">
        <v>18</v>
      </c>
      <c r="N63" s="11" t="s">
        <v>17</v>
      </c>
      <c r="O63" s="12" t="s">
        <v>205</v>
      </c>
      <c r="P63" s="12"/>
    </row>
    <row r="64" spans="1:16" x14ac:dyDescent="0.25">
      <c r="A64" s="3" t="s">
        <v>201</v>
      </c>
      <c r="B64" s="7">
        <v>45075</v>
      </c>
      <c r="C64" s="7">
        <f>B64</f>
        <v>45075</v>
      </c>
      <c r="D64" s="8">
        <v>6201</v>
      </c>
      <c r="E64" s="8" t="s">
        <v>16</v>
      </c>
      <c r="F64" s="35" t="s">
        <v>106</v>
      </c>
      <c r="G64" s="32" t="s">
        <v>112</v>
      </c>
      <c r="H64" s="21" t="s">
        <v>146</v>
      </c>
      <c r="I64" s="9">
        <v>300</v>
      </c>
      <c r="J64" s="3" t="s">
        <v>39</v>
      </c>
      <c r="K64" s="3" t="s">
        <v>18</v>
      </c>
      <c r="L64" s="18">
        <f t="shared" si="6"/>
        <v>81.699346405228752</v>
      </c>
      <c r="M64" s="3" t="s">
        <v>18</v>
      </c>
      <c r="N64" s="11" t="s">
        <v>17</v>
      </c>
      <c r="O64" s="12" t="s">
        <v>205</v>
      </c>
      <c r="P64" s="12"/>
    </row>
    <row r="65" spans="1:16" x14ac:dyDescent="0.25">
      <c r="A65" s="3" t="s">
        <v>201</v>
      </c>
      <c r="B65" s="7">
        <v>45081</v>
      </c>
      <c r="C65" s="7">
        <v>45089</v>
      </c>
      <c r="D65" s="8">
        <v>6205</v>
      </c>
      <c r="E65" s="8" t="s">
        <v>20</v>
      </c>
      <c r="F65" s="35" t="s">
        <v>101</v>
      </c>
      <c r="G65" s="32" t="s">
        <v>112</v>
      </c>
      <c r="H65" s="21" t="s">
        <v>154</v>
      </c>
      <c r="I65" s="9">
        <v>300</v>
      </c>
      <c r="J65" s="3" t="s">
        <v>39</v>
      </c>
      <c r="K65" s="19" t="s">
        <v>18</v>
      </c>
      <c r="L65" s="18">
        <f t="shared" si="6"/>
        <v>81.699346405228752</v>
      </c>
      <c r="M65" s="3" t="s">
        <v>18</v>
      </c>
      <c r="N65" s="11" t="s">
        <v>17</v>
      </c>
      <c r="O65" s="12" t="s">
        <v>205</v>
      </c>
      <c r="P65" s="12"/>
    </row>
    <row r="66" spans="1:16" x14ac:dyDescent="0.25">
      <c r="A66" s="3" t="s">
        <v>201</v>
      </c>
      <c r="B66" s="7">
        <v>45081</v>
      </c>
      <c r="C66" s="7">
        <v>45085</v>
      </c>
      <c r="D66" s="8">
        <v>6206</v>
      </c>
      <c r="E66" s="8" t="s">
        <v>19</v>
      </c>
      <c r="F66" s="35" t="s">
        <v>100</v>
      </c>
      <c r="G66" s="32" t="s">
        <v>155</v>
      </c>
      <c r="H66" s="21" t="s">
        <v>156</v>
      </c>
      <c r="I66" s="9">
        <v>300</v>
      </c>
      <c r="J66" s="3" t="s">
        <v>87</v>
      </c>
      <c r="K66" s="19" t="s">
        <v>18</v>
      </c>
      <c r="L66" s="18">
        <f>I66</f>
        <v>300</v>
      </c>
      <c r="M66" s="3" t="s">
        <v>18</v>
      </c>
      <c r="N66" s="11" t="s">
        <v>17</v>
      </c>
      <c r="O66" s="12" t="s">
        <v>205</v>
      </c>
      <c r="P66" s="12"/>
    </row>
    <row r="67" spans="1:16" x14ac:dyDescent="0.25">
      <c r="A67" s="3" t="s">
        <v>201</v>
      </c>
      <c r="B67" s="7">
        <v>45097</v>
      </c>
      <c r="C67" s="7">
        <v>45117</v>
      </c>
      <c r="D67" s="8">
        <v>6236</v>
      </c>
      <c r="E67" s="8" t="s">
        <v>20</v>
      </c>
      <c r="F67" s="35" t="s">
        <v>195</v>
      </c>
      <c r="G67" s="32" t="s">
        <v>55</v>
      </c>
      <c r="H67" s="4" t="s">
        <v>194</v>
      </c>
      <c r="I67" s="9">
        <v>300</v>
      </c>
      <c r="J67" s="3" t="s">
        <v>39</v>
      </c>
      <c r="K67" s="19" t="s">
        <v>18</v>
      </c>
      <c r="L67" s="18">
        <f t="shared" ref="L67:L70" si="7">I67/3.672</f>
        <v>81.699346405228752</v>
      </c>
      <c r="M67" s="3" t="s">
        <v>18</v>
      </c>
      <c r="N67" s="11" t="s">
        <v>17</v>
      </c>
      <c r="O67" s="12" t="s">
        <v>205</v>
      </c>
      <c r="P67" s="12"/>
    </row>
    <row r="68" spans="1:16" x14ac:dyDescent="0.25">
      <c r="A68" s="3" t="s">
        <v>201</v>
      </c>
      <c r="B68" s="7">
        <v>45103</v>
      </c>
      <c r="C68" s="7">
        <v>45117</v>
      </c>
      <c r="D68" s="8">
        <v>6258</v>
      </c>
      <c r="E68" s="8" t="s">
        <v>20</v>
      </c>
      <c r="F68" s="35" t="s">
        <v>133</v>
      </c>
      <c r="G68" s="32" t="s">
        <v>55</v>
      </c>
      <c r="H68" s="4" t="s">
        <v>168</v>
      </c>
      <c r="I68" s="9">
        <v>1000</v>
      </c>
      <c r="J68" s="3" t="s">
        <v>39</v>
      </c>
      <c r="K68" s="19" t="s">
        <v>18</v>
      </c>
      <c r="L68" s="18">
        <f t="shared" si="7"/>
        <v>272.33115468409585</v>
      </c>
      <c r="M68" s="3" t="s">
        <v>18</v>
      </c>
      <c r="N68" s="11" t="s">
        <v>17</v>
      </c>
      <c r="O68" s="12" t="s">
        <v>205</v>
      </c>
      <c r="P68" s="12"/>
    </row>
    <row r="69" spans="1:16" x14ac:dyDescent="0.25">
      <c r="A69" s="3" t="s">
        <v>201</v>
      </c>
      <c r="B69" s="7">
        <v>45103</v>
      </c>
      <c r="C69" s="7">
        <v>45134</v>
      </c>
      <c r="D69" s="8">
        <v>6260</v>
      </c>
      <c r="E69" s="8" t="s">
        <v>20</v>
      </c>
      <c r="F69" s="35" t="s">
        <v>105</v>
      </c>
      <c r="G69" s="33" t="s">
        <v>170</v>
      </c>
      <c r="H69" s="4" t="s">
        <v>169</v>
      </c>
      <c r="I69" s="9">
        <v>1000</v>
      </c>
      <c r="J69" s="3" t="s">
        <v>39</v>
      </c>
      <c r="K69" s="19" t="s">
        <v>18</v>
      </c>
      <c r="L69" s="18">
        <f t="shared" si="7"/>
        <v>272.33115468409585</v>
      </c>
      <c r="M69" s="3" t="s">
        <v>18</v>
      </c>
      <c r="N69" s="11" t="s">
        <v>17</v>
      </c>
      <c r="O69" s="12" t="s">
        <v>205</v>
      </c>
      <c r="P69" s="12"/>
    </row>
    <row r="70" spans="1:16" x14ac:dyDescent="0.25">
      <c r="A70" s="3" t="s">
        <v>201</v>
      </c>
      <c r="B70" s="7">
        <v>45103</v>
      </c>
      <c r="C70" s="7">
        <v>45134</v>
      </c>
      <c r="D70" s="8">
        <v>6261</v>
      </c>
      <c r="E70" s="8" t="s">
        <v>20</v>
      </c>
      <c r="F70" s="35" t="s">
        <v>204</v>
      </c>
      <c r="G70" s="33" t="s">
        <v>170</v>
      </c>
      <c r="H70" s="4" t="s">
        <v>157</v>
      </c>
      <c r="I70" s="9">
        <v>1000</v>
      </c>
      <c r="J70" s="3" t="s">
        <v>39</v>
      </c>
      <c r="K70" s="19" t="s">
        <v>18</v>
      </c>
      <c r="L70" s="18">
        <f t="shared" si="7"/>
        <v>272.33115468409585</v>
      </c>
      <c r="M70" s="3" t="s">
        <v>18</v>
      </c>
      <c r="N70" s="11" t="s">
        <v>17</v>
      </c>
      <c r="O70" s="12" t="s">
        <v>205</v>
      </c>
      <c r="P70" s="12"/>
    </row>
    <row r="71" spans="1:16" x14ac:dyDescent="0.25">
      <c r="A71" s="3" t="s">
        <v>201</v>
      </c>
      <c r="B71" s="7">
        <v>45103</v>
      </c>
      <c r="C71" s="7">
        <v>45117</v>
      </c>
      <c r="D71" s="8">
        <v>6262</v>
      </c>
      <c r="E71" s="8" t="s">
        <v>20</v>
      </c>
      <c r="F71" s="35" t="s">
        <v>102</v>
      </c>
      <c r="G71" s="33" t="s">
        <v>91</v>
      </c>
      <c r="H71" s="4" t="s">
        <v>158</v>
      </c>
      <c r="I71" s="9">
        <v>1000</v>
      </c>
      <c r="J71" s="3" t="s">
        <v>87</v>
      </c>
      <c r="K71" s="19" t="s">
        <v>18</v>
      </c>
      <c r="L71" s="18">
        <f t="shared" ref="L71:L73" si="8">I71</f>
        <v>1000</v>
      </c>
      <c r="M71" s="3" t="s">
        <v>18</v>
      </c>
      <c r="N71" s="11" t="s">
        <v>17</v>
      </c>
      <c r="O71" s="12" t="s">
        <v>205</v>
      </c>
      <c r="P71" s="12"/>
    </row>
    <row r="72" spans="1:16" x14ac:dyDescent="0.25">
      <c r="A72" s="3" t="s">
        <v>201</v>
      </c>
      <c r="B72" s="7">
        <v>45103</v>
      </c>
      <c r="C72" s="7">
        <v>45117</v>
      </c>
      <c r="D72" s="8">
        <v>6263</v>
      </c>
      <c r="E72" s="8" t="s">
        <v>20</v>
      </c>
      <c r="F72" s="35" t="s">
        <v>106</v>
      </c>
      <c r="G72" s="33" t="s">
        <v>96</v>
      </c>
      <c r="H72" s="4" t="s">
        <v>159</v>
      </c>
      <c r="I72" s="9">
        <v>1000</v>
      </c>
      <c r="J72" s="3" t="s">
        <v>87</v>
      </c>
      <c r="K72" s="19" t="s">
        <v>18</v>
      </c>
      <c r="L72" s="18">
        <f t="shared" si="8"/>
        <v>1000</v>
      </c>
      <c r="M72" s="3" t="s">
        <v>18</v>
      </c>
      <c r="N72" s="11" t="s">
        <v>17</v>
      </c>
      <c r="O72" s="12" t="s">
        <v>205</v>
      </c>
      <c r="P72" s="12"/>
    </row>
    <row r="73" spans="1:16" x14ac:dyDescent="0.25">
      <c r="A73" s="3" t="s">
        <v>201</v>
      </c>
      <c r="B73" s="7">
        <v>45097</v>
      </c>
      <c r="C73" s="7">
        <v>45117</v>
      </c>
      <c r="D73" s="3">
        <v>6243</v>
      </c>
      <c r="E73" s="8" t="s">
        <v>20</v>
      </c>
      <c r="F73" s="35" t="s">
        <v>101</v>
      </c>
      <c r="G73" s="33" t="s">
        <v>98</v>
      </c>
      <c r="H73" s="4" t="s">
        <v>160</v>
      </c>
      <c r="I73" s="9">
        <v>1000</v>
      </c>
      <c r="J73" s="3" t="s">
        <v>87</v>
      </c>
      <c r="K73" s="19" t="s">
        <v>18</v>
      </c>
      <c r="L73" s="18">
        <f t="shared" si="8"/>
        <v>1000</v>
      </c>
      <c r="M73" s="3" t="s">
        <v>18</v>
      </c>
      <c r="N73" s="11" t="s">
        <v>17</v>
      </c>
      <c r="O73" s="12" t="s">
        <v>205</v>
      </c>
      <c r="P73" s="12"/>
    </row>
    <row r="74" spans="1:16" x14ac:dyDescent="0.25">
      <c r="A74" s="3" t="s">
        <v>201</v>
      </c>
      <c r="B74" s="7">
        <v>45103</v>
      </c>
      <c r="C74" s="7">
        <v>45138</v>
      </c>
      <c r="D74" s="3">
        <v>6264</v>
      </c>
      <c r="E74" s="8" t="s">
        <v>20</v>
      </c>
      <c r="F74" s="35" t="s">
        <v>100</v>
      </c>
      <c r="G74" s="33" t="s">
        <v>38</v>
      </c>
      <c r="H74" s="4" t="s">
        <v>171</v>
      </c>
      <c r="I74" s="9">
        <v>1000</v>
      </c>
      <c r="J74" s="3" t="s">
        <v>39</v>
      </c>
      <c r="K74" s="19" t="s">
        <v>18</v>
      </c>
      <c r="L74" s="18">
        <f t="shared" ref="L74:L77" si="9">I74/3.672</f>
        <v>272.33115468409585</v>
      </c>
      <c r="M74" s="3" t="s">
        <v>18</v>
      </c>
      <c r="N74" s="11" t="s">
        <v>17</v>
      </c>
      <c r="O74" s="12" t="s">
        <v>205</v>
      </c>
      <c r="P74" s="12"/>
    </row>
    <row r="75" spans="1:16" x14ac:dyDescent="0.25">
      <c r="A75" s="3" t="s">
        <v>201</v>
      </c>
      <c r="B75" s="7">
        <v>45103</v>
      </c>
      <c r="C75" s="7">
        <v>45138</v>
      </c>
      <c r="D75" s="3">
        <v>6265</v>
      </c>
      <c r="E75" s="8" t="s">
        <v>20</v>
      </c>
      <c r="F75" s="35" t="s">
        <v>195</v>
      </c>
      <c r="G75" s="33" t="s">
        <v>38</v>
      </c>
      <c r="H75" s="4" t="s">
        <v>172</v>
      </c>
      <c r="I75" s="9">
        <v>1000</v>
      </c>
      <c r="J75" s="3" t="s">
        <v>39</v>
      </c>
      <c r="K75" s="19" t="s">
        <v>18</v>
      </c>
      <c r="L75" s="18">
        <f t="shared" si="9"/>
        <v>272.33115468409585</v>
      </c>
      <c r="M75" s="3" t="s">
        <v>18</v>
      </c>
      <c r="N75" s="11" t="s">
        <v>17</v>
      </c>
      <c r="O75" s="12" t="s">
        <v>205</v>
      </c>
      <c r="P75" s="12"/>
    </row>
    <row r="76" spans="1:16" x14ac:dyDescent="0.25">
      <c r="A76" s="3" t="s">
        <v>201</v>
      </c>
      <c r="B76" s="7">
        <v>45103</v>
      </c>
      <c r="C76" s="7">
        <v>45194</v>
      </c>
      <c r="D76" s="3">
        <v>6266</v>
      </c>
      <c r="E76" s="8" t="s">
        <v>13</v>
      </c>
      <c r="F76" s="35" t="s">
        <v>104</v>
      </c>
      <c r="G76" s="33" t="s">
        <v>38</v>
      </c>
      <c r="H76" s="4" t="s">
        <v>173</v>
      </c>
      <c r="I76" s="9">
        <v>1000</v>
      </c>
      <c r="J76" s="3" t="s">
        <v>39</v>
      </c>
      <c r="K76" s="19" t="s">
        <v>18</v>
      </c>
      <c r="L76" s="18">
        <f t="shared" si="9"/>
        <v>272.33115468409585</v>
      </c>
      <c r="M76" s="3" t="s">
        <v>18</v>
      </c>
      <c r="N76" s="11" t="s">
        <v>17</v>
      </c>
      <c r="O76" s="12" t="s">
        <v>205</v>
      </c>
      <c r="P76" s="12"/>
    </row>
    <row r="77" spans="1:16" x14ac:dyDescent="0.25">
      <c r="A77" s="3" t="s">
        <v>201</v>
      </c>
      <c r="B77" s="7">
        <v>45103</v>
      </c>
      <c r="C77" s="7">
        <v>45194</v>
      </c>
      <c r="D77" s="3">
        <v>6267</v>
      </c>
      <c r="E77" s="8" t="s">
        <v>23</v>
      </c>
      <c r="F77" s="35" t="s">
        <v>197</v>
      </c>
      <c r="G77" s="33" t="s">
        <v>38</v>
      </c>
      <c r="H77" s="4" t="s">
        <v>174</v>
      </c>
      <c r="I77" s="9">
        <v>1000</v>
      </c>
      <c r="J77" s="3" t="s">
        <v>39</v>
      </c>
      <c r="K77" s="19" t="s">
        <v>18</v>
      </c>
      <c r="L77" s="18">
        <f t="shared" si="9"/>
        <v>272.33115468409585</v>
      </c>
      <c r="M77" s="3" t="s">
        <v>18</v>
      </c>
      <c r="N77" s="11" t="s">
        <v>17</v>
      </c>
      <c r="O77" s="12" t="s">
        <v>205</v>
      </c>
      <c r="P77" s="12"/>
    </row>
    <row r="78" spans="1:16" x14ac:dyDescent="0.25">
      <c r="A78" s="3" t="s">
        <v>201</v>
      </c>
      <c r="B78" s="7">
        <v>45102</v>
      </c>
      <c r="C78" s="7">
        <v>45117</v>
      </c>
      <c r="D78" s="3">
        <v>6247</v>
      </c>
      <c r="E78" s="8" t="s">
        <v>176</v>
      </c>
      <c r="F78" s="35" t="s">
        <v>203</v>
      </c>
      <c r="G78" s="32" t="s">
        <v>97</v>
      </c>
      <c r="H78" s="4" t="s">
        <v>178</v>
      </c>
      <c r="I78" s="9">
        <v>1000</v>
      </c>
      <c r="J78" s="3" t="s">
        <v>87</v>
      </c>
      <c r="K78" s="19" t="s">
        <v>18</v>
      </c>
      <c r="L78" s="18">
        <f>I78</f>
        <v>1000</v>
      </c>
      <c r="M78" s="3" t="s">
        <v>15</v>
      </c>
      <c r="N78" s="11" t="s">
        <v>14</v>
      </c>
      <c r="O78" s="12" t="s">
        <v>206</v>
      </c>
      <c r="P78" s="12"/>
    </row>
    <row r="79" spans="1:16" x14ac:dyDescent="0.25">
      <c r="A79" s="3" t="s">
        <v>201</v>
      </c>
      <c r="B79" s="7">
        <v>45102</v>
      </c>
      <c r="C79" s="7">
        <v>45117</v>
      </c>
      <c r="D79" s="3">
        <v>6216</v>
      </c>
      <c r="E79" s="8" t="s">
        <v>175</v>
      </c>
      <c r="F79" s="35" t="s">
        <v>105</v>
      </c>
      <c r="G79" s="33" t="s">
        <v>55</v>
      </c>
      <c r="H79" s="4" t="s">
        <v>120</v>
      </c>
      <c r="I79" s="9">
        <v>1000</v>
      </c>
      <c r="J79" s="3" t="s">
        <v>39</v>
      </c>
      <c r="K79" s="19" t="s">
        <v>18</v>
      </c>
      <c r="L79" s="18">
        <f t="shared" ref="L79:L81" si="10">I79/3.672</f>
        <v>272.33115468409585</v>
      </c>
      <c r="M79" s="3" t="s">
        <v>15</v>
      </c>
      <c r="N79" s="11" t="s">
        <v>14</v>
      </c>
      <c r="O79" s="12" t="s">
        <v>206</v>
      </c>
      <c r="P79" s="12"/>
    </row>
    <row r="80" spans="1:16" x14ac:dyDescent="0.25">
      <c r="A80" s="3" t="s">
        <v>201</v>
      </c>
      <c r="B80" s="7">
        <v>45102</v>
      </c>
      <c r="C80" s="7">
        <v>45117</v>
      </c>
      <c r="D80" s="3">
        <v>6217</v>
      </c>
      <c r="E80" s="8" t="s">
        <v>175</v>
      </c>
      <c r="F80" s="35" t="s">
        <v>204</v>
      </c>
      <c r="G80" s="33" t="s">
        <v>55</v>
      </c>
      <c r="H80" s="4" t="s">
        <v>121</v>
      </c>
      <c r="I80" s="9">
        <v>1000</v>
      </c>
      <c r="J80" s="3" t="s">
        <v>39</v>
      </c>
      <c r="K80" s="19" t="s">
        <v>18</v>
      </c>
      <c r="L80" s="18">
        <f t="shared" si="10"/>
        <v>272.33115468409585</v>
      </c>
      <c r="M80" s="3" t="s">
        <v>15</v>
      </c>
      <c r="N80" s="11" t="s">
        <v>14</v>
      </c>
      <c r="O80" s="12" t="s">
        <v>206</v>
      </c>
      <c r="P80" s="12"/>
    </row>
    <row r="81" spans="1:16" x14ac:dyDescent="0.25">
      <c r="A81" s="3" t="s">
        <v>201</v>
      </c>
      <c r="B81" s="7">
        <v>45102</v>
      </c>
      <c r="C81" s="7">
        <v>45117</v>
      </c>
      <c r="D81" s="3">
        <v>6248</v>
      </c>
      <c r="E81" s="8" t="s">
        <v>175</v>
      </c>
      <c r="F81" s="35" t="s">
        <v>102</v>
      </c>
      <c r="G81" s="33" t="s">
        <v>55</v>
      </c>
      <c r="H81" s="12" t="s">
        <v>179</v>
      </c>
      <c r="I81" s="9">
        <v>1000</v>
      </c>
      <c r="J81" s="3" t="s">
        <v>39</v>
      </c>
      <c r="K81" s="19" t="s">
        <v>18</v>
      </c>
      <c r="L81" s="18">
        <f t="shared" si="10"/>
        <v>272.33115468409585</v>
      </c>
      <c r="M81" s="3" t="s">
        <v>15</v>
      </c>
      <c r="N81" s="11" t="s">
        <v>14</v>
      </c>
      <c r="O81" s="12" t="s">
        <v>206</v>
      </c>
      <c r="P81" s="12"/>
    </row>
    <row r="82" spans="1:16" x14ac:dyDescent="0.25">
      <c r="A82" s="3" t="s">
        <v>201</v>
      </c>
      <c r="B82" s="7">
        <v>45102</v>
      </c>
      <c r="C82" s="7">
        <v>45117</v>
      </c>
      <c r="D82" s="3">
        <v>6251</v>
      </c>
      <c r="E82" s="8" t="s">
        <v>175</v>
      </c>
      <c r="F82" s="35" t="s">
        <v>106</v>
      </c>
      <c r="G82" s="33" t="s">
        <v>97</v>
      </c>
      <c r="H82" s="12" t="s">
        <v>110</v>
      </c>
      <c r="I82" s="9">
        <v>1000</v>
      </c>
      <c r="J82" s="3" t="s">
        <v>87</v>
      </c>
      <c r="K82" s="19" t="s">
        <v>18</v>
      </c>
      <c r="L82" s="18">
        <f>I82</f>
        <v>1000</v>
      </c>
      <c r="M82" s="3" t="s">
        <v>15</v>
      </c>
      <c r="N82" s="11" t="s">
        <v>14</v>
      </c>
      <c r="O82" s="12" t="s">
        <v>206</v>
      </c>
      <c r="P82" s="12"/>
    </row>
    <row r="83" spans="1:16" x14ac:dyDescent="0.25">
      <c r="A83" s="3" t="s">
        <v>201</v>
      </c>
      <c r="B83" s="7">
        <v>45102</v>
      </c>
      <c r="C83" s="7">
        <v>45117</v>
      </c>
      <c r="D83" s="3">
        <v>6218</v>
      </c>
      <c r="E83" s="8" t="s">
        <v>176</v>
      </c>
      <c r="F83" s="35" t="s">
        <v>101</v>
      </c>
      <c r="G83" s="33" t="s">
        <v>55</v>
      </c>
      <c r="H83" s="12" t="s">
        <v>122</v>
      </c>
      <c r="I83" s="9">
        <v>1000</v>
      </c>
      <c r="J83" s="3" t="s">
        <v>39</v>
      </c>
      <c r="K83" s="19" t="s">
        <v>18</v>
      </c>
      <c r="L83" s="18">
        <f t="shared" ref="L83:L84" si="11">I83/3.672</f>
        <v>272.33115468409585</v>
      </c>
      <c r="M83" s="3" t="s">
        <v>15</v>
      </c>
      <c r="N83" s="11" t="s">
        <v>14</v>
      </c>
      <c r="O83" s="12" t="s">
        <v>206</v>
      </c>
      <c r="P83" s="12"/>
    </row>
    <row r="84" spans="1:16" x14ac:dyDescent="0.25">
      <c r="A84" s="3" t="s">
        <v>201</v>
      </c>
      <c r="B84" s="7">
        <v>45102</v>
      </c>
      <c r="C84" s="7">
        <v>45117</v>
      </c>
      <c r="D84" s="3">
        <v>6219</v>
      </c>
      <c r="E84" s="8" t="s">
        <v>176</v>
      </c>
      <c r="F84" s="35" t="s">
        <v>100</v>
      </c>
      <c r="G84" s="33" t="s">
        <v>55</v>
      </c>
      <c r="H84" s="12" t="s">
        <v>123</v>
      </c>
      <c r="I84" s="9">
        <v>1000</v>
      </c>
      <c r="J84" s="3" t="s">
        <v>39</v>
      </c>
      <c r="K84" s="19" t="s">
        <v>18</v>
      </c>
      <c r="L84" s="18">
        <f t="shared" si="11"/>
        <v>272.33115468409585</v>
      </c>
      <c r="M84" s="3" t="s">
        <v>15</v>
      </c>
      <c r="N84" s="11" t="s">
        <v>14</v>
      </c>
      <c r="O84" s="12" t="s">
        <v>206</v>
      </c>
      <c r="P84" s="12"/>
    </row>
    <row r="85" spans="1:16" x14ac:dyDescent="0.25">
      <c r="A85" s="3" t="s">
        <v>201</v>
      </c>
      <c r="B85" s="7">
        <v>45102</v>
      </c>
      <c r="C85" s="7">
        <v>45117</v>
      </c>
      <c r="D85" s="3">
        <v>6252</v>
      </c>
      <c r="E85" s="8" t="s">
        <v>176</v>
      </c>
      <c r="F85" s="35" t="s">
        <v>195</v>
      </c>
      <c r="G85" s="33" t="s">
        <v>97</v>
      </c>
      <c r="H85" s="12" t="s">
        <v>111</v>
      </c>
      <c r="I85" s="9">
        <v>1000</v>
      </c>
      <c r="J85" s="3" t="s">
        <v>87</v>
      </c>
      <c r="K85" s="19" t="s">
        <v>18</v>
      </c>
      <c r="L85" s="18">
        <f>I85</f>
        <v>1000</v>
      </c>
      <c r="M85" s="3" t="s">
        <v>15</v>
      </c>
      <c r="N85" s="11" t="s">
        <v>14</v>
      </c>
      <c r="O85" s="12" t="s">
        <v>206</v>
      </c>
      <c r="P85" s="12"/>
    </row>
    <row r="86" spans="1:16" x14ac:dyDescent="0.25">
      <c r="A86" s="3" t="s">
        <v>201</v>
      </c>
      <c r="B86" s="7">
        <v>45102</v>
      </c>
      <c r="C86" s="7">
        <v>45117</v>
      </c>
      <c r="D86" s="3">
        <v>6220</v>
      </c>
      <c r="E86" s="8" t="s">
        <v>177</v>
      </c>
      <c r="F86" s="35" t="s">
        <v>104</v>
      </c>
      <c r="G86" s="33" t="s">
        <v>55</v>
      </c>
      <c r="H86" s="12" t="s">
        <v>124</v>
      </c>
      <c r="I86" s="9">
        <v>1000</v>
      </c>
      <c r="J86" s="3" t="s">
        <v>39</v>
      </c>
      <c r="K86" s="19" t="s">
        <v>18</v>
      </c>
      <c r="L86" s="18">
        <f t="shared" ref="L86:L93" si="12">I86/3.672</f>
        <v>272.33115468409585</v>
      </c>
      <c r="M86" s="3" t="s">
        <v>15</v>
      </c>
      <c r="N86" s="11" t="s">
        <v>14</v>
      </c>
      <c r="O86" s="12" t="s">
        <v>206</v>
      </c>
      <c r="P86" s="12"/>
    </row>
    <row r="87" spans="1:16" x14ac:dyDescent="0.25">
      <c r="A87" s="3" t="s">
        <v>201</v>
      </c>
      <c r="B87" s="7">
        <v>45102</v>
      </c>
      <c r="C87" s="7">
        <v>45117</v>
      </c>
      <c r="D87" s="3">
        <v>6221</v>
      </c>
      <c r="E87" s="8" t="s">
        <v>180</v>
      </c>
      <c r="F87" s="35" t="s">
        <v>197</v>
      </c>
      <c r="G87" s="33" t="s">
        <v>55</v>
      </c>
      <c r="H87" s="12" t="s">
        <v>183</v>
      </c>
      <c r="I87" s="9">
        <v>1000</v>
      </c>
      <c r="J87" s="3" t="s">
        <v>39</v>
      </c>
      <c r="K87" s="19" t="s">
        <v>18</v>
      </c>
      <c r="L87" s="18">
        <f t="shared" si="12"/>
        <v>272.33115468409585</v>
      </c>
      <c r="M87" s="3" t="s">
        <v>15</v>
      </c>
      <c r="N87" s="11" t="s">
        <v>14</v>
      </c>
      <c r="O87" s="12" t="s">
        <v>206</v>
      </c>
      <c r="P87" s="12"/>
    </row>
    <row r="88" spans="1:16" x14ac:dyDescent="0.25">
      <c r="A88" s="3" t="s">
        <v>201</v>
      </c>
      <c r="B88" s="7">
        <v>45102</v>
      </c>
      <c r="C88" s="7">
        <v>45117</v>
      </c>
      <c r="D88" s="3">
        <v>6222</v>
      </c>
      <c r="E88" s="8" t="s">
        <v>175</v>
      </c>
      <c r="F88" s="35" t="s">
        <v>103</v>
      </c>
      <c r="G88" s="33" t="s">
        <v>55</v>
      </c>
      <c r="H88" s="12" t="s">
        <v>184</v>
      </c>
      <c r="I88" s="9">
        <v>1000</v>
      </c>
      <c r="J88" s="3" t="s">
        <v>39</v>
      </c>
      <c r="K88" s="19" t="s">
        <v>18</v>
      </c>
      <c r="L88" s="18">
        <f t="shared" si="12"/>
        <v>272.33115468409585</v>
      </c>
      <c r="M88" s="3" t="s">
        <v>15</v>
      </c>
      <c r="N88" s="11" t="s">
        <v>14</v>
      </c>
      <c r="O88" s="12" t="s">
        <v>206</v>
      </c>
      <c r="P88" s="12"/>
    </row>
    <row r="89" spans="1:16" x14ac:dyDescent="0.25">
      <c r="A89" s="3" t="s">
        <v>201</v>
      </c>
      <c r="B89" s="7">
        <v>45102</v>
      </c>
      <c r="C89" s="7">
        <v>45117</v>
      </c>
      <c r="D89" s="3">
        <v>6223</v>
      </c>
      <c r="E89" s="8" t="s">
        <v>175</v>
      </c>
      <c r="F89" s="35" t="s">
        <v>196</v>
      </c>
      <c r="G89" s="33" t="s">
        <v>55</v>
      </c>
      <c r="H89" s="12" t="s">
        <v>185</v>
      </c>
      <c r="I89" s="9">
        <v>1000</v>
      </c>
      <c r="J89" s="3" t="s">
        <v>39</v>
      </c>
      <c r="K89" s="19" t="s">
        <v>18</v>
      </c>
      <c r="L89" s="18">
        <f t="shared" si="12"/>
        <v>272.33115468409585</v>
      </c>
      <c r="M89" s="3" t="s">
        <v>15</v>
      </c>
      <c r="N89" s="11" t="s">
        <v>14</v>
      </c>
      <c r="O89" s="12" t="s">
        <v>206</v>
      </c>
      <c r="P89" s="12"/>
    </row>
    <row r="90" spans="1:16" x14ac:dyDescent="0.25">
      <c r="A90" s="3" t="s">
        <v>201</v>
      </c>
      <c r="B90" s="7">
        <v>45102</v>
      </c>
      <c r="C90" s="7">
        <v>45117</v>
      </c>
      <c r="D90" s="3">
        <v>6224</v>
      </c>
      <c r="E90" s="8" t="s">
        <v>176</v>
      </c>
      <c r="F90" s="35" t="s">
        <v>202</v>
      </c>
      <c r="G90" s="33" t="s">
        <v>55</v>
      </c>
      <c r="H90" s="12" t="s">
        <v>186</v>
      </c>
      <c r="I90" s="9">
        <v>1000</v>
      </c>
      <c r="J90" s="3" t="s">
        <v>39</v>
      </c>
      <c r="K90" s="19" t="s">
        <v>18</v>
      </c>
      <c r="L90" s="18">
        <f t="shared" si="12"/>
        <v>272.33115468409585</v>
      </c>
      <c r="M90" s="3" t="s">
        <v>15</v>
      </c>
      <c r="N90" s="11" t="s">
        <v>14</v>
      </c>
      <c r="O90" s="12" t="s">
        <v>206</v>
      </c>
      <c r="P90" s="12"/>
    </row>
    <row r="91" spans="1:16" x14ac:dyDescent="0.25">
      <c r="A91" s="3" t="s">
        <v>201</v>
      </c>
      <c r="B91" s="7">
        <v>45102</v>
      </c>
      <c r="C91" s="7">
        <v>45117</v>
      </c>
      <c r="D91" s="3">
        <v>6225</v>
      </c>
      <c r="E91" s="8" t="s">
        <v>176</v>
      </c>
      <c r="F91" s="35" t="s">
        <v>198</v>
      </c>
      <c r="G91" s="33" t="s">
        <v>55</v>
      </c>
      <c r="H91" s="12" t="s">
        <v>187</v>
      </c>
      <c r="I91" s="9">
        <v>1000</v>
      </c>
      <c r="J91" s="3" t="s">
        <v>39</v>
      </c>
      <c r="K91" s="19" t="s">
        <v>18</v>
      </c>
      <c r="L91" s="18">
        <f t="shared" si="12"/>
        <v>272.33115468409585</v>
      </c>
      <c r="M91" s="3" t="s">
        <v>15</v>
      </c>
      <c r="N91" s="11" t="s">
        <v>14</v>
      </c>
      <c r="O91" s="12" t="s">
        <v>206</v>
      </c>
      <c r="P91" s="12"/>
    </row>
    <row r="92" spans="1:16" x14ac:dyDescent="0.25">
      <c r="A92" s="3" t="s">
        <v>201</v>
      </c>
      <c r="B92" s="7">
        <v>45102</v>
      </c>
      <c r="C92" s="7">
        <v>45117</v>
      </c>
      <c r="D92" s="3">
        <v>6226</v>
      </c>
      <c r="E92" s="8" t="s">
        <v>177</v>
      </c>
      <c r="F92" s="35" t="s">
        <v>133</v>
      </c>
      <c r="G92" s="33" t="s">
        <v>55</v>
      </c>
      <c r="H92" s="4" t="s">
        <v>188</v>
      </c>
      <c r="I92" s="9">
        <v>1000</v>
      </c>
      <c r="J92" s="3" t="s">
        <v>39</v>
      </c>
      <c r="K92" s="19" t="s">
        <v>18</v>
      </c>
      <c r="L92" s="18">
        <f t="shared" si="12"/>
        <v>272.33115468409585</v>
      </c>
      <c r="M92" s="3" t="s">
        <v>15</v>
      </c>
      <c r="N92" s="11" t="s">
        <v>14</v>
      </c>
      <c r="O92" s="12" t="s">
        <v>206</v>
      </c>
      <c r="P92" s="12"/>
    </row>
    <row r="93" spans="1:16" x14ac:dyDescent="0.25">
      <c r="A93" s="3" t="s">
        <v>201</v>
      </c>
      <c r="B93" s="7">
        <v>45102</v>
      </c>
      <c r="C93" s="7">
        <v>45117</v>
      </c>
      <c r="D93" s="3">
        <v>6227</v>
      </c>
      <c r="E93" s="8" t="s">
        <v>23</v>
      </c>
      <c r="F93" s="35" t="s">
        <v>203</v>
      </c>
      <c r="G93" s="33" t="s">
        <v>55</v>
      </c>
      <c r="H93" s="4" t="s">
        <v>181</v>
      </c>
      <c r="I93" s="9">
        <v>1000</v>
      </c>
      <c r="J93" s="3" t="s">
        <v>39</v>
      </c>
      <c r="K93" s="19" t="s">
        <v>18</v>
      </c>
      <c r="L93" s="18">
        <f t="shared" si="12"/>
        <v>272.33115468409585</v>
      </c>
      <c r="M93" s="3" t="s">
        <v>15</v>
      </c>
      <c r="N93" s="11" t="s">
        <v>14</v>
      </c>
      <c r="O93" s="12" t="s">
        <v>206</v>
      </c>
      <c r="P93" s="12"/>
    </row>
    <row r="94" spans="1:16" x14ac:dyDescent="0.25">
      <c r="A94" s="3" t="s">
        <v>201</v>
      </c>
      <c r="B94" s="7">
        <v>45102</v>
      </c>
      <c r="C94" s="7"/>
      <c r="D94" s="3">
        <v>6253</v>
      </c>
      <c r="E94" s="8" t="s">
        <v>175</v>
      </c>
      <c r="F94" s="35" t="s">
        <v>105</v>
      </c>
      <c r="G94" s="32" t="s">
        <v>97</v>
      </c>
      <c r="H94" s="4" t="s">
        <v>182</v>
      </c>
      <c r="I94" s="9">
        <v>1000</v>
      </c>
      <c r="J94" s="3" t="s">
        <v>87</v>
      </c>
      <c r="K94" s="19" t="s">
        <v>15</v>
      </c>
      <c r="L94" s="18">
        <f t="shared" ref="L94:L96" si="13">I94</f>
        <v>1000</v>
      </c>
      <c r="M94" s="3" t="s">
        <v>15</v>
      </c>
      <c r="N94" s="11" t="s">
        <v>14</v>
      </c>
      <c r="O94" s="12" t="s">
        <v>207</v>
      </c>
      <c r="P94" s="12"/>
    </row>
    <row r="95" spans="1:16" x14ac:dyDescent="0.25">
      <c r="A95" s="3" t="s">
        <v>201</v>
      </c>
      <c r="B95" s="7">
        <v>45097</v>
      </c>
      <c r="C95" s="7"/>
      <c r="D95" s="3">
        <v>6228</v>
      </c>
      <c r="E95" s="8" t="s">
        <v>13</v>
      </c>
      <c r="F95" s="35" t="s">
        <v>204</v>
      </c>
      <c r="G95" s="32" t="s">
        <v>190</v>
      </c>
      <c r="H95" s="4" t="s">
        <v>161</v>
      </c>
      <c r="I95" s="9">
        <v>1000</v>
      </c>
      <c r="J95" s="3" t="s">
        <v>87</v>
      </c>
      <c r="K95" s="19" t="s">
        <v>15</v>
      </c>
      <c r="L95" s="18">
        <f t="shared" si="13"/>
        <v>1000</v>
      </c>
      <c r="M95" s="3" t="s">
        <v>15</v>
      </c>
      <c r="N95" s="11" t="s">
        <v>14</v>
      </c>
      <c r="O95" s="12" t="s">
        <v>207</v>
      </c>
      <c r="P95" s="12"/>
    </row>
    <row r="96" spans="1:16" x14ac:dyDescent="0.25">
      <c r="A96" s="3" t="s">
        <v>201</v>
      </c>
      <c r="B96" s="7">
        <v>45097</v>
      </c>
      <c r="C96" s="7"/>
      <c r="D96" s="3">
        <v>6229</v>
      </c>
      <c r="E96" s="8" t="s">
        <v>23</v>
      </c>
      <c r="F96" s="35" t="s">
        <v>102</v>
      </c>
      <c r="G96" s="32" t="s">
        <v>93</v>
      </c>
      <c r="H96" s="4" t="s">
        <v>162</v>
      </c>
      <c r="I96" s="9">
        <v>1000</v>
      </c>
      <c r="J96" s="3" t="s">
        <v>87</v>
      </c>
      <c r="K96" s="19" t="s">
        <v>15</v>
      </c>
      <c r="L96" s="18">
        <f t="shared" si="13"/>
        <v>1000</v>
      </c>
      <c r="M96" s="3" t="s">
        <v>15</v>
      </c>
      <c r="N96" s="11" t="s">
        <v>14</v>
      </c>
      <c r="O96" s="12" t="s">
        <v>207</v>
      </c>
      <c r="P96" s="12"/>
    </row>
    <row r="97" spans="1:16" x14ac:dyDescent="0.25">
      <c r="A97" s="3" t="s">
        <v>201</v>
      </c>
      <c r="B97" s="7">
        <v>45097</v>
      </c>
      <c r="C97" s="7"/>
      <c r="D97" s="3">
        <v>6230</v>
      </c>
      <c r="E97" s="8" t="s">
        <v>23</v>
      </c>
      <c r="F97" s="35" t="s">
        <v>106</v>
      </c>
      <c r="G97" s="32" t="s">
        <v>191</v>
      </c>
      <c r="H97" s="4" t="s">
        <v>163</v>
      </c>
      <c r="I97" s="9">
        <v>1000</v>
      </c>
      <c r="J97" s="3" t="s">
        <v>39</v>
      </c>
      <c r="K97" s="19" t="s">
        <v>15</v>
      </c>
      <c r="L97" s="18">
        <f t="shared" ref="L97:L98" si="14">I97/3.672</f>
        <v>272.33115468409585</v>
      </c>
      <c r="M97" s="3" t="s">
        <v>15</v>
      </c>
      <c r="N97" s="11" t="s">
        <v>14</v>
      </c>
      <c r="O97" s="12" t="s">
        <v>207</v>
      </c>
      <c r="P97" s="12"/>
    </row>
    <row r="98" spans="1:16" x14ac:dyDescent="0.25">
      <c r="A98" s="3" t="s">
        <v>201</v>
      </c>
      <c r="B98" s="7">
        <v>45097</v>
      </c>
      <c r="C98" s="7"/>
      <c r="D98" s="3">
        <v>6231</v>
      </c>
      <c r="E98" s="8" t="s">
        <v>23</v>
      </c>
      <c r="F98" s="35" t="s">
        <v>101</v>
      </c>
      <c r="G98" s="32" t="s">
        <v>191</v>
      </c>
      <c r="H98" s="4" t="s">
        <v>164</v>
      </c>
      <c r="I98" s="9">
        <v>1000</v>
      </c>
      <c r="J98" s="3" t="s">
        <v>39</v>
      </c>
      <c r="K98" s="19" t="s">
        <v>15</v>
      </c>
      <c r="L98" s="18">
        <f t="shared" si="14"/>
        <v>272.33115468409585</v>
      </c>
      <c r="M98" s="3" t="s">
        <v>15</v>
      </c>
      <c r="N98" s="11" t="s">
        <v>14</v>
      </c>
      <c r="O98" s="12" t="s">
        <v>207</v>
      </c>
      <c r="P98" s="12"/>
    </row>
    <row r="99" spans="1:16" x14ac:dyDescent="0.25">
      <c r="A99" s="3" t="s">
        <v>201</v>
      </c>
      <c r="B99" s="7">
        <v>45097</v>
      </c>
      <c r="C99" s="7"/>
      <c r="D99" s="3">
        <v>6232</v>
      </c>
      <c r="E99" s="8" t="s">
        <v>13</v>
      </c>
      <c r="F99" s="35" t="s">
        <v>100</v>
      </c>
      <c r="G99" s="32" t="s">
        <v>96</v>
      </c>
      <c r="H99" s="4" t="s">
        <v>165</v>
      </c>
      <c r="I99" s="9">
        <v>1000</v>
      </c>
      <c r="J99" s="3" t="s">
        <v>87</v>
      </c>
      <c r="K99" s="19" t="s">
        <v>15</v>
      </c>
      <c r="L99" s="18">
        <f t="shared" ref="L99:L101" si="15">I99</f>
        <v>1000</v>
      </c>
      <c r="M99" s="3" t="s">
        <v>15</v>
      </c>
      <c r="N99" s="11" t="s">
        <v>14</v>
      </c>
      <c r="O99" s="12" t="s">
        <v>207</v>
      </c>
      <c r="P99" s="12"/>
    </row>
    <row r="100" spans="1:16" x14ac:dyDescent="0.25">
      <c r="A100" s="3" t="s">
        <v>201</v>
      </c>
      <c r="B100" s="7">
        <v>45097</v>
      </c>
      <c r="C100" s="7"/>
      <c r="D100" s="3">
        <v>6233</v>
      </c>
      <c r="E100" s="8" t="s">
        <v>16</v>
      </c>
      <c r="F100" s="35" t="s">
        <v>195</v>
      </c>
      <c r="G100" s="32" t="s">
        <v>96</v>
      </c>
      <c r="H100" s="4" t="s">
        <v>166</v>
      </c>
      <c r="I100" s="9">
        <v>1000</v>
      </c>
      <c r="J100" s="3" t="s">
        <v>87</v>
      </c>
      <c r="K100" s="19" t="s">
        <v>15</v>
      </c>
      <c r="L100" s="18">
        <f t="shared" si="15"/>
        <v>1000</v>
      </c>
      <c r="M100" s="3" t="s">
        <v>15</v>
      </c>
      <c r="N100" s="11" t="s">
        <v>14</v>
      </c>
      <c r="O100" s="12" t="s">
        <v>207</v>
      </c>
      <c r="P100" s="12"/>
    </row>
    <row r="101" spans="1:16" x14ac:dyDescent="0.25">
      <c r="A101" s="3" t="s">
        <v>201</v>
      </c>
      <c r="B101" s="7">
        <v>45097</v>
      </c>
      <c r="C101" s="7"/>
      <c r="D101" s="3">
        <v>6234</v>
      </c>
      <c r="E101" s="8" t="s">
        <v>13</v>
      </c>
      <c r="F101" s="35" t="s">
        <v>104</v>
      </c>
      <c r="G101" s="32" t="s">
        <v>92</v>
      </c>
      <c r="H101" s="4" t="s">
        <v>167</v>
      </c>
      <c r="I101" s="9">
        <v>1000</v>
      </c>
      <c r="J101" s="3" t="s">
        <v>87</v>
      </c>
      <c r="K101" s="19" t="s">
        <v>15</v>
      </c>
      <c r="L101" s="18">
        <f t="shared" si="15"/>
        <v>1000</v>
      </c>
      <c r="M101" s="3" t="s">
        <v>15</v>
      </c>
      <c r="N101" s="11" t="s">
        <v>14</v>
      </c>
      <c r="O101" s="12" t="s">
        <v>207</v>
      </c>
      <c r="P101" s="12"/>
    </row>
    <row r="102" spans="1:16" x14ac:dyDescent="0.25">
      <c r="A102" s="3" t="s">
        <v>201</v>
      </c>
      <c r="B102" s="7">
        <v>45097</v>
      </c>
      <c r="C102" s="7"/>
      <c r="D102" s="3">
        <v>6235</v>
      </c>
      <c r="E102" s="8" t="s">
        <v>23</v>
      </c>
      <c r="F102" s="35" t="s">
        <v>197</v>
      </c>
      <c r="G102" s="32" t="s">
        <v>192</v>
      </c>
      <c r="H102" s="4" t="s">
        <v>189</v>
      </c>
      <c r="I102" s="9">
        <v>1000</v>
      </c>
      <c r="J102" s="3" t="s">
        <v>39</v>
      </c>
      <c r="K102" s="19" t="s">
        <v>15</v>
      </c>
      <c r="L102" s="18">
        <f t="shared" ref="L102" si="16">I102/3.672</f>
        <v>272.33115468409585</v>
      </c>
      <c r="M102" s="3" t="s">
        <v>15</v>
      </c>
      <c r="N102" s="11" t="s">
        <v>14</v>
      </c>
      <c r="O102" s="12" t="s">
        <v>207</v>
      </c>
      <c r="P102" s="12"/>
    </row>
    <row r="103" spans="1:16" x14ac:dyDescent="0.25">
      <c r="A103" s="3" t="s">
        <v>201</v>
      </c>
      <c r="B103" s="7">
        <v>45099</v>
      </c>
      <c r="C103" s="7"/>
      <c r="D103" s="3">
        <v>6254</v>
      </c>
      <c r="E103" s="8" t="s">
        <v>19</v>
      </c>
      <c r="F103" s="35" t="s">
        <v>103</v>
      </c>
      <c r="G103" s="32" t="s">
        <v>96</v>
      </c>
      <c r="H103" s="4" t="s">
        <v>193</v>
      </c>
      <c r="I103" s="9">
        <v>1000</v>
      </c>
      <c r="J103" s="3" t="s">
        <v>87</v>
      </c>
      <c r="K103" s="19" t="s">
        <v>15</v>
      </c>
      <c r="L103" s="18">
        <f>I103</f>
        <v>1000</v>
      </c>
      <c r="M103" s="3" t="s">
        <v>15</v>
      </c>
      <c r="N103" s="11" t="s">
        <v>14</v>
      </c>
      <c r="O103" s="12" t="s">
        <v>207</v>
      </c>
      <c r="P103" s="12"/>
    </row>
    <row r="104" spans="1:16" x14ac:dyDescent="0.25">
      <c r="A104" s="3"/>
      <c r="B104" s="7"/>
      <c r="C104" s="7"/>
      <c r="D104" s="3"/>
      <c r="E104" s="8"/>
      <c r="F104" s="35"/>
      <c r="G104" s="32"/>
      <c r="H104" s="12"/>
      <c r="I104" s="24"/>
      <c r="J104" s="3"/>
      <c r="K104" s="3"/>
      <c r="L104" s="18"/>
      <c r="M104" s="3"/>
      <c r="N104" s="11"/>
      <c r="O104" s="12"/>
      <c r="P104" s="12"/>
    </row>
    <row r="105" spans="1:16" x14ac:dyDescent="0.25">
      <c r="A105" s="3"/>
      <c r="B105" s="7"/>
      <c r="C105" s="7"/>
      <c r="D105" s="3"/>
      <c r="E105" s="8"/>
      <c r="F105" s="35"/>
      <c r="G105" s="3"/>
      <c r="H105" s="12"/>
      <c r="I105" s="24"/>
      <c r="J105" s="3"/>
      <c r="K105" s="3"/>
      <c r="L105" s="18"/>
      <c r="M105" s="3"/>
      <c r="N105" s="11"/>
      <c r="O105" s="12"/>
      <c r="P105" s="12"/>
    </row>
    <row r="106" spans="1:16" x14ac:dyDescent="0.25">
      <c r="A106" s="3"/>
      <c r="B106" s="7"/>
      <c r="C106" s="7"/>
      <c r="D106" s="3"/>
      <c r="E106" s="8"/>
      <c r="F106" s="35"/>
      <c r="G106" s="3"/>
      <c r="H106" s="12"/>
      <c r="I106" s="24"/>
      <c r="J106" s="3"/>
      <c r="K106" s="3"/>
      <c r="L106" s="18"/>
      <c r="M106" s="3"/>
      <c r="N106" s="11"/>
      <c r="O106" s="12"/>
      <c r="P106" s="12"/>
    </row>
    <row r="107" spans="1:16" x14ac:dyDescent="0.25">
      <c r="A107" s="3"/>
      <c r="B107" s="7"/>
      <c r="C107" s="7"/>
      <c r="D107" s="3"/>
      <c r="E107" s="8"/>
      <c r="F107" s="35"/>
      <c r="G107" s="3"/>
      <c r="H107" s="12"/>
      <c r="I107" s="24"/>
      <c r="J107" s="3"/>
      <c r="K107" s="3"/>
      <c r="L107" s="18"/>
      <c r="M107" s="3"/>
      <c r="N107" s="11"/>
      <c r="O107" s="12"/>
      <c r="P107" s="12"/>
    </row>
    <row r="108" spans="1:16" x14ac:dyDescent="0.25">
      <c r="A108" s="3"/>
      <c r="B108" s="7"/>
      <c r="C108" s="7"/>
      <c r="D108" s="3"/>
      <c r="E108" s="8"/>
      <c r="F108" s="35"/>
      <c r="G108" s="3"/>
      <c r="H108" s="12"/>
      <c r="I108" s="24"/>
      <c r="J108" s="3"/>
      <c r="K108" s="3"/>
      <c r="L108" s="18"/>
      <c r="M108" s="3"/>
      <c r="N108" s="11"/>
      <c r="O108" s="12"/>
      <c r="P108" s="12"/>
    </row>
    <row r="109" spans="1:16" x14ac:dyDescent="0.25">
      <c r="A109" s="3"/>
      <c r="B109" s="7"/>
      <c r="C109" s="7"/>
      <c r="D109" s="3"/>
      <c r="E109" s="8"/>
      <c r="F109" s="35"/>
      <c r="G109" s="3"/>
      <c r="H109" s="12"/>
      <c r="I109" s="24"/>
      <c r="J109" s="3"/>
      <c r="K109" s="3"/>
      <c r="L109" s="18"/>
      <c r="M109" s="3"/>
      <c r="N109" s="11"/>
      <c r="O109" s="12"/>
      <c r="P109" s="12"/>
    </row>
    <row r="110" spans="1:16" x14ac:dyDescent="0.25">
      <c r="A110" s="3"/>
      <c r="B110" s="7"/>
      <c r="C110" s="7"/>
      <c r="D110" s="3"/>
      <c r="E110" s="8"/>
      <c r="F110" s="35"/>
      <c r="G110" s="3"/>
      <c r="H110" s="12"/>
      <c r="I110" s="24"/>
      <c r="J110" s="3"/>
      <c r="K110" s="3"/>
      <c r="L110" s="18"/>
      <c r="M110" s="3"/>
      <c r="N110" s="11"/>
      <c r="O110" s="12"/>
      <c r="P110" s="12"/>
    </row>
    <row r="111" spans="1:16" x14ac:dyDescent="0.25">
      <c r="A111" s="3"/>
      <c r="B111" s="7"/>
      <c r="C111" s="7"/>
      <c r="D111" s="3"/>
      <c r="E111" s="8"/>
      <c r="F111" s="35"/>
      <c r="G111" s="3"/>
      <c r="H111" s="12"/>
      <c r="I111" s="24"/>
      <c r="J111" s="3"/>
      <c r="K111" s="3"/>
      <c r="L111" s="18"/>
      <c r="M111" s="3"/>
      <c r="N111" s="11"/>
      <c r="O111" s="12"/>
      <c r="P111" s="12"/>
    </row>
    <row r="112" spans="1:16" x14ac:dyDescent="0.25">
      <c r="A112" s="3"/>
      <c r="B112" s="7"/>
      <c r="C112" s="7"/>
      <c r="D112" s="3"/>
      <c r="E112" s="8"/>
      <c r="F112" s="35"/>
      <c r="G112" s="3"/>
      <c r="H112" s="12"/>
      <c r="I112" s="24"/>
      <c r="J112" s="3"/>
      <c r="K112" s="3"/>
      <c r="L112" s="18"/>
      <c r="M112" s="3"/>
      <c r="N112" s="11"/>
      <c r="O112" s="12"/>
      <c r="P112" s="12"/>
    </row>
    <row r="113" spans="1:16" x14ac:dyDescent="0.25">
      <c r="A113" s="3"/>
      <c r="B113" s="7"/>
      <c r="C113" s="7"/>
      <c r="D113" s="3"/>
      <c r="E113" s="8"/>
      <c r="F113" s="3"/>
      <c r="G113" s="3"/>
      <c r="H113" s="12"/>
      <c r="I113" s="24"/>
      <c r="J113" s="3"/>
      <c r="K113" s="3"/>
      <c r="L113" s="18"/>
      <c r="M113" s="3"/>
      <c r="N113" s="11"/>
      <c r="O113" s="12"/>
      <c r="P113" s="12"/>
    </row>
    <row r="114" spans="1:16" x14ac:dyDescent="0.25">
      <c r="A114" s="3"/>
      <c r="B114" s="7"/>
      <c r="C114" s="7"/>
      <c r="D114" s="3"/>
      <c r="E114" s="8"/>
      <c r="F114" s="3"/>
      <c r="G114" s="3"/>
      <c r="H114" s="12"/>
      <c r="I114" s="24"/>
      <c r="J114" s="3"/>
      <c r="K114" s="3"/>
      <c r="L114" s="18"/>
      <c r="M114" s="3"/>
      <c r="N114" s="11"/>
      <c r="O114" s="12"/>
      <c r="P114" s="12"/>
    </row>
    <row r="115" spans="1:16" x14ac:dyDescent="0.25">
      <c r="A115" s="3"/>
      <c r="B115" s="7"/>
      <c r="C115" s="7"/>
      <c r="D115" s="3"/>
      <c r="E115" s="8"/>
      <c r="F115" s="3"/>
      <c r="G115" s="3"/>
      <c r="H115" s="12"/>
      <c r="I115" s="24"/>
      <c r="J115" s="3"/>
      <c r="K115" s="3"/>
      <c r="L115" s="18"/>
      <c r="M115" s="3"/>
      <c r="N115" s="11"/>
      <c r="O115" s="12"/>
      <c r="P115" s="12"/>
    </row>
    <row r="116" spans="1:16" x14ac:dyDescent="0.25">
      <c r="A116" s="3"/>
      <c r="B116" s="7"/>
      <c r="C116" s="7"/>
      <c r="D116" s="3"/>
      <c r="E116" s="8"/>
      <c r="F116" s="3"/>
      <c r="G116" s="3"/>
      <c r="H116" s="12"/>
      <c r="I116" s="24"/>
      <c r="J116" s="3"/>
      <c r="K116" s="3"/>
      <c r="L116" s="18"/>
      <c r="M116" s="3"/>
      <c r="N116" s="11"/>
      <c r="O116" s="12"/>
      <c r="P116" s="12"/>
    </row>
    <row r="117" spans="1:16" x14ac:dyDescent="0.25">
      <c r="A117" s="3"/>
      <c r="B117" s="7"/>
      <c r="C117" s="7"/>
      <c r="D117" s="3"/>
      <c r="E117" s="8"/>
      <c r="F117" s="3"/>
      <c r="G117" s="3"/>
      <c r="H117" s="12"/>
      <c r="I117" s="24"/>
      <c r="J117" s="3"/>
      <c r="K117" s="3"/>
      <c r="L117" s="18"/>
      <c r="M117" s="3"/>
      <c r="N117" s="11"/>
      <c r="O117" s="12"/>
      <c r="P117" s="12"/>
    </row>
    <row r="118" spans="1:16" x14ac:dyDescent="0.25">
      <c r="A118" s="3"/>
      <c r="B118" s="7"/>
      <c r="C118" s="7"/>
      <c r="D118" s="3"/>
      <c r="E118" s="8"/>
      <c r="F118" s="3"/>
      <c r="G118" s="3"/>
      <c r="H118" s="12"/>
      <c r="I118" s="24"/>
      <c r="J118" s="3"/>
      <c r="K118" s="3"/>
      <c r="L118" s="18"/>
      <c r="M118" s="3"/>
      <c r="N118" s="11"/>
      <c r="O118" s="12"/>
      <c r="P118" s="12"/>
    </row>
    <row r="119" spans="1:16" x14ac:dyDescent="0.25">
      <c r="A119" s="3"/>
      <c r="B119" s="7"/>
      <c r="C119" s="7"/>
      <c r="D119" s="3"/>
      <c r="E119" s="8"/>
      <c r="F119" s="3"/>
      <c r="G119" s="3"/>
      <c r="H119" s="12"/>
      <c r="I119" s="24"/>
      <c r="J119" s="3"/>
      <c r="K119" s="3"/>
      <c r="L119" s="18"/>
      <c r="M119" s="3"/>
      <c r="N119" s="11"/>
      <c r="O119" s="12"/>
      <c r="P119" s="12"/>
    </row>
    <row r="120" spans="1:16" x14ac:dyDescent="0.25">
      <c r="A120" s="3"/>
      <c r="B120" s="7"/>
      <c r="C120" s="7"/>
      <c r="D120" s="3"/>
      <c r="E120" s="8"/>
      <c r="F120" s="3"/>
      <c r="G120" s="3"/>
      <c r="H120" s="12"/>
      <c r="I120" s="24"/>
      <c r="J120" s="3"/>
      <c r="K120" s="3"/>
      <c r="L120" s="18"/>
      <c r="M120" s="3"/>
      <c r="N120" s="11"/>
      <c r="O120" s="12"/>
      <c r="P120" s="12"/>
    </row>
    <row r="121" spans="1:16" x14ac:dyDescent="0.25">
      <c r="A121" s="3"/>
      <c r="B121" s="7"/>
      <c r="C121" s="7"/>
      <c r="D121" s="3"/>
      <c r="E121" s="8"/>
      <c r="F121" s="3"/>
      <c r="G121" s="3"/>
      <c r="H121" s="12"/>
      <c r="I121" s="24"/>
      <c r="J121" s="3"/>
      <c r="K121" s="3"/>
      <c r="L121" s="18"/>
      <c r="M121" s="3"/>
      <c r="N121" s="11"/>
      <c r="O121" s="12"/>
      <c r="P121" s="12"/>
    </row>
    <row r="122" spans="1:16" x14ac:dyDescent="0.25">
      <c r="A122" s="3"/>
      <c r="B122" s="7"/>
      <c r="C122" s="7"/>
      <c r="D122" s="3"/>
      <c r="E122" s="8"/>
      <c r="F122" s="3"/>
      <c r="G122" s="3"/>
      <c r="H122" s="12"/>
      <c r="I122" s="24"/>
      <c r="J122" s="3"/>
      <c r="K122" s="3"/>
      <c r="L122" s="18"/>
      <c r="M122" s="3"/>
      <c r="N122" s="11"/>
      <c r="O122" s="12"/>
      <c r="P122" s="12"/>
    </row>
    <row r="123" spans="1:16" x14ac:dyDescent="0.25">
      <c r="A123" s="3"/>
      <c r="B123" s="7"/>
      <c r="C123" s="7"/>
      <c r="D123" s="3"/>
      <c r="E123" s="8"/>
      <c r="F123" s="3"/>
      <c r="G123" s="3"/>
      <c r="H123" s="12"/>
      <c r="I123" s="24"/>
      <c r="J123" s="3"/>
      <c r="K123" s="3"/>
      <c r="L123" s="18"/>
      <c r="M123" s="3"/>
      <c r="N123" s="11"/>
      <c r="O123" s="12"/>
      <c r="P123" s="12"/>
    </row>
    <row r="124" spans="1:16" x14ac:dyDescent="0.25">
      <c r="A124" s="3"/>
      <c r="B124" s="7"/>
      <c r="C124" s="7"/>
      <c r="D124" s="3"/>
      <c r="E124" s="8"/>
      <c r="F124" s="3"/>
      <c r="G124" s="3"/>
      <c r="H124" s="12"/>
      <c r="I124" s="24"/>
      <c r="J124" s="3"/>
      <c r="K124" s="3"/>
      <c r="L124" s="18"/>
      <c r="M124" s="3"/>
      <c r="N124" s="11"/>
      <c r="O124" s="12"/>
      <c r="P124" s="12"/>
    </row>
    <row r="125" spans="1:16" x14ac:dyDescent="0.25">
      <c r="A125" s="3"/>
      <c r="B125" s="7"/>
      <c r="C125" s="7"/>
      <c r="D125" s="3"/>
      <c r="E125" s="8"/>
      <c r="F125" s="3"/>
      <c r="G125" s="3"/>
      <c r="H125" s="12"/>
      <c r="I125" s="24"/>
      <c r="J125" s="3"/>
      <c r="K125" s="3"/>
      <c r="L125" s="18"/>
      <c r="M125" s="3"/>
      <c r="N125" s="11"/>
      <c r="O125" s="12"/>
      <c r="P125" s="12"/>
    </row>
    <row r="126" spans="1:16" x14ac:dyDescent="0.25">
      <c r="A126" s="3"/>
      <c r="B126" s="7"/>
      <c r="C126" s="7"/>
      <c r="D126" s="3"/>
      <c r="E126" s="8"/>
      <c r="F126" s="3"/>
      <c r="G126" s="3"/>
      <c r="H126" s="12"/>
      <c r="I126" s="24"/>
      <c r="J126" s="3"/>
      <c r="K126" s="3"/>
      <c r="L126" s="18"/>
      <c r="M126" s="3"/>
      <c r="N126" s="11"/>
      <c r="O126" s="12"/>
      <c r="P126" s="12"/>
    </row>
    <row r="127" spans="1:16" x14ac:dyDescent="0.25">
      <c r="A127" s="3"/>
      <c r="B127" s="7"/>
      <c r="C127" s="7"/>
      <c r="D127" s="3"/>
      <c r="E127" s="8"/>
      <c r="F127" s="3"/>
      <c r="G127" s="3"/>
      <c r="H127" s="12"/>
      <c r="I127" s="24"/>
      <c r="J127" s="3"/>
      <c r="K127" s="3"/>
      <c r="L127" s="18"/>
      <c r="M127" s="3"/>
      <c r="N127" s="11"/>
      <c r="O127" s="12"/>
      <c r="P127" s="12"/>
    </row>
    <row r="128" spans="1:16" x14ac:dyDescent="0.25">
      <c r="A128" s="3"/>
      <c r="B128" s="7"/>
      <c r="C128" s="7"/>
      <c r="D128" s="3"/>
      <c r="E128" s="8"/>
      <c r="F128" s="3"/>
      <c r="G128" s="3"/>
      <c r="H128" s="12"/>
      <c r="I128" s="24"/>
      <c r="J128" s="3"/>
      <c r="K128" s="3"/>
      <c r="L128" s="18"/>
      <c r="M128" s="3"/>
      <c r="N128" s="11"/>
      <c r="O128" s="12"/>
      <c r="P128" s="12"/>
    </row>
    <row r="129" spans="1:16" x14ac:dyDescent="0.25">
      <c r="A129" s="3"/>
      <c r="B129" s="7"/>
      <c r="C129" s="7"/>
      <c r="D129" s="3"/>
      <c r="E129" s="8"/>
      <c r="F129" s="3"/>
      <c r="G129" s="3"/>
      <c r="H129" s="12"/>
      <c r="I129" s="24"/>
      <c r="J129" s="3"/>
      <c r="K129" s="3"/>
      <c r="L129" s="18"/>
      <c r="M129" s="3"/>
      <c r="N129" s="11"/>
      <c r="O129" s="12"/>
      <c r="P129" s="12"/>
    </row>
    <row r="130" spans="1:16" x14ac:dyDescent="0.25">
      <c r="A130" s="3"/>
      <c r="B130" s="7"/>
      <c r="C130" s="7"/>
      <c r="D130" s="3"/>
      <c r="E130" s="8"/>
      <c r="F130" s="3"/>
      <c r="G130" s="3"/>
      <c r="H130" s="12"/>
      <c r="I130" s="24"/>
      <c r="J130" s="3"/>
      <c r="K130" s="3"/>
      <c r="L130" s="18"/>
      <c r="M130" s="3"/>
      <c r="N130" s="11"/>
      <c r="O130" s="12"/>
      <c r="P130" s="12"/>
    </row>
    <row r="131" spans="1:16" x14ac:dyDescent="0.25">
      <c r="A131" s="3"/>
      <c r="B131" s="7"/>
      <c r="C131" s="7"/>
      <c r="D131" s="3"/>
      <c r="E131" s="8"/>
      <c r="F131" s="3"/>
      <c r="G131" s="3"/>
      <c r="H131" s="12"/>
      <c r="I131" s="24"/>
      <c r="J131" s="3"/>
      <c r="K131" s="3"/>
      <c r="L131" s="18"/>
      <c r="M131" s="3"/>
      <c r="N131" s="11"/>
      <c r="O131" s="12"/>
      <c r="P131" s="12"/>
    </row>
    <row r="132" spans="1:16" x14ac:dyDescent="0.25">
      <c r="A132" s="3"/>
      <c r="B132" s="7"/>
      <c r="C132" s="7"/>
      <c r="D132" s="3"/>
      <c r="E132" s="8"/>
      <c r="F132" s="3"/>
      <c r="G132" s="3"/>
      <c r="H132" s="12"/>
      <c r="I132" s="24"/>
      <c r="J132" s="3"/>
      <c r="K132" s="3"/>
      <c r="L132" s="18"/>
      <c r="M132" s="3"/>
      <c r="N132" s="11"/>
      <c r="O132" s="12"/>
      <c r="P132" s="12"/>
    </row>
    <row r="133" spans="1:16" x14ac:dyDescent="0.25">
      <c r="A133" s="3"/>
      <c r="B133" s="7"/>
      <c r="C133" s="7"/>
      <c r="D133" s="3"/>
      <c r="E133" s="8"/>
      <c r="F133" s="3"/>
      <c r="G133" s="3"/>
      <c r="H133" s="12"/>
      <c r="I133" s="24"/>
      <c r="J133" s="3"/>
      <c r="K133" s="3"/>
      <c r="L133" s="18"/>
      <c r="M133" s="3"/>
      <c r="N133" s="11"/>
      <c r="O133" s="12"/>
      <c r="P133" s="12"/>
    </row>
    <row r="134" spans="1:16" x14ac:dyDescent="0.25">
      <c r="A134" s="3"/>
      <c r="B134" s="7"/>
      <c r="C134" s="7"/>
      <c r="D134" s="3"/>
      <c r="E134" s="8"/>
      <c r="F134" s="3"/>
      <c r="G134" s="3"/>
      <c r="H134" s="12"/>
      <c r="I134" s="24"/>
      <c r="J134" s="3"/>
      <c r="K134" s="3"/>
      <c r="L134" s="18"/>
      <c r="M134" s="3"/>
      <c r="N134" s="11"/>
      <c r="O134" s="12"/>
      <c r="P134" s="12"/>
    </row>
    <row r="135" spans="1:16" x14ac:dyDescent="0.25">
      <c r="A135" s="3"/>
      <c r="B135" s="7"/>
      <c r="C135" s="7"/>
      <c r="D135" s="3"/>
      <c r="E135" s="8"/>
      <c r="F135" s="3"/>
      <c r="G135" s="3"/>
      <c r="H135" s="12"/>
      <c r="I135" s="24"/>
      <c r="J135" s="3"/>
      <c r="K135" s="3"/>
      <c r="L135" s="18"/>
      <c r="M135" s="3"/>
      <c r="N135" s="11"/>
      <c r="O135" s="12"/>
      <c r="P135" s="12"/>
    </row>
    <row r="136" spans="1:16" x14ac:dyDescent="0.25">
      <c r="A136" s="3"/>
      <c r="B136" s="7"/>
      <c r="C136" s="7"/>
      <c r="D136" s="3"/>
      <c r="E136" s="8"/>
      <c r="F136" s="3"/>
      <c r="G136" s="3"/>
      <c r="H136" s="12"/>
      <c r="I136" s="24"/>
      <c r="J136" s="3"/>
      <c r="K136" s="3"/>
      <c r="L136" s="18"/>
      <c r="M136" s="3"/>
      <c r="N136" s="11"/>
      <c r="O136" s="12"/>
      <c r="P136" s="12"/>
    </row>
    <row r="137" spans="1:16" x14ac:dyDescent="0.25">
      <c r="A137" s="3"/>
      <c r="B137" s="7"/>
      <c r="C137" s="7"/>
      <c r="D137" s="3"/>
      <c r="E137" s="8"/>
      <c r="F137" s="3"/>
      <c r="G137" s="3"/>
      <c r="H137" s="12"/>
      <c r="I137" s="24"/>
      <c r="J137" s="3"/>
      <c r="K137" s="3"/>
      <c r="L137" s="18"/>
      <c r="M137" s="3"/>
      <c r="N137" s="11"/>
      <c r="O137" s="12"/>
      <c r="P137" s="12"/>
    </row>
    <row r="138" spans="1:16" x14ac:dyDescent="0.25">
      <c r="A138" s="3"/>
      <c r="B138" s="7"/>
      <c r="C138" s="7"/>
      <c r="D138" s="3"/>
      <c r="E138" s="8"/>
      <c r="F138" s="3"/>
      <c r="G138" s="3"/>
      <c r="H138" s="12"/>
      <c r="I138" s="24"/>
      <c r="J138" s="3"/>
      <c r="K138" s="3"/>
      <c r="L138" s="18"/>
      <c r="M138" s="3"/>
      <c r="N138" s="11"/>
      <c r="O138" s="12"/>
      <c r="P138" s="12"/>
    </row>
    <row r="139" spans="1:16" x14ac:dyDescent="0.25">
      <c r="A139" s="3"/>
      <c r="B139" s="7"/>
      <c r="C139" s="7"/>
      <c r="D139" s="3"/>
      <c r="E139" s="8"/>
      <c r="F139" s="3"/>
      <c r="G139" s="3"/>
      <c r="H139" s="12"/>
      <c r="I139" s="24"/>
      <c r="J139" s="3"/>
      <c r="K139" s="3"/>
      <c r="L139" s="18"/>
      <c r="M139" s="3"/>
      <c r="N139" s="11"/>
      <c r="O139" s="12"/>
      <c r="P139" s="12"/>
    </row>
    <row r="140" spans="1:16" x14ac:dyDescent="0.25">
      <c r="A140" s="3"/>
      <c r="B140" s="7"/>
      <c r="C140" s="7"/>
      <c r="D140" s="3"/>
      <c r="E140" s="8"/>
      <c r="F140" s="3"/>
      <c r="G140" s="3"/>
      <c r="H140" s="12"/>
      <c r="I140" s="24"/>
      <c r="J140" s="3"/>
      <c r="K140" s="3"/>
      <c r="L140" s="18"/>
      <c r="M140" s="3"/>
      <c r="N140" s="11"/>
      <c r="O140" s="12"/>
      <c r="P140" s="12"/>
    </row>
    <row r="141" spans="1:16" x14ac:dyDescent="0.25">
      <c r="A141" s="3"/>
      <c r="B141" s="7"/>
      <c r="C141" s="7"/>
      <c r="D141" s="3"/>
      <c r="E141" s="8"/>
      <c r="F141" s="3"/>
      <c r="G141" s="3"/>
      <c r="H141" s="12"/>
      <c r="I141" s="24"/>
      <c r="J141" s="3"/>
      <c r="K141" s="3"/>
      <c r="L141" s="18"/>
      <c r="M141" s="3"/>
      <c r="N141" s="11"/>
      <c r="O141" s="12"/>
      <c r="P141" s="12"/>
    </row>
    <row r="142" spans="1:16" x14ac:dyDescent="0.25">
      <c r="A142" s="3"/>
      <c r="B142" s="7"/>
      <c r="C142" s="7"/>
      <c r="D142" s="3"/>
      <c r="E142" s="8"/>
      <c r="F142" s="3"/>
      <c r="G142" s="3"/>
      <c r="H142" s="12"/>
      <c r="I142" s="24"/>
      <c r="J142" s="3"/>
      <c r="K142" s="3"/>
      <c r="L142" s="18"/>
      <c r="M142" s="3"/>
      <c r="N142" s="11"/>
      <c r="O142" s="12"/>
      <c r="P142" s="12"/>
    </row>
    <row r="143" spans="1:16" x14ac:dyDescent="0.25">
      <c r="A143" s="3"/>
      <c r="B143" s="7"/>
      <c r="C143" s="7"/>
      <c r="D143" s="3"/>
      <c r="E143" s="8"/>
      <c r="F143" s="3"/>
      <c r="G143" s="3"/>
      <c r="H143" s="12"/>
      <c r="I143" s="24"/>
      <c r="J143" s="3"/>
      <c r="K143" s="3"/>
      <c r="L143" s="18"/>
      <c r="M143" s="3"/>
      <c r="N143" s="11"/>
      <c r="O143" s="12"/>
      <c r="P143" s="12"/>
    </row>
    <row r="144" spans="1:16" x14ac:dyDescent="0.25">
      <c r="A144" s="3"/>
      <c r="B144" s="7"/>
      <c r="C144" s="7"/>
      <c r="D144" s="3"/>
      <c r="E144" s="8"/>
      <c r="F144" s="3"/>
      <c r="G144" s="3"/>
      <c r="H144" s="12"/>
      <c r="I144" s="24"/>
      <c r="J144" s="3"/>
      <c r="K144" s="3"/>
      <c r="L144" s="18"/>
      <c r="M144" s="3"/>
      <c r="N144" s="11"/>
      <c r="O144" s="12"/>
      <c r="P144" s="12"/>
    </row>
    <row r="145" spans="1:16" x14ac:dyDescent="0.25">
      <c r="A145" s="3"/>
      <c r="B145" s="7"/>
      <c r="C145" s="7"/>
      <c r="D145" s="3"/>
      <c r="E145" s="8"/>
      <c r="F145" s="3"/>
      <c r="G145" s="3"/>
      <c r="H145" s="12"/>
      <c r="I145" s="24"/>
      <c r="J145" s="3"/>
      <c r="K145" s="3"/>
      <c r="L145" s="18"/>
      <c r="M145" s="3"/>
      <c r="N145" s="11"/>
      <c r="O145" s="12"/>
      <c r="P145" s="12"/>
    </row>
    <row r="146" spans="1:16" x14ac:dyDescent="0.25">
      <c r="A146" s="3"/>
      <c r="B146" s="7"/>
      <c r="C146" s="7"/>
      <c r="D146" s="3"/>
      <c r="E146" s="8"/>
      <c r="F146" s="3"/>
      <c r="G146" s="3"/>
      <c r="H146" s="12"/>
      <c r="I146" s="24"/>
      <c r="J146" s="3"/>
      <c r="K146" s="3"/>
      <c r="L146" s="18"/>
      <c r="M146" s="3"/>
      <c r="N146" s="11"/>
      <c r="O146" s="12"/>
      <c r="P146" s="12"/>
    </row>
    <row r="147" spans="1:16" x14ac:dyDescent="0.25">
      <c r="A147" s="3"/>
      <c r="B147" s="7"/>
      <c r="C147" s="7"/>
      <c r="D147" s="3"/>
      <c r="E147" s="8"/>
      <c r="F147" s="3"/>
      <c r="G147" s="3"/>
      <c r="H147" s="12"/>
      <c r="I147" s="24"/>
      <c r="J147" s="3"/>
      <c r="K147" s="3"/>
      <c r="L147" s="18"/>
      <c r="M147" s="3"/>
      <c r="N147" s="11"/>
      <c r="O147" s="12"/>
      <c r="P147" s="12"/>
    </row>
    <row r="148" spans="1:16" x14ac:dyDescent="0.25">
      <c r="A148" s="3"/>
      <c r="B148" s="7"/>
      <c r="C148" s="7"/>
      <c r="D148" s="3"/>
      <c r="E148" s="8"/>
      <c r="F148" s="3"/>
      <c r="G148" s="3"/>
      <c r="H148" s="12"/>
      <c r="I148" s="24"/>
      <c r="J148" s="3"/>
      <c r="K148" s="3"/>
      <c r="L148" s="18"/>
      <c r="M148" s="3"/>
      <c r="N148" s="11"/>
      <c r="O148" s="12"/>
      <c r="P148" s="12"/>
    </row>
    <row r="149" spans="1:16" x14ac:dyDescent="0.25">
      <c r="A149" s="3"/>
      <c r="B149" s="7"/>
      <c r="C149" s="7"/>
      <c r="D149" s="3"/>
      <c r="E149" s="8"/>
      <c r="F149" s="3"/>
      <c r="G149" s="3"/>
      <c r="H149" s="12"/>
      <c r="I149" s="24"/>
      <c r="J149" s="3"/>
      <c r="K149" s="3"/>
      <c r="L149" s="18"/>
      <c r="M149" s="3"/>
      <c r="N149" s="11"/>
      <c r="O149" s="12"/>
      <c r="P149" s="12"/>
    </row>
    <row r="150" spans="1:16" x14ac:dyDescent="0.25">
      <c r="A150" s="3"/>
      <c r="B150" s="7"/>
      <c r="C150" s="7"/>
      <c r="D150" s="3"/>
      <c r="E150" s="8"/>
      <c r="F150" s="3"/>
      <c r="G150" s="3"/>
      <c r="H150" s="12"/>
      <c r="I150" s="24"/>
      <c r="J150" s="3"/>
      <c r="K150" s="3"/>
      <c r="L150" s="18"/>
      <c r="M150" s="3"/>
      <c r="N150" s="11"/>
      <c r="O150" s="12"/>
      <c r="P150" s="12"/>
    </row>
    <row r="151" spans="1:16" x14ac:dyDescent="0.25">
      <c r="A151" s="3"/>
      <c r="B151" s="7"/>
      <c r="C151" s="7"/>
      <c r="D151" s="3"/>
      <c r="E151" s="8"/>
      <c r="F151" s="3"/>
      <c r="G151" s="3"/>
      <c r="H151" s="12"/>
      <c r="I151" s="24"/>
      <c r="J151" s="3"/>
      <c r="K151" s="3"/>
      <c r="L151" s="18"/>
      <c r="M151" s="3"/>
      <c r="N151" s="11"/>
      <c r="O151" s="12"/>
      <c r="P151" s="12"/>
    </row>
    <row r="152" spans="1:16" x14ac:dyDescent="0.25">
      <c r="A152" s="3"/>
      <c r="B152" s="7"/>
      <c r="C152" s="7"/>
      <c r="D152" s="3"/>
      <c r="E152" s="8"/>
      <c r="F152" s="3"/>
      <c r="G152" s="3"/>
      <c r="H152" s="12"/>
      <c r="I152" s="24"/>
      <c r="J152" s="3"/>
      <c r="K152" s="3"/>
      <c r="L152" s="18"/>
      <c r="M152" s="3"/>
      <c r="N152" s="11"/>
      <c r="O152" s="12"/>
      <c r="P152" s="12"/>
    </row>
    <row r="153" spans="1:16" x14ac:dyDescent="0.25">
      <c r="A153" s="3"/>
      <c r="B153" s="7"/>
      <c r="C153" s="7"/>
      <c r="D153" s="3"/>
      <c r="E153" s="8"/>
      <c r="F153" s="3"/>
      <c r="G153" s="3"/>
      <c r="H153" s="12"/>
      <c r="I153" s="24"/>
      <c r="J153" s="3"/>
      <c r="K153" s="3"/>
      <c r="L153" s="18"/>
      <c r="M153" s="3"/>
      <c r="N153" s="11"/>
      <c r="O153" s="12"/>
      <c r="P153" s="12"/>
    </row>
    <row r="154" spans="1:16" x14ac:dyDescent="0.25">
      <c r="A154" s="3"/>
      <c r="B154" s="7"/>
      <c r="C154" s="7"/>
      <c r="D154" s="3"/>
      <c r="E154" s="8"/>
      <c r="F154" s="3"/>
      <c r="G154" s="3"/>
      <c r="H154" s="12"/>
      <c r="I154" s="24"/>
      <c r="J154" s="3"/>
      <c r="K154" s="3"/>
      <c r="L154" s="18"/>
      <c r="M154" s="3"/>
      <c r="N154" s="11"/>
      <c r="O154" s="12"/>
      <c r="P154" s="12"/>
    </row>
    <row r="155" spans="1:16" x14ac:dyDescent="0.25">
      <c r="A155" s="3"/>
      <c r="B155" s="7"/>
      <c r="C155" s="7"/>
      <c r="D155" s="3"/>
      <c r="E155" s="8"/>
      <c r="F155" s="3"/>
      <c r="G155" s="3"/>
      <c r="H155" s="12"/>
      <c r="I155" s="24"/>
      <c r="J155" s="3"/>
      <c r="K155" s="3"/>
      <c r="L155" s="18"/>
      <c r="M155" s="3"/>
      <c r="N155" s="11"/>
      <c r="O155" s="12"/>
      <c r="P155" s="12"/>
    </row>
    <row r="156" spans="1:16" x14ac:dyDescent="0.25">
      <c r="A156" s="3"/>
      <c r="B156" s="7"/>
      <c r="C156" s="7"/>
      <c r="D156" s="3"/>
      <c r="E156" s="8"/>
      <c r="F156" s="3"/>
      <c r="G156" s="3"/>
      <c r="H156" s="12"/>
      <c r="I156" s="24"/>
      <c r="J156" s="3"/>
      <c r="K156" s="3"/>
      <c r="L156" s="18"/>
      <c r="M156" s="3"/>
      <c r="N156" s="11"/>
      <c r="O156" s="12"/>
      <c r="P156" s="12"/>
    </row>
    <row r="157" spans="1:16" x14ac:dyDescent="0.25">
      <c r="A157" s="3"/>
      <c r="B157" s="7"/>
      <c r="C157" s="7"/>
      <c r="D157" s="3"/>
      <c r="E157" s="8"/>
      <c r="F157" s="3"/>
      <c r="G157" s="3"/>
      <c r="H157" s="12"/>
      <c r="I157" s="24"/>
      <c r="J157" s="3"/>
      <c r="K157" s="3"/>
      <c r="L157" s="18"/>
      <c r="M157" s="3"/>
      <c r="N157" s="11"/>
      <c r="O157" s="12"/>
      <c r="P157" s="12"/>
    </row>
    <row r="158" spans="1:16" x14ac:dyDescent="0.25">
      <c r="A158" s="3"/>
      <c r="B158" s="7"/>
      <c r="C158" s="7"/>
      <c r="D158" s="3"/>
      <c r="E158" s="8"/>
      <c r="F158" s="3"/>
      <c r="G158" s="3"/>
      <c r="H158" s="12"/>
      <c r="I158" s="24"/>
      <c r="J158" s="3"/>
      <c r="K158" s="3"/>
      <c r="L158" s="18"/>
      <c r="M158" s="3"/>
      <c r="N158" s="11"/>
      <c r="O158" s="12"/>
      <c r="P158" s="12"/>
    </row>
    <row r="159" spans="1:16" x14ac:dyDescent="0.25">
      <c r="A159" s="3"/>
      <c r="B159" s="7"/>
      <c r="C159" s="7"/>
      <c r="D159" s="3"/>
      <c r="E159" s="8"/>
      <c r="F159" s="3"/>
      <c r="G159" s="3"/>
      <c r="H159" s="12"/>
      <c r="I159" s="24"/>
      <c r="J159" s="3"/>
      <c r="K159" s="3"/>
      <c r="L159" s="18"/>
      <c r="M159" s="3"/>
      <c r="N159" s="11"/>
      <c r="O159" s="12"/>
      <c r="P159" s="12"/>
    </row>
    <row r="160" spans="1:16" x14ac:dyDescent="0.25">
      <c r="A160" s="3"/>
      <c r="B160" s="7"/>
      <c r="C160" s="7"/>
      <c r="D160" s="3"/>
      <c r="E160" s="8"/>
      <c r="F160" s="3"/>
      <c r="G160" s="3"/>
      <c r="H160" s="12"/>
      <c r="I160" s="24"/>
      <c r="J160" s="3"/>
      <c r="K160" s="3"/>
      <c r="L160" s="18"/>
      <c r="M160" s="3"/>
      <c r="N160" s="11"/>
      <c r="O160" s="12"/>
      <c r="P160" s="12"/>
    </row>
    <row r="161" spans="1:16" x14ac:dyDescent="0.25">
      <c r="A161" s="3"/>
      <c r="B161" s="7"/>
      <c r="C161" s="7"/>
      <c r="D161" s="3"/>
      <c r="E161" s="8"/>
      <c r="F161" s="3"/>
      <c r="G161" s="3"/>
      <c r="H161" s="12"/>
      <c r="I161" s="24"/>
      <c r="J161" s="3"/>
      <c r="K161" s="3"/>
      <c r="L161" s="18"/>
      <c r="M161" s="3"/>
      <c r="N161" s="11"/>
      <c r="O161" s="12"/>
      <c r="P161" s="12"/>
    </row>
    <row r="162" spans="1:16" x14ac:dyDescent="0.25">
      <c r="A162" s="3"/>
      <c r="B162" s="7"/>
      <c r="C162" s="7"/>
      <c r="D162" s="3"/>
      <c r="E162" s="8"/>
      <c r="F162" s="3"/>
      <c r="G162" s="3"/>
      <c r="H162" s="12"/>
      <c r="I162" s="24"/>
      <c r="J162" s="3"/>
      <c r="K162" s="3"/>
      <c r="L162" s="18"/>
      <c r="M162" s="3"/>
      <c r="N162" s="11"/>
      <c r="O162" s="12"/>
      <c r="P162" s="12"/>
    </row>
    <row r="163" spans="1:16" x14ac:dyDescent="0.25">
      <c r="A163" s="3"/>
      <c r="B163" s="7"/>
      <c r="C163" s="7"/>
      <c r="D163" s="3"/>
      <c r="E163" s="8"/>
      <c r="F163" s="3"/>
      <c r="G163" s="3"/>
      <c r="H163" s="12"/>
      <c r="I163" s="24"/>
      <c r="J163" s="3"/>
      <c r="K163" s="3"/>
      <c r="L163" s="18"/>
      <c r="M163" s="3"/>
      <c r="N163" s="11"/>
      <c r="O163" s="12"/>
      <c r="P163" s="12"/>
    </row>
    <row r="164" spans="1:16" x14ac:dyDescent="0.25">
      <c r="A164" s="3"/>
      <c r="B164" s="7"/>
      <c r="C164" s="7"/>
      <c r="D164" s="3"/>
      <c r="E164" s="8"/>
      <c r="F164" s="3"/>
      <c r="G164" s="3"/>
      <c r="H164" s="12"/>
      <c r="I164" s="24"/>
      <c r="J164" s="3"/>
      <c r="K164" s="3"/>
      <c r="L164" s="18"/>
      <c r="M164" s="3"/>
      <c r="N164" s="11"/>
      <c r="O164" s="12"/>
      <c r="P164" s="12"/>
    </row>
    <row r="165" spans="1:16" x14ac:dyDescent="0.25">
      <c r="A165" s="3"/>
      <c r="B165" s="7"/>
      <c r="C165" s="7"/>
      <c r="D165" s="3"/>
      <c r="E165" s="8"/>
      <c r="F165" s="3"/>
      <c r="G165" s="3"/>
      <c r="H165" s="12"/>
      <c r="I165" s="24"/>
      <c r="J165" s="3"/>
      <c r="K165" s="3"/>
      <c r="L165" s="18"/>
      <c r="M165" s="3"/>
      <c r="N165" s="11"/>
      <c r="O165" s="12"/>
      <c r="P165" s="12"/>
    </row>
    <row r="166" spans="1:16" x14ac:dyDescent="0.25">
      <c r="A166" s="3"/>
      <c r="B166" s="7"/>
      <c r="C166" s="7"/>
      <c r="D166" s="3"/>
      <c r="E166" s="8"/>
      <c r="F166" s="3"/>
      <c r="G166" s="3"/>
      <c r="H166" s="12"/>
      <c r="I166" s="24"/>
      <c r="J166" s="3"/>
      <c r="K166" s="3"/>
      <c r="L166" s="18"/>
      <c r="M166" s="3"/>
      <c r="N166" s="11"/>
      <c r="O166" s="12"/>
      <c r="P166" s="12"/>
    </row>
    <row r="167" spans="1:16" x14ac:dyDescent="0.25">
      <c r="A167" s="3"/>
      <c r="B167" s="7"/>
      <c r="C167" s="7"/>
      <c r="D167" s="3"/>
      <c r="E167" s="8"/>
      <c r="F167" s="3"/>
      <c r="G167" s="3"/>
      <c r="H167" s="12"/>
      <c r="I167" s="24"/>
      <c r="J167" s="3"/>
      <c r="K167" s="3"/>
      <c r="L167" s="18"/>
      <c r="M167" s="3"/>
      <c r="N167" s="11"/>
      <c r="O167" s="12"/>
      <c r="P167" s="12"/>
    </row>
  </sheetData>
  <autoFilter ref="A2:Q103" xr:uid="{135897C3-BBD5-4C6A-841B-7F57C55DB6C5}"/>
  <mergeCells count="14">
    <mergeCell ref="A1:A2"/>
    <mergeCell ref="H1:H2"/>
    <mergeCell ref="J1:J2"/>
    <mergeCell ref="K1:K2"/>
    <mergeCell ref="P1:P2"/>
    <mergeCell ref="M1:O1"/>
    <mergeCell ref="I1:I2"/>
    <mergeCell ref="L1:L2"/>
    <mergeCell ref="E1:E2"/>
    <mergeCell ref="C1:C2"/>
    <mergeCell ref="D1:D2"/>
    <mergeCell ref="B1:B2"/>
    <mergeCell ref="G1:G2"/>
    <mergeCell ref="F1:F2"/>
  </mergeCells>
  <phoneticPr fontId="5" type="noConversion"/>
  <conditionalFormatting sqref="D1:D1048576">
    <cfRule type="duplicateValues" dxfId="91" priority="2027"/>
  </conditionalFormatting>
  <conditionalFormatting sqref="D3:D4">
    <cfRule type="duplicateValues" dxfId="90" priority="508"/>
  </conditionalFormatting>
  <conditionalFormatting sqref="D39">
    <cfRule type="duplicateValues" dxfId="89" priority="435"/>
    <cfRule type="duplicateValues" dxfId="88" priority="436"/>
  </conditionalFormatting>
  <conditionalFormatting sqref="D40">
    <cfRule type="duplicateValues" dxfId="87" priority="445"/>
    <cfRule type="duplicateValues" dxfId="86" priority="446"/>
  </conditionalFormatting>
  <conditionalFormatting sqref="D42">
    <cfRule type="duplicateValues" dxfId="85" priority="367"/>
  </conditionalFormatting>
  <conditionalFormatting sqref="D43">
    <cfRule type="duplicateValues" dxfId="84" priority="1806"/>
  </conditionalFormatting>
  <conditionalFormatting sqref="D44:D45">
    <cfRule type="duplicateValues" dxfId="83" priority="264"/>
  </conditionalFormatting>
  <conditionalFormatting sqref="D46">
    <cfRule type="duplicateValues" dxfId="82" priority="330"/>
    <cfRule type="duplicateValues" dxfId="81" priority="331"/>
  </conditionalFormatting>
  <conditionalFormatting sqref="D47">
    <cfRule type="duplicateValues" dxfId="80" priority="236"/>
  </conditionalFormatting>
  <conditionalFormatting sqref="K3:K103">
    <cfRule type="containsText" dxfId="78" priority="116" operator="containsText" text="YES">
      <formula>NOT(ISERROR(SEARCH("YES",K3)))</formula>
    </cfRule>
    <cfRule type="containsText" dxfId="77" priority="117" operator="containsText" text="NO">
      <formula>NOT(ISERROR(SEARCH("NO",K3)))</formula>
    </cfRule>
  </conditionalFormatting>
  <conditionalFormatting sqref="K5:K8">
    <cfRule type="containsText" dxfId="76" priority="735" operator="containsText" text="NOT REQUIRED">
      <formula>NOT(ISERROR(SEARCH("NOT REQUIRED",K5)))</formula>
    </cfRule>
    <cfRule type="containsText" dxfId="75" priority="736" operator="containsText" text="Not Required">
      <formula>NOT(ISERROR(SEARCH("Not Required",K5)))</formula>
    </cfRule>
    <cfRule type="containsText" dxfId="74" priority="737" operator="containsText" text="YES">
      <formula>NOT(ISERROR(SEARCH("YES",K5)))</formula>
    </cfRule>
    <cfRule type="containsText" dxfId="73" priority="738" operator="containsText" text="NO">
      <formula>NOT(ISERROR(SEARCH("NO",K5)))</formula>
    </cfRule>
  </conditionalFormatting>
  <conditionalFormatting sqref="K5:K8 K35:K38 K40:K167 M3:M167">
    <cfRule type="containsText" dxfId="72" priority="1102" operator="containsText" text="NO">
      <formula>NOT(ISERROR(SEARCH("NO",K3)))</formula>
    </cfRule>
  </conditionalFormatting>
  <conditionalFormatting sqref="K1:K167">
    <cfRule type="containsText" dxfId="71" priority="967" operator="containsText" text="NOT REQUIRED">
      <formula>NOT(ISERROR(SEARCH("NOT REQUIRED",K1)))</formula>
    </cfRule>
    <cfRule type="containsText" dxfId="70" priority="974" operator="containsText" text="Not Required">
      <formula>NOT(ISERROR(SEARCH("Not Required",K1)))</formula>
    </cfRule>
  </conditionalFormatting>
  <conditionalFormatting sqref="K5:K8 K35:K38 K40:K167 M3:M167">
    <cfRule type="containsText" dxfId="69" priority="1101" operator="containsText" text="YES">
      <formula>NOT(ISERROR(SEARCH("YES",K3)))</formula>
    </cfRule>
  </conditionalFormatting>
  <conditionalFormatting sqref="K39">
    <cfRule type="containsText" dxfId="67" priority="91" operator="containsText" text="NOT REQUIRED">
      <formula>NOT(ISERROR(SEARCH("NOT REQUIRED",K39)))</formula>
    </cfRule>
    <cfRule type="containsText" dxfId="66" priority="92" operator="containsText" text="Not Required">
      <formula>NOT(ISERROR(SEARCH("Not Required",K39)))</formula>
    </cfRule>
    <cfRule type="containsText" dxfId="65" priority="93" operator="containsText" text="YES">
      <formula>NOT(ISERROR(SEARCH("YES",K39)))</formula>
    </cfRule>
    <cfRule type="containsText" dxfId="64" priority="94" operator="containsText" text="NO">
      <formula>NOT(ISERROR(SEARCH("NO",K39)))</formula>
    </cfRule>
    <cfRule type="containsText" dxfId="63" priority="1885" operator="containsText" text="NOT REQUIRED">
      <formula>NOT(ISERROR(SEARCH("NOT REQUIRED",K39)))</formula>
    </cfRule>
    <cfRule type="containsText" dxfId="62" priority="1886" operator="containsText" text="Not Required">
      <formula>NOT(ISERROR(SEARCH("Not Required",K39)))</formula>
    </cfRule>
    <cfRule type="containsText" dxfId="61" priority="1887" operator="containsText" text="YES">
      <formula>NOT(ISERROR(SEARCH("YES",K39)))</formula>
    </cfRule>
    <cfRule type="containsText" dxfId="60" priority="1888" operator="containsText" text="NO">
      <formula>NOT(ISERROR(SEARCH("NO",K39)))</formula>
    </cfRule>
  </conditionalFormatting>
  <conditionalFormatting sqref="K39">
    <cfRule type="containsText" dxfId="59" priority="1898" operator="containsText" text="NOT REQUIRED">
      <formula>NOT(ISERROR(SEARCH("NOT REQUIRED",K39)))</formula>
    </cfRule>
    <cfRule type="containsText" dxfId="58" priority="1899" operator="containsText" text="Not Required">
      <formula>NOT(ISERROR(SEARCH("Not Required",K39)))</formula>
    </cfRule>
    <cfRule type="containsText" dxfId="57" priority="1900" operator="containsText" text="YES">
      <formula>NOT(ISERROR(SEARCH("YES",K39)))</formula>
    </cfRule>
    <cfRule type="containsText" dxfId="56" priority="1901" operator="containsText" text="NO">
      <formula>NOT(ISERROR(SEARCH("NO",K39)))</formula>
    </cfRule>
    <cfRule type="containsText" dxfId="55" priority="1902" operator="containsText" text="NOT REQUIRED">
      <formula>NOT(ISERROR(SEARCH("NOT REQUIRED",K39)))</formula>
    </cfRule>
    <cfRule type="containsText" dxfId="54" priority="1903" operator="containsText" text="Not Required">
      <formula>NOT(ISERROR(SEARCH("Not Required",K39)))</formula>
    </cfRule>
    <cfRule type="containsText" dxfId="53" priority="1904" operator="containsText" text="YES">
      <formula>NOT(ISERROR(SEARCH("YES",K39)))</formula>
    </cfRule>
    <cfRule type="containsText" dxfId="52" priority="1905" operator="containsText" text="NO">
      <formula>NOT(ISERROR(SEARCH("NO",K39)))</formula>
    </cfRule>
    <cfRule type="containsText" dxfId="51" priority="1906" operator="containsText" text="YES">
      <formula>NOT(ISERROR(SEARCH("YES",K39)))</formula>
    </cfRule>
    <cfRule type="containsText" dxfId="50" priority="1907" operator="containsText" text="NO">
      <formula>NOT(ISERROR(SEARCH("NO",K39)))</formula>
    </cfRule>
    <cfRule type="containsText" dxfId="49" priority="1908" operator="containsText" text="YES">
      <formula>NOT(ISERROR(SEARCH("YES",K39)))</formula>
    </cfRule>
    <cfRule type="containsText" dxfId="48" priority="1909" operator="containsText" text="NO">
      <formula>NOT(ISERROR(SEARCH("NO",K39)))</formula>
    </cfRule>
  </conditionalFormatting>
  <conditionalFormatting sqref="K35:K38">
    <cfRule type="containsText" dxfId="46" priority="724" operator="containsText" text="NOT REQUIRED">
      <formula>NOT(ISERROR(SEARCH("NOT REQUIRED",K35)))</formula>
    </cfRule>
    <cfRule type="containsText" dxfId="45" priority="725" operator="containsText" text="Not Required">
      <formula>NOT(ISERROR(SEARCH("Not Required",K35)))</formula>
    </cfRule>
  </conditionalFormatting>
  <conditionalFormatting sqref="K46">
    <cfRule type="containsText" dxfId="44" priority="66" operator="containsText" text="NOT REQUIRED">
      <formula>NOT(ISERROR(SEARCH("NOT REQUIRED",K46)))</formula>
    </cfRule>
    <cfRule type="containsText" dxfId="43" priority="67" operator="containsText" text="Not Required">
      <formula>NOT(ISERROR(SEARCH("Not Required",K46)))</formula>
    </cfRule>
    <cfRule type="containsText" dxfId="42" priority="68" operator="containsText" text="YES">
      <formula>NOT(ISERROR(SEARCH("YES",K46)))</formula>
    </cfRule>
    <cfRule type="containsText" dxfId="41" priority="69" operator="containsText" text="NO">
      <formula>NOT(ISERROR(SEARCH("NO",K46)))</formula>
    </cfRule>
    <cfRule type="containsText" dxfId="40" priority="70" operator="containsText" text="NOT REQUIRED">
      <formula>NOT(ISERROR(SEARCH("NOT REQUIRED",K46)))</formula>
    </cfRule>
    <cfRule type="containsText" dxfId="39" priority="71" operator="containsText" text="Not Required">
      <formula>NOT(ISERROR(SEARCH("Not Required",K46)))</formula>
    </cfRule>
    <cfRule type="containsText" dxfId="38" priority="72" operator="containsText" text="YES">
      <formula>NOT(ISERROR(SEARCH("YES",K46)))</formula>
    </cfRule>
    <cfRule type="containsText" dxfId="37" priority="73" operator="containsText" text="NO">
      <formula>NOT(ISERROR(SEARCH("NO",K46)))</formula>
    </cfRule>
    <cfRule type="containsText" dxfId="36" priority="74" operator="containsText" text="NOT REQUIRED">
      <formula>NOT(ISERROR(SEARCH("NOT REQUIRED",K46)))</formula>
    </cfRule>
    <cfRule type="containsText" dxfId="35" priority="75" operator="containsText" text="Not Required">
      <formula>NOT(ISERROR(SEARCH("Not Required",K46)))</formula>
    </cfRule>
    <cfRule type="containsText" dxfId="34" priority="76" operator="containsText" text="YES">
      <formula>NOT(ISERROR(SEARCH("YES",K46)))</formula>
    </cfRule>
    <cfRule type="containsText" dxfId="33" priority="77" operator="containsText" text="NO">
      <formula>NOT(ISERROR(SEARCH("NO",K46)))</formula>
    </cfRule>
    <cfRule type="containsText" dxfId="32" priority="78" operator="containsText" text="NOT REQUIRED">
      <formula>NOT(ISERROR(SEARCH("NOT REQUIRED",K46)))</formula>
    </cfRule>
    <cfRule type="containsText" dxfId="31" priority="79" operator="containsText" text="Not Required">
      <formula>NOT(ISERROR(SEARCH("Not Required",K46)))</formula>
    </cfRule>
    <cfRule type="containsText" dxfId="30" priority="80" operator="containsText" text="YES">
      <formula>NOT(ISERROR(SEARCH("YES",K46)))</formula>
    </cfRule>
    <cfRule type="containsText" dxfId="29" priority="81" operator="containsText" text="NO">
      <formula>NOT(ISERROR(SEARCH("NO",K46)))</formula>
    </cfRule>
    <cfRule type="containsText" dxfId="28" priority="82" operator="containsText" text="YES">
      <formula>NOT(ISERROR(SEARCH("YES",K46)))</formula>
    </cfRule>
    <cfRule type="containsText" dxfId="27" priority="83" operator="containsText" text="NO">
      <formula>NOT(ISERROR(SEARCH("NO",K46)))</formula>
    </cfRule>
    <cfRule type="containsText" dxfId="26" priority="84" operator="containsText" text="YES">
      <formula>NOT(ISERROR(SEARCH("YES",K46)))</formula>
    </cfRule>
    <cfRule type="containsText" dxfId="25" priority="85" operator="containsText" text="NO">
      <formula>NOT(ISERROR(SEARCH("NO",K46)))</formula>
    </cfRule>
  </conditionalFormatting>
  <conditionalFormatting sqref="K53:K167">
    <cfRule type="containsText" dxfId="24" priority="697" operator="containsText" text="YES">
      <formula>NOT(ISERROR(SEARCH("YES",K53)))</formula>
    </cfRule>
    <cfRule type="containsText" dxfId="23" priority="698" operator="containsText" text="NO">
      <formula>NOT(ISERROR(SEARCH("NO",K53)))</formula>
    </cfRule>
    <cfRule type="containsText" dxfId="22" priority="699" operator="containsText" text="YES">
      <formula>NOT(ISERROR(SEARCH("YES",K53)))</formula>
    </cfRule>
    <cfRule type="containsText" dxfId="21" priority="700" operator="containsText" text="NO">
      <formula>NOT(ISERROR(SEARCH("NO",K53)))</formula>
    </cfRule>
  </conditionalFormatting>
  <conditionalFormatting sqref="N3:N167">
    <cfRule type="containsText" dxfId="20" priority="688" operator="containsText" text="CLEARED">
      <formula>NOT(ISERROR(SEARCH("CLEARED",N3)))</formula>
    </cfRule>
    <cfRule type="containsText" dxfId="19" priority="689" operator="containsText" text="PENDING">
      <formula>NOT(ISERROR(SEARCH("PENDING",N3)))</formula>
    </cfRule>
    <cfRule type="containsText" dxfId="18" priority="690" operator="containsText" text="ON HOLD">
      <formula>NOT(ISERROR(SEARCH("ON HOLD",N3)))</formula>
    </cfRule>
  </conditionalFormatting>
  <conditionalFormatting sqref="D103:D167">
    <cfRule type="duplicateValues" dxfId="17" priority="2125"/>
  </conditionalFormatting>
  <conditionalFormatting sqref="D104:D167">
    <cfRule type="duplicateValues" dxfId="16" priority="2127"/>
  </conditionalFormatting>
  <conditionalFormatting sqref="K61:K62 K48:K59 K41:K44">
    <cfRule type="containsText" dxfId="14" priority="1" operator="containsText" text="NOT REQUIRED">
      <formula>NOT(ISERROR(SEARCH("NOT REQUIRED",K41)))</formula>
    </cfRule>
    <cfRule type="containsText" dxfId="13" priority="2" operator="containsText" text="Not Required">
      <formula>NOT(ISERROR(SEARCH("Not Required",K41)))</formula>
    </cfRule>
  </conditionalFormatting>
  <conditionalFormatting sqref="D48:D102 D1:D2 D5:D8 D22:D30 D34:D38 D41">
    <cfRule type="duplicateValues" dxfId="12" priority="2269"/>
  </conditionalFormatting>
  <conditionalFormatting sqref="D48:D102 D5:D8 D22:D30 D34:D38 D41">
    <cfRule type="duplicateValues" dxfId="11" priority="2276"/>
  </conditionalFormatting>
  <conditionalFormatting sqref="D31:D33">
    <cfRule type="duplicateValues" dxfId="10" priority="2280"/>
  </conditionalFormatting>
  <conditionalFormatting sqref="D9:D21">
    <cfRule type="duplicateValues" dxfId="0" priority="2284"/>
  </conditionalFormatting>
  <pageMargins left="0.7" right="0.7" top="0.75" bottom="0.75" header="0.3" footer="0.3"/>
  <pageSetup scale="91" orientation="portrait" r:id="rId1"/>
  <colBreaks count="2" manualBreakCount="2">
    <brk id="7" max="457" man="1"/>
    <brk id="9" max="1048575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916" operator="containsText" id="{9452A084-BCC3-4050-9C9F-2681B0F16A97}">
            <xm:f>NOT(ISERROR(SEARCH(#REF!,K1)))</xm:f>
            <xm:f>#REF!</xm:f>
            <x14:dxf>
              <fill>
                <patternFill>
                  <bgColor theme="7" tint="0.59996337778862885"/>
                </patternFill>
              </fill>
            </x14:dxf>
          </x14:cfRule>
          <xm:sqref>K1:K38</xm:sqref>
        </x14:conditionalFormatting>
        <x14:conditionalFormatting xmlns:xm="http://schemas.microsoft.com/office/excel/2006/main">
          <x14:cfRule type="containsText" priority="696" operator="containsText" id="{F7308A9B-142D-4797-B286-9E438B5C5CA0}">
            <xm:f>NOT(ISERROR(SEARCH(#REF!,K53)))</xm:f>
            <xm:f>#REF!</xm:f>
            <x14:dxf>
              <fill>
                <patternFill>
                  <bgColor theme="7" tint="0.59996337778862885"/>
                </patternFill>
              </fill>
            </x14:dxf>
          </x14:cfRule>
          <xm:sqref>K53:K167</xm:sqref>
        </x14:conditionalFormatting>
        <x14:conditionalFormatting xmlns:xm="http://schemas.microsoft.com/office/excel/2006/main">
          <x14:cfRule type="containsText" priority="1910" operator="containsText" id="{ABDB40E3-942E-40F2-93B1-8A431D601981}">
            <xm:f>NOT(ISERROR(SEARCH(#REF!,K39)))</xm:f>
            <xm:f>#REF!</xm:f>
            <x14:dxf>
              <fill>
                <patternFill>
                  <bgColor theme="7" tint="0.59996337778862885"/>
                </patternFill>
              </fill>
            </x14:dxf>
          </x14:cfRule>
          <xm:sqref>K39:K1048576</xm:sqref>
        </x14:conditionalFormatting>
        <x14:conditionalFormatting xmlns:xm="http://schemas.microsoft.com/office/excel/2006/main">
          <x14:cfRule type="containsText" priority="3" operator="containsText" id="{3FAC0334-2AE1-4CAE-9E88-F13EFC08BD2B}">
            <xm:f>NOT(ISERROR(SEARCH(#REF!,K41)))</xm:f>
            <xm:f>#REF!</xm:f>
            <x14:dxf>
              <fill>
                <patternFill>
                  <bgColor theme="7" tint="0.59996337778862885"/>
                </patternFill>
              </fill>
            </x14:dxf>
          </x14:cfRule>
          <xm:sqref>K61:K62 K48:K59 K41:K44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1E8B662-7652-4501-B34A-186CDEA3C1FC}">
          <x14:formula1>
            <xm:f>Meta!$A$2:$A$9</xm:f>
          </x14:formula1>
          <xm:sqref>E18:E20 E46 E34:E38 E3:E15 E41:E42 E48:E167 E22:E31</xm:sqref>
        </x14:dataValidation>
        <x14:dataValidation type="list" allowBlank="1" showInputMessage="1" showErrorMessage="1" xr:uid="{5615167E-47F0-4B73-B856-8964561EAF5F}">
          <x14:formula1>
            <xm:f>Meta!$B$2:$B$4</xm:f>
          </x14:formula1>
          <xm:sqref>K40:K45 K47:K167 M3:M167 K3:K38</xm:sqref>
        </x14:dataValidation>
        <x14:dataValidation type="list" allowBlank="1" showInputMessage="1" showErrorMessage="1" xr:uid="{D4372C05-D2DD-4DE8-8ACB-7988848BE86D}">
          <x14:formula1>
            <xm:f>Meta!$C$2:$C$4</xm:f>
          </x14:formula1>
          <xm:sqref>N3:N167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1A42-1BD0-4A6A-9E85-CE1B5F9AD503}">
  <dimension ref="A1:J15"/>
  <sheetViews>
    <sheetView workbookViewId="0">
      <selection sqref="A1:J15"/>
    </sheetView>
  </sheetViews>
  <sheetFormatPr defaultRowHeight="12.5" x14ac:dyDescent="0.25"/>
  <cols>
    <col min="3" max="3" width="15.1796875" bestFit="1" customWidth="1"/>
    <col min="4" max="4" width="17.1796875" bestFit="1" customWidth="1"/>
    <col min="6" max="6" width="41.453125" bestFit="1" customWidth="1"/>
    <col min="7" max="7" width="11.1796875" bestFit="1" customWidth="1"/>
    <col min="8" max="8" width="9" bestFit="1" customWidth="1"/>
    <col min="9" max="9" width="10.54296875" bestFit="1" customWidth="1"/>
    <col min="10" max="10" width="14.81640625" bestFit="1" customWidth="1"/>
  </cols>
  <sheetData>
    <row r="1" spans="1:10" ht="15.65" customHeight="1" x14ac:dyDescent="0.25">
      <c r="A1" s="27" t="s">
        <v>148</v>
      </c>
      <c r="B1" s="27" t="s">
        <v>37</v>
      </c>
      <c r="C1" s="27" t="s">
        <v>8</v>
      </c>
      <c r="D1" s="27" t="s">
        <v>36</v>
      </c>
      <c r="E1" s="25" t="s">
        <v>149</v>
      </c>
      <c r="F1" s="27" t="s">
        <v>6</v>
      </c>
      <c r="G1" s="27" t="s">
        <v>30</v>
      </c>
      <c r="H1" s="27" t="s">
        <v>5</v>
      </c>
      <c r="I1" s="27" t="s">
        <v>42</v>
      </c>
      <c r="J1" s="27" t="s">
        <v>134</v>
      </c>
    </row>
    <row r="2" spans="1:10" ht="15.65" customHeight="1" x14ac:dyDescent="0.25">
      <c r="A2" s="27"/>
      <c r="B2" s="27"/>
      <c r="C2" s="27"/>
      <c r="D2" s="27"/>
      <c r="E2" s="26"/>
      <c r="F2" s="27"/>
      <c r="G2" s="27"/>
      <c r="H2" s="27"/>
      <c r="I2" s="27"/>
      <c r="J2" s="27"/>
    </row>
    <row r="3" spans="1:10" x14ac:dyDescent="0.25">
      <c r="A3" s="7" t="s">
        <v>78</v>
      </c>
      <c r="B3" s="3">
        <v>6052</v>
      </c>
      <c r="C3" s="8" t="s">
        <v>20</v>
      </c>
      <c r="D3" s="3" t="s">
        <v>38</v>
      </c>
      <c r="E3" s="3" t="s">
        <v>150</v>
      </c>
      <c r="F3" s="4" t="s">
        <v>46</v>
      </c>
      <c r="G3" s="20">
        <v>132116.16</v>
      </c>
      <c r="H3" s="3" t="s">
        <v>39</v>
      </c>
      <c r="I3" s="18">
        <v>35979.34640522876</v>
      </c>
      <c r="J3" s="12" t="s">
        <v>132</v>
      </c>
    </row>
    <row r="4" spans="1:10" x14ac:dyDescent="0.25">
      <c r="A4" s="7" t="s">
        <v>79</v>
      </c>
      <c r="B4" s="14">
        <v>6065</v>
      </c>
      <c r="C4" s="8" t="s">
        <v>20</v>
      </c>
      <c r="D4" s="3" t="s">
        <v>38</v>
      </c>
      <c r="E4" s="3" t="s">
        <v>150</v>
      </c>
      <c r="F4" s="4" t="s">
        <v>48</v>
      </c>
      <c r="G4" s="9">
        <v>155904.60999999999</v>
      </c>
      <c r="H4" s="3" t="s">
        <v>39</v>
      </c>
      <c r="I4" s="18">
        <v>42457.682461873635</v>
      </c>
      <c r="J4" s="12" t="s">
        <v>132</v>
      </c>
    </row>
    <row r="5" spans="1:10" x14ac:dyDescent="0.25">
      <c r="A5" s="7" t="s">
        <v>79</v>
      </c>
      <c r="B5" s="14">
        <v>6066</v>
      </c>
      <c r="C5" s="8" t="s">
        <v>20</v>
      </c>
      <c r="D5" s="3" t="s">
        <v>38</v>
      </c>
      <c r="E5" s="3" t="s">
        <v>150</v>
      </c>
      <c r="F5" s="4" t="s">
        <v>49</v>
      </c>
      <c r="G5" s="10">
        <v>102337.46</v>
      </c>
      <c r="H5" s="3" t="s">
        <v>39</v>
      </c>
      <c r="I5" s="18">
        <v>27869.678649237474</v>
      </c>
      <c r="J5" s="12" t="s">
        <v>132</v>
      </c>
    </row>
    <row r="6" spans="1:10" x14ac:dyDescent="0.25">
      <c r="A6" s="7" t="s">
        <v>79</v>
      </c>
      <c r="B6" s="14">
        <v>6067</v>
      </c>
      <c r="C6" s="8" t="s">
        <v>20</v>
      </c>
      <c r="D6" s="3" t="s">
        <v>38</v>
      </c>
      <c r="E6" s="3" t="s">
        <v>150</v>
      </c>
      <c r="F6" s="4" t="s">
        <v>50</v>
      </c>
      <c r="G6" s="9">
        <v>91290.22</v>
      </c>
      <c r="H6" s="3" t="s">
        <v>39</v>
      </c>
      <c r="I6" s="18">
        <v>24861.17102396514</v>
      </c>
      <c r="J6" s="12" t="s">
        <v>132</v>
      </c>
    </row>
    <row r="7" spans="1:10" x14ac:dyDescent="0.25">
      <c r="A7" s="7" t="s">
        <v>79</v>
      </c>
      <c r="B7" s="14">
        <v>6068</v>
      </c>
      <c r="C7" s="8" t="s">
        <v>20</v>
      </c>
      <c r="D7" s="3" t="s">
        <v>38</v>
      </c>
      <c r="E7" s="3" t="s">
        <v>150</v>
      </c>
      <c r="F7" s="4" t="s">
        <v>51</v>
      </c>
      <c r="G7" s="9">
        <v>93381.01</v>
      </c>
      <c r="H7" s="3" t="s">
        <v>39</v>
      </c>
      <c r="I7" s="18">
        <v>25430.558278867098</v>
      </c>
      <c r="J7" s="12" t="s">
        <v>132</v>
      </c>
    </row>
    <row r="8" spans="1:10" x14ac:dyDescent="0.25">
      <c r="A8" s="7" t="s">
        <v>79</v>
      </c>
      <c r="B8" s="14">
        <v>6069</v>
      </c>
      <c r="C8" s="8" t="s">
        <v>20</v>
      </c>
      <c r="D8" s="3" t="s">
        <v>38</v>
      </c>
      <c r="E8" s="3" t="s">
        <v>150</v>
      </c>
      <c r="F8" s="4" t="s">
        <v>52</v>
      </c>
      <c r="G8" s="9">
        <v>110492.11</v>
      </c>
      <c r="H8" s="3" t="s">
        <v>39</v>
      </c>
      <c r="I8" s="18">
        <v>30090.443899782134</v>
      </c>
      <c r="J8" s="12" t="s">
        <v>132</v>
      </c>
    </row>
    <row r="9" spans="1:10" x14ac:dyDescent="0.25">
      <c r="A9" s="7" t="s">
        <v>79</v>
      </c>
      <c r="B9" s="14">
        <v>6070</v>
      </c>
      <c r="C9" s="8" t="s">
        <v>20</v>
      </c>
      <c r="D9" s="3" t="s">
        <v>38</v>
      </c>
      <c r="E9" s="3" t="s">
        <v>150</v>
      </c>
      <c r="F9" s="4" t="s">
        <v>53</v>
      </c>
      <c r="G9" s="9">
        <v>12303.9</v>
      </c>
      <c r="H9" s="3" t="s">
        <v>39</v>
      </c>
      <c r="I9" s="18">
        <v>3350.7352941176468</v>
      </c>
      <c r="J9" s="12" t="s">
        <v>132</v>
      </c>
    </row>
    <row r="10" spans="1:10" x14ac:dyDescent="0.25">
      <c r="A10" s="7" t="s">
        <v>151</v>
      </c>
      <c r="B10" s="3">
        <v>6104</v>
      </c>
      <c r="C10" s="8" t="s">
        <v>20</v>
      </c>
      <c r="D10" s="3" t="s">
        <v>38</v>
      </c>
      <c r="E10" s="3" t="s">
        <v>150</v>
      </c>
      <c r="F10" s="4" t="s">
        <v>75</v>
      </c>
      <c r="G10" s="9">
        <v>93032.11</v>
      </c>
      <c r="H10" s="3" t="s">
        <v>39</v>
      </c>
      <c r="I10" s="18">
        <v>25335.54193899782</v>
      </c>
      <c r="J10" s="12" t="s">
        <v>132</v>
      </c>
    </row>
    <row r="11" spans="1:10" x14ac:dyDescent="0.25">
      <c r="A11" s="7" t="s">
        <v>151</v>
      </c>
      <c r="B11" s="3">
        <v>6105</v>
      </c>
      <c r="C11" s="8" t="s">
        <v>20</v>
      </c>
      <c r="D11" s="3" t="s">
        <v>38</v>
      </c>
      <c r="E11" s="3" t="s">
        <v>150</v>
      </c>
      <c r="F11" s="4" t="s">
        <v>76</v>
      </c>
      <c r="G11" s="9">
        <v>77421.42</v>
      </c>
      <c r="H11" s="3" t="s">
        <v>39</v>
      </c>
      <c r="I11" s="18">
        <v>21084.264705882353</v>
      </c>
      <c r="J11" s="12" t="s">
        <v>132</v>
      </c>
    </row>
    <row r="12" spans="1:10" x14ac:dyDescent="0.25">
      <c r="A12" s="7" t="s">
        <v>152</v>
      </c>
      <c r="B12" s="8">
        <v>6150</v>
      </c>
      <c r="C12" s="8" t="s">
        <v>20</v>
      </c>
      <c r="D12" s="3" t="s">
        <v>40</v>
      </c>
      <c r="E12" s="3" t="s">
        <v>150</v>
      </c>
      <c r="F12" s="21" t="s">
        <v>107</v>
      </c>
      <c r="G12" s="9">
        <v>66828.179999999993</v>
      </c>
      <c r="H12" s="3" t="s">
        <v>39</v>
      </c>
      <c r="I12" s="18">
        <v>18199.395424836599</v>
      </c>
      <c r="J12" s="12" t="s">
        <v>132</v>
      </c>
    </row>
    <row r="13" spans="1:10" x14ac:dyDescent="0.25">
      <c r="A13" s="7" t="s">
        <v>153</v>
      </c>
      <c r="B13" s="8">
        <v>6169</v>
      </c>
      <c r="C13" s="8" t="s">
        <v>20</v>
      </c>
      <c r="D13" s="3" t="s">
        <v>38</v>
      </c>
      <c r="E13" s="3" t="s">
        <v>150</v>
      </c>
      <c r="F13" s="4" t="s">
        <v>114</v>
      </c>
      <c r="G13" s="9">
        <v>57009.09</v>
      </c>
      <c r="H13" s="3" t="s">
        <v>39</v>
      </c>
      <c r="I13" s="18">
        <v>15525.351307189541</v>
      </c>
      <c r="J13" s="12" t="s">
        <v>147</v>
      </c>
    </row>
    <row r="14" spans="1:10" x14ac:dyDescent="0.25">
      <c r="A14" s="7" t="s">
        <v>153</v>
      </c>
      <c r="B14" s="8">
        <v>6198</v>
      </c>
      <c r="C14" s="8" t="s">
        <v>20</v>
      </c>
      <c r="D14" s="3" t="s">
        <v>40</v>
      </c>
      <c r="E14" s="3" t="s">
        <v>150</v>
      </c>
      <c r="F14" s="21" t="s">
        <v>144</v>
      </c>
      <c r="G14" s="9">
        <v>9657</v>
      </c>
      <c r="H14" s="3" t="s">
        <v>39</v>
      </c>
      <c r="I14" s="18">
        <v>2629.9019607843138</v>
      </c>
      <c r="J14" s="12" t="s">
        <v>147</v>
      </c>
    </row>
    <row r="15" spans="1:10" x14ac:dyDescent="0.25">
      <c r="A15" s="7" t="s">
        <v>153</v>
      </c>
      <c r="B15" s="8">
        <v>6199</v>
      </c>
      <c r="C15" s="8" t="s">
        <v>20</v>
      </c>
      <c r="D15" s="3" t="s">
        <v>40</v>
      </c>
      <c r="E15" s="3" t="s">
        <v>150</v>
      </c>
      <c r="F15" s="21" t="s">
        <v>145</v>
      </c>
      <c r="G15" s="9">
        <v>75690</v>
      </c>
      <c r="H15" s="3" t="s">
        <v>39</v>
      </c>
      <c r="I15" s="18">
        <v>20612.745098039213</v>
      </c>
      <c r="J15" s="12" t="s">
        <v>147</v>
      </c>
    </row>
  </sheetData>
  <mergeCells count="10">
    <mergeCell ref="A1:A2"/>
    <mergeCell ref="B1:B2"/>
    <mergeCell ref="C1:C2"/>
    <mergeCell ref="D1:D2"/>
    <mergeCell ref="F1:F2"/>
    <mergeCell ref="G1:G2"/>
    <mergeCell ref="H1:H2"/>
    <mergeCell ref="I1:I2"/>
    <mergeCell ref="E1:E2"/>
    <mergeCell ref="J1:J2"/>
  </mergeCells>
  <conditionalFormatting sqref="B3">
    <cfRule type="duplicateValues" dxfId="9" priority="55"/>
  </conditionalFormatting>
  <conditionalFormatting sqref="B12">
    <cfRule type="duplicateValues" dxfId="8" priority="42"/>
    <cfRule type="duplicateValues" dxfId="7" priority="43"/>
  </conditionalFormatting>
  <conditionalFormatting sqref="B13">
    <cfRule type="duplicateValues" dxfId="6" priority="14"/>
    <cfRule type="duplicateValues" dxfId="5" priority="15"/>
  </conditionalFormatting>
  <conditionalFormatting sqref="B14:B15 B4:B11 B1:B2">
    <cfRule type="duplicateValues" dxfId="4" priority="59"/>
  </conditionalFormatting>
  <conditionalFormatting sqref="B14:B15 B4:B11">
    <cfRule type="duplicateValues" dxfId="3" priority="50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C9F8ACB-95AB-4A56-B41C-8510BD9D535F}">
          <x14:formula1>
            <xm:f>Meta!$A$2:$A$9</xm:f>
          </x14:formula1>
          <xm:sqref>C3:C11 C13:C15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BF5F-7816-4701-B8D3-1E82F422EDD2}">
  <sheetPr codeName="Sheet7"/>
  <dimension ref="A1:E9"/>
  <sheetViews>
    <sheetView workbookViewId="0">
      <selection activeCell="J1" sqref="J1:J1048576"/>
    </sheetView>
  </sheetViews>
  <sheetFormatPr defaultRowHeight="12.5" x14ac:dyDescent="0.25"/>
  <cols>
    <col min="2" max="2" width="8.1796875" bestFit="1" customWidth="1"/>
    <col min="3" max="3" width="15.1796875" bestFit="1" customWidth="1"/>
    <col min="5" max="5" width="38.54296875" bestFit="1" customWidth="1"/>
  </cols>
  <sheetData>
    <row r="1" spans="1:5" x14ac:dyDescent="0.25">
      <c r="A1" s="27" t="s">
        <v>10</v>
      </c>
      <c r="B1" s="27" t="s">
        <v>9</v>
      </c>
      <c r="C1" s="27" t="s">
        <v>8</v>
      </c>
      <c r="D1" s="27" t="s">
        <v>7</v>
      </c>
      <c r="E1" s="27" t="s">
        <v>6</v>
      </c>
    </row>
    <row r="2" spans="1:5" x14ac:dyDescent="0.25">
      <c r="A2" s="27"/>
      <c r="B2" s="27"/>
      <c r="C2" s="27"/>
      <c r="D2" s="27"/>
      <c r="E2" s="27"/>
    </row>
    <row r="3" spans="1:5" x14ac:dyDescent="0.25">
      <c r="A3" s="3">
        <v>4907</v>
      </c>
      <c r="B3" s="3"/>
      <c r="C3" s="3" t="s">
        <v>11</v>
      </c>
      <c r="D3" s="3" t="s">
        <v>22</v>
      </c>
      <c r="E3" s="4" t="s">
        <v>24</v>
      </c>
    </row>
    <row r="4" spans="1:5" x14ac:dyDescent="0.25">
      <c r="A4" s="3">
        <v>4906</v>
      </c>
      <c r="B4" s="3"/>
      <c r="C4" s="3" t="s">
        <v>23</v>
      </c>
      <c r="D4" s="3" t="s">
        <v>22</v>
      </c>
      <c r="E4" s="4" t="s">
        <v>25</v>
      </c>
    </row>
    <row r="5" spans="1:5" x14ac:dyDescent="0.25">
      <c r="A5" s="3">
        <v>4934</v>
      </c>
      <c r="B5" s="3"/>
      <c r="C5" s="3" t="s">
        <v>23</v>
      </c>
      <c r="D5" s="3" t="s">
        <v>22</v>
      </c>
      <c r="E5" s="4" t="s">
        <v>26</v>
      </c>
    </row>
    <row r="6" spans="1:5" x14ac:dyDescent="0.25">
      <c r="A6" s="3">
        <v>4935</v>
      </c>
      <c r="B6" s="3"/>
      <c r="C6" s="3" t="s">
        <v>16</v>
      </c>
      <c r="D6" s="3" t="s">
        <v>22</v>
      </c>
      <c r="E6" s="4" t="s">
        <v>27</v>
      </c>
    </row>
    <row r="7" spans="1:5" x14ac:dyDescent="0.25">
      <c r="A7" s="3">
        <v>4893</v>
      </c>
      <c r="B7" s="3"/>
      <c r="C7" s="3" t="s">
        <v>20</v>
      </c>
      <c r="D7" s="3" t="s">
        <v>22</v>
      </c>
      <c r="E7" s="4" t="s">
        <v>28</v>
      </c>
    </row>
    <row r="8" spans="1:5" x14ac:dyDescent="0.25">
      <c r="A8" s="3">
        <v>4924</v>
      </c>
      <c r="B8" s="3"/>
      <c r="C8" s="3" t="s">
        <v>20</v>
      </c>
      <c r="D8" s="3" t="s">
        <v>22</v>
      </c>
      <c r="E8" s="4" t="s">
        <v>28</v>
      </c>
    </row>
    <row r="9" spans="1:5" x14ac:dyDescent="0.25">
      <c r="A9" s="3">
        <v>4958</v>
      </c>
      <c r="B9" s="3"/>
      <c r="C9" s="3" t="s">
        <v>13</v>
      </c>
      <c r="D9" s="3" t="s">
        <v>22</v>
      </c>
      <c r="E9" s="4" t="s">
        <v>29</v>
      </c>
    </row>
  </sheetData>
  <mergeCells count="5">
    <mergeCell ref="A1:A2"/>
    <mergeCell ref="B1:B2"/>
    <mergeCell ref="C1:C2"/>
    <mergeCell ref="D1:D2"/>
    <mergeCell ref="E1:E2"/>
  </mergeCells>
  <conditionalFormatting sqref="A1:A9">
    <cfRule type="duplicateValues" dxfId="2" priority="2"/>
  </conditionalFormatting>
  <conditionalFormatting sqref="A3:B9">
    <cfRule type="duplicateValues" dxfId="1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88B76C-1439-46A0-9F4F-8D5AA86A30A1}">
          <x14:formula1>
            <xm:f>Meta!$A$2:$A$9</xm:f>
          </x14:formula1>
          <xm:sqref>C3:C9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5C4F-CB23-4A41-8A0D-EF81E6250DB8}">
  <sheetPr codeName="Sheet8"/>
  <dimension ref="A2:C8"/>
  <sheetViews>
    <sheetView workbookViewId="0">
      <selection activeCell="A8" sqref="A8"/>
    </sheetView>
  </sheetViews>
  <sheetFormatPr defaultRowHeight="12.5" x14ac:dyDescent="0.25"/>
  <cols>
    <col min="1" max="1" width="15.1796875" bestFit="1" customWidth="1"/>
    <col min="3" max="3" width="9.1796875" bestFit="1" customWidth="1"/>
  </cols>
  <sheetData>
    <row r="2" spans="1:3" x14ac:dyDescent="0.25">
      <c r="A2" s="2" t="s">
        <v>19</v>
      </c>
      <c r="B2" s="2" t="s">
        <v>18</v>
      </c>
      <c r="C2" s="2" t="s">
        <v>17</v>
      </c>
    </row>
    <row r="3" spans="1:3" x14ac:dyDescent="0.25">
      <c r="A3" s="2" t="s">
        <v>16</v>
      </c>
      <c r="B3" s="2" t="s">
        <v>15</v>
      </c>
      <c r="C3" s="2" t="s">
        <v>14</v>
      </c>
    </row>
    <row r="4" spans="1:3" x14ac:dyDescent="0.25">
      <c r="A4" s="2" t="s">
        <v>13</v>
      </c>
      <c r="B4" s="2" t="s">
        <v>32</v>
      </c>
      <c r="C4" s="2" t="s">
        <v>12</v>
      </c>
    </row>
    <row r="5" spans="1:3" x14ac:dyDescent="0.25">
      <c r="A5" s="2" t="s">
        <v>11</v>
      </c>
    </row>
    <row r="6" spans="1:3" x14ac:dyDescent="0.25">
      <c r="A6" t="s">
        <v>33</v>
      </c>
    </row>
    <row r="7" spans="1:3" x14ac:dyDescent="0.25">
      <c r="A7" t="s">
        <v>20</v>
      </c>
    </row>
    <row r="8" spans="1:3" x14ac:dyDescent="0.25">
      <c r="A8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BBD6-C57A-491E-A3A3-81E6AACDE012}">
  <dimension ref="A1:K37"/>
  <sheetViews>
    <sheetView showGridLines="0" topLeftCell="A26" zoomScale="90" zoomScaleNormal="90" workbookViewId="0">
      <selection activeCell="B48" sqref="B48"/>
    </sheetView>
  </sheetViews>
  <sheetFormatPr defaultColWidth="8.6328125" defaultRowHeight="14.5" x14ac:dyDescent="0.35"/>
  <cols>
    <col min="1" max="1" width="18.36328125" style="36" bestFit="1" customWidth="1"/>
    <col min="2" max="2" width="19" style="36" customWidth="1"/>
    <col min="3" max="3" width="21.08984375" style="36" bestFit="1" customWidth="1"/>
    <col min="4" max="4" width="17.36328125" style="36" bestFit="1" customWidth="1"/>
    <col min="5" max="5" width="23.453125" style="36" bestFit="1" customWidth="1"/>
    <col min="6" max="6" width="13.54296875" style="36" bestFit="1" customWidth="1"/>
    <col min="7" max="7" width="17.453125" style="36" bestFit="1" customWidth="1"/>
    <col min="8" max="8" width="14" style="36" bestFit="1" customWidth="1"/>
    <col min="9" max="9" width="14" style="36" customWidth="1"/>
    <col min="10" max="10" width="22.453125" style="36" bestFit="1" customWidth="1"/>
    <col min="11" max="11" width="12.6328125" style="36" bestFit="1" customWidth="1"/>
    <col min="12" max="16384" width="8.6328125" style="36"/>
  </cols>
  <sheetData>
    <row r="1" spans="1:11" hidden="1" x14ac:dyDescent="0.35">
      <c r="B1" s="37"/>
      <c r="C1" s="38"/>
      <c r="D1" s="39"/>
    </row>
    <row r="2" spans="1:11" hidden="1" x14ac:dyDescent="0.35">
      <c r="B2" s="40"/>
      <c r="C2" s="41"/>
      <c r="D2" s="39"/>
      <c r="E2" s="42"/>
      <c r="F2" s="42"/>
      <c r="G2" s="43"/>
    </row>
    <row r="3" spans="1:11" hidden="1" x14ac:dyDescent="0.35">
      <c r="A3" s="40"/>
      <c r="B3" s="42"/>
      <c r="C3" s="42"/>
      <c r="D3" s="42"/>
      <c r="E3" s="44"/>
      <c r="F3" s="44"/>
      <c r="G3" s="44"/>
      <c r="H3" s="45"/>
      <c r="I3" s="46"/>
      <c r="J3" s="44"/>
    </row>
    <row r="4" spans="1:11" hidden="1" x14ac:dyDescent="0.35">
      <c r="A4" s="47"/>
      <c r="B4" s="40"/>
      <c r="C4" s="40"/>
      <c r="D4" s="47"/>
      <c r="E4" s="48"/>
      <c r="F4" s="48"/>
      <c r="G4" s="47"/>
    </row>
    <row r="5" spans="1:11" x14ac:dyDescent="0.35">
      <c r="B5" s="49"/>
      <c r="C5" s="50" t="s">
        <v>200</v>
      </c>
      <c r="D5" s="51" t="s">
        <v>201</v>
      </c>
      <c r="E5" s="51" t="s">
        <v>208</v>
      </c>
      <c r="F5" s="51" t="s">
        <v>209</v>
      </c>
      <c r="G5" s="51" t="s">
        <v>210</v>
      </c>
      <c r="H5" s="40" t="s">
        <v>211</v>
      </c>
    </row>
    <row r="6" spans="1:11" x14ac:dyDescent="0.35">
      <c r="A6" s="36">
        <v>1</v>
      </c>
      <c r="B6" s="52" t="s">
        <v>101</v>
      </c>
      <c r="C6" s="53">
        <v>200</v>
      </c>
      <c r="D6" s="53">
        <v>200</v>
      </c>
      <c r="E6" s="53">
        <v>212</v>
      </c>
      <c r="F6" s="53">
        <v>200</v>
      </c>
      <c r="G6" s="54">
        <f t="shared" ref="G6:G20" si="0">SUM(C6:F6)</f>
        <v>812</v>
      </c>
      <c r="I6" s="52" t="s">
        <v>101</v>
      </c>
      <c r="J6" s="55">
        <f t="shared" ref="J6:J20" si="1">G6/$G$21</f>
        <v>3.3458321315258145E-2</v>
      </c>
    </row>
    <row r="7" spans="1:11" x14ac:dyDescent="0.35">
      <c r="A7" s="36">
        <v>1</v>
      </c>
      <c r="B7" s="52" t="s">
        <v>100</v>
      </c>
      <c r="C7" s="53">
        <v>245</v>
      </c>
      <c r="D7" s="53">
        <v>245</v>
      </c>
      <c r="E7" s="53">
        <v>245</v>
      </c>
      <c r="F7" s="53">
        <v>245</v>
      </c>
      <c r="G7" s="54">
        <f t="shared" si="0"/>
        <v>980</v>
      </c>
      <c r="I7" s="52" t="s">
        <v>100</v>
      </c>
      <c r="J7" s="55">
        <f t="shared" si="1"/>
        <v>4.0380732621863286E-2</v>
      </c>
    </row>
    <row r="8" spans="1:11" x14ac:dyDescent="0.35">
      <c r="A8" s="36">
        <v>1</v>
      </c>
      <c r="B8" s="52" t="s">
        <v>195</v>
      </c>
      <c r="C8" s="53">
        <v>0</v>
      </c>
      <c r="D8" s="53">
        <v>100</v>
      </c>
      <c r="E8" s="53">
        <v>750</v>
      </c>
      <c r="F8" s="53">
        <v>100</v>
      </c>
      <c r="G8" s="54">
        <f t="shared" si="0"/>
        <v>950</v>
      </c>
      <c r="I8" s="52" t="s">
        <v>195</v>
      </c>
      <c r="J8" s="55">
        <f t="shared" si="1"/>
        <v>3.9144587745683794E-2</v>
      </c>
      <c r="K8" s="56"/>
    </row>
    <row r="9" spans="1:11" x14ac:dyDescent="0.35">
      <c r="A9" s="57">
        <v>2</v>
      </c>
      <c r="B9" s="52" t="s">
        <v>104</v>
      </c>
      <c r="C9" s="53">
        <v>547</v>
      </c>
      <c r="D9" s="53">
        <v>272</v>
      </c>
      <c r="E9" s="53">
        <v>408</v>
      </c>
      <c r="F9" s="53">
        <v>119</v>
      </c>
      <c r="G9" s="54">
        <f t="shared" si="0"/>
        <v>1346</v>
      </c>
      <c r="I9" s="52" t="s">
        <v>104</v>
      </c>
      <c r="J9" s="55">
        <f t="shared" si="1"/>
        <v>5.5461700111253037E-2</v>
      </c>
      <c r="K9" s="56"/>
    </row>
    <row r="10" spans="1:11" x14ac:dyDescent="0.35">
      <c r="A10" s="36">
        <v>3</v>
      </c>
      <c r="B10" s="52" t="s">
        <v>197</v>
      </c>
      <c r="C10" s="53">
        <v>0</v>
      </c>
      <c r="D10" s="53">
        <v>350</v>
      </c>
      <c r="E10" s="53">
        <v>660</v>
      </c>
      <c r="F10" s="53">
        <v>495</v>
      </c>
      <c r="G10" s="54">
        <f t="shared" si="0"/>
        <v>1505</v>
      </c>
      <c r="I10" s="52" t="s">
        <v>197</v>
      </c>
      <c r="J10" s="55">
        <f t="shared" si="1"/>
        <v>6.2013267955004329E-2</v>
      </c>
      <c r="K10" s="56"/>
    </row>
    <row r="11" spans="1:11" x14ac:dyDescent="0.35">
      <c r="A11" s="36">
        <v>4</v>
      </c>
      <c r="B11" s="52" t="s">
        <v>103</v>
      </c>
      <c r="C11" s="53">
        <v>0</v>
      </c>
      <c r="D11" s="53">
        <v>600</v>
      </c>
      <c r="E11" s="53">
        <v>125</v>
      </c>
      <c r="F11" s="53">
        <v>850</v>
      </c>
      <c r="G11" s="54">
        <f t="shared" si="0"/>
        <v>1575</v>
      </c>
      <c r="I11" s="52" t="s">
        <v>103</v>
      </c>
      <c r="J11" s="55">
        <f t="shared" si="1"/>
        <v>6.4897605999423139E-2</v>
      </c>
      <c r="K11" s="56"/>
    </row>
    <row r="12" spans="1:11" x14ac:dyDescent="0.35">
      <c r="A12" s="36">
        <v>5</v>
      </c>
      <c r="B12" s="52" t="s">
        <v>196</v>
      </c>
      <c r="C12" s="53">
        <v>0</v>
      </c>
      <c r="D12" s="53">
        <v>330</v>
      </c>
      <c r="E12" s="53">
        <v>250</v>
      </c>
      <c r="F12" s="53">
        <v>250</v>
      </c>
      <c r="G12" s="54">
        <f t="shared" si="0"/>
        <v>830</v>
      </c>
      <c r="I12" s="52" t="s">
        <v>196</v>
      </c>
      <c r="J12" s="55">
        <f t="shared" si="1"/>
        <v>3.4200008240965842E-2</v>
      </c>
      <c r="K12" s="56"/>
    </row>
    <row r="13" spans="1:11" x14ac:dyDescent="0.35">
      <c r="A13" s="36">
        <v>6</v>
      </c>
      <c r="B13" s="52" t="s">
        <v>202</v>
      </c>
      <c r="C13" s="53">
        <v>0</v>
      </c>
      <c r="D13" s="53">
        <v>0</v>
      </c>
      <c r="E13" s="53">
        <v>0</v>
      </c>
      <c r="F13" s="53">
        <v>0</v>
      </c>
      <c r="G13" s="54">
        <f t="shared" si="0"/>
        <v>0</v>
      </c>
      <c r="I13" s="52" t="s">
        <v>212</v>
      </c>
      <c r="J13" s="55">
        <f t="shared" si="1"/>
        <v>0</v>
      </c>
      <c r="K13" s="56"/>
    </row>
    <row r="14" spans="1:11" x14ac:dyDescent="0.35">
      <c r="B14" s="52" t="s">
        <v>198</v>
      </c>
      <c r="C14" s="53">
        <v>136</v>
      </c>
      <c r="D14" s="53">
        <v>0</v>
      </c>
      <c r="E14" s="53">
        <v>136</v>
      </c>
      <c r="F14" s="53">
        <v>136</v>
      </c>
      <c r="G14" s="54">
        <f t="shared" si="0"/>
        <v>408</v>
      </c>
      <c r="I14" s="52" t="s">
        <v>198</v>
      </c>
      <c r="J14" s="55">
        <f t="shared" si="1"/>
        <v>1.6811570316041038E-2</v>
      </c>
      <c r="K14" s="56"/>
    </row>
    <row r="15" spans="1:11" x14ac:dyDescent="0.35">
      <c r="B15" s="52" t="s">
        <v>133</v>
      </c>
      <c r="C15" s="53">
        <v>1332</v>
      </c>
      <c r="D15" s="53">
        <v>1332</v>
      </c>
      <c r="E15" s="53">
        <v>1650</v>
      </c>
      <c r="F15" s="53">
        <v>1720</v>
      </c>
      <c r="G15" s="54">
        <f t="shared" si="0"/>
        <v>6034</v>
      </c>
      <c r="I15" s="52" t="s">
        <v>133</v>
      </c>
      <c r="J15" s="55">
        <f t="shared" si="1"/>
        <v>0.24862993942890108</v>
      </c>
      <c r="K15" s="58"/>
    </row>
    <row r="16" spans="1:11" x14ac:dyDescent="0.35">
      <c r="B16" s="52" t="s">
        <v>203</v>
      </c>
      <c r="C16" s="53">
        <v>2500</v>
      </c>
      <c r="D16" s="53">
        <v>2500</v>
      </c>
      <c r="E16" s="53">
        <v>2000</v>
      </c>
      <c r="F16" s="53">
        <v>1500</v>
      </c>
      <c r="G16" s="54">
        <f t="shared" si="0"/>
        <v>8500</v>
      </c>
      <c r="I16" s="52" t="s">
        <v>203</v>
      </c>
      <c r="J16" s="55">
        <f t="shared" si="1"/>
        <v>0.350241048250855</v>
      </c>
      <c r="K16" s="58"/>
    </row>
    <row r="17" spans="1:11" x14ac:dyDescent="0.35">
      <c r="B17" s="52" t="s">
        <v>105</v>
      </c>
      <c r="C17" s="53">
        <v>250</v>
      </c>
      <c r="D17" s="53">
        <v>250</v>
      </c>
      <c r="E17" s="53">
        <v>250</v>
      </c>
      <c r="F17" s="53">
        <v>250</v>
      </c>
      <c r="G17" s="54">
        <f t="shared" si="0"/>
        <v>1000</v>
      </c>
      <c r="I17" s="52" t="s">
        <v>105</v>
      </c>
      <c r="J17" s="55">
        <f t="shared" si="1"/>
        <v>4.1204829205982944E-2</v>
      </c>
      <c r="K17" s="58"/>
    </row>
    <row r="18" spans="1:11" x14ac:dyDescent="0.35">
      <c r="B18" s="52" t="s">
        <v>204</v>
      </c>
      <c r="C18" s="53">
        <v>50</v>
      </c>
      <c r="D18" s="53">
        <v>50</v>
      </c>
      <c r="E18" s="53">
        <v>50</v>
      </c>
      <c r="F18" s="53">
        <v>5</v>
      </c>
      <c r="G18" s="54">
        <f t="shared" si="0"/>
        <v>155</v>
      </c>
      <c r="I18" s="52" t="s">
        <v>204</v>
      </c>
      <c r="J18" s="55">
        <f t="shared" si="1"/>
        <v>6.3867485269273562E-3</v>
      </c>
      <c r="K18" s="58"/>
    </row>
    <row r="19" spans="1:11" x14ac:dyDescent="0.35">
      <c r="A19" s="36">
        <v>8</v>
      </c>
      <c r="B19" s="52" t="s">
        <v>102</v>
      </c>
      <c r="C19" s="59">
        <v>0</v>
      </c>
      <c r="D19" s="53">
        <v>0</v>
      </c>
      <c r="E19" s="53">
        <v>0</v>
      </c>
      <c r="F19" s="53">
        <v>0</v>
      </c>
      <c r="G19" s="54">
        <f t="shared" si="0"/>
        <v>0</v>
      </c>
      <c r="I19" s="52" t="s">
        <v>102</v>
      </c>
      <c r="J19" s="55">
        <f t="shared" si="1"/>
        <v>0</v>
      </c>
    </row>
    <row r="20" spans="1:11" x14ac:dyDescent="0.35">
      <c r="A20" s="36">
        <v>9</v>
      </c>
      <c r="B20" s="52" t="s">
        <v>106</v>
      </c>
      <c r="C20" s="59">
        <v>95</v>
      </c>
      <c r="D20" s="53">
        <v>29</v>
      </c>
      <c r="E20" s="53">
        <v>25</v>
      </c>
      <c r="F20" s="53">
        <v>25</v>
      </c>
      <c r="G20" s="54">
        <f t="shared" si="0"/>
        <v>174</v>
      </c>
      <c r="I20" s="52" t="s">
        <v>106</v>
      </c>
      <c r="J20" s="55">
        <f t="shared" si="1"/>
        <v>7.169640281841032E-3</v>
      </c>
    </row>
    <row r="21" spans="1:11" x14ac:dyDescent="0.35">
      <c r="B21" s="51" t="s">
        <v>210</v>
      </c>
      <c r="C21" s="60">
        <f>SUM(C6:C20)</f>
        <v>5355</v>
      </c>
      <c r="D21" s="60">
        <f>SUM(D6:D20)</f>
        <v>6258</v>
      </c>
      <c r="E21" s="60">
        <f>SUM(E6:E20)</f>
        <v>6761</v>
      </c>
      <c r="F21" s="60">
        <f>SUM(F6:F20)</f>
        <v>5895</v>
      </c>
      <c r="G21" s="60">
        <f>SUM(G6:G20)</f>
        <v>24269</v>
      </c>
      <c r="H21" s="61"/>
    </row>
    <row r="22" spans="1:11" x14ac:dyDescent="0.35">
      <c r="C22" s="43"/>
      <c r="D22" s="43"/>
      <c r="E22" s="43"/>
      <c r="F22" s="43"/>
    </row>
    <row r="23" spans="1:11" x14ac:dyDescent="0.35">
      <c r="B23" s="62"/>
      <c r="C23" s="62"/>
      <c r="D23" s="62"/>
      <c r="E23" s="43"/>
    </row>
    <row r="24" spans="1:11" x14ac:dyDescent="0.35">
      <c r="B24" s="52" t="s">
        <v>213</v>
      </c>
      <c r="C24" s="54">
        <f>SUM(C6:C14,C19)</f>
        <v>1128</v>
      </c>
      <c r="D24" s="54">
        <f>SUM(D6:D14,D19)</f>
        <v>2097</v>
      </c>
      <c r="E24" s="54">
        <f>SUM(E6:E14,E19)</f>
        <v>2786</v>
      </c>
      <c r="F24" s="54">
        <f>SUM(F6:F14,F19)</f>
        <v>2395</v>
      </c>
      <c r="G24" s="54">
        <f t="shared" ref="G24:G26" si="2">SUM(C24:F24)</f>
        <v>8406</v>
      </c>
      <c r="H24" s="55">
        <f>G24/$G$26</f>
        <v>0.34636779430549258</v>
      </c>
    </row>
    <row r="25" spans="1:11" x14ac:dyDescent="0.35">
      <c r="B25" s="52" t="s">
        <v>133</v>
      </c>
      <c r="C25" s="63">
        <f>SUM(C15:C18,C20)</f>
        <v>4227</v>
      </c>
      <c r="D25" s="63">
        <f>SUM(D15:D18,D20)</f>
        <v>4161</v>
      </c>
      <c r="E25" s="63">
        <f>SUM(E15:E18,E20)</f>
        <v>3975</v>
      </c>
      <c r="F25" s="63">
        <f>SUM(F15:F18,F20)</f>
        <v>3500</v>
      </c>
      <c r="G25" s="54">
        <f t="shared" si="2"/>
        <v>15863</v>
      </c>
      <c r="H25" s="55">
        <f>G25/$G$26</f>
        <v>0.65363220569450742</v>
      </c>
    </row>
    <row r="26" spans="1:11" x14ac:dyDescent="0.35">
      <c r="B26" s="51" t="s">
        <v>210</v>
      </c>
      <c r="C26" s="60">
        <f>SUM(C24:C25)</f>
        <v>5355</v>
      </c>
      <c r="D26" s="60">
        <f>SUM(D24:D25)</f>
        <v>6258</v>
      </c>
      <c r="E26" s="60">
        <f>SUM(E24:E25)</f>
        <v>6761</v>
      </c>
      <c r="F26" s="60">
        <f>SUM(F24:F25)</f>
        <v>5895</v>
      </c>
      <c r="G26" s="60">
        <f t="shared" si="2"/>
        <v>24269</v>
      </c>
    </row>
    <row r="30" spans="1:11" x14ac:dyDescent="0.35">
      <c r="C30" s="50" t="s">
        <v>200</v>
      </c>
      <c r="D30" s="51" t="s">
        <v>201</v>
      </c>
      <c r="E30" s="51" t="s">
        <v>208</v>
      </c>
      <c r="F30" s="51" t="s">
        <v>209</v>
      </c>
      <c r="G30" s="51" t="s">
        <v>210</v>
      </c>
    </row>
    <row r="31" spans="1:11" x14ac:dyDescent="0.35">
      <c r="B31" s="64" t="s">
        <v>214</v>
      </c>
      <c r="C31" s="53">
        <v>200</v>
      </c>
      <c r="D31" s="53">
        <v>200</v>
      </c>
      <c r="E31" s="53">
        <v>212</v>
      </c>
      <c r="F31" s="53">
        <v>200</v>
      </c>
      <c r="G31" s="54">
        <f t="shared" ref="G31:G37" si="3">SUM(C31:F31)</f>
        <v>812</v>
      </c>
    </row>
    <row r="32" spans="1:11" x14ac:dyDescent="0.35">
      <c r="B32" s="64" t="s">
        <v>176</v>
      </c>
      <c r="C32" s="53">
        <v>200</v>
      </c>
      <c r="D32" s="53">
        <v>200</v>
      </c>
      <c r="E32" s="53">
        <v>212</v>
      </c>
      <c r="F32" s="53">
        <v>200</v>
      </c>
      <c r="G32" s="54">
        <f t="shared" si="3"/>
        <v>812</v>
      </c>
      <c r="H32" s="55"/>
    </row>
    <row r="33" spans="2:7" x14ac:dyDescent="0.35">
      <c r="B33" s="65" t="s">
        <v>215</v>
      </c>
      <c r="C33" s="53">
        <v>245</v>
      </c>
      <c r="D33" s="53">
        <v>245</v>
      </c>
      <c r="E33" s="53">
        <v>245</v>
      </c>
      <c r="F33" s="53">
        <v>245</v>
      </c>
      <c r="G33" s="54">
        <f t="shared" si="3"/>
        <v>980</v>
      </c>
    </row>
    <row r="34" spans="2:7" x14ac:dyDescent="0.35">
      <c r="B34" s="65" t="s">
        <v>177</v>
      </c>
      <c r="C34" s="53">
        <v>200</v>
      </c>
      <c r="D34" s="53">
        <v>200</v>
      </c>
      <c r="E34" s="53">
        <v>212</v>
      </c>
      <c r="F34" s="53">
        <v>200</v>
      </c>
      <c r="G34" s="54">
        <f t="shared" si="3"/>
        <v>812</v>
      </c>
    </row>
    <row r="35" spans="2:7" x14ac:dyDescent="0.35">
      <c r="B35" s="65" t="s">
        <v>180</v>
      </c>
      <c r="C35" s="53">
        <v>200</v>
      </c>
      <c r="D35" s="53">
        <v>200</v>
      </c>
      <c r="E35" s="53">
        <v>212</v>
      </c>
      <c r="F35" s="53">
        <v>200</v>
      </c>
      <c r="G35" s="54">
        <f t="shared" si="3"/>
        <v>812</v>
      </c>
    </row>
    <row r="36" spans="2:7" x14ac:dyDescent="0.35">
      <c r="B36" s="65" t="s">
        <v>216</v>
      </c>
      <c r="C36" s="53">
        <v>245</v>
      </c>
      <c r="D36" s="53">
        <v>245</v>
      </c>
      <c r="E36" s="53">
        <v>245</v>
      </c>
      <c r="F36" s="53">
        <v>245</v>
      </c>
      <c r="G36" s="54">
        <f t="shared" si="3"/>
        <v>980</v>
      </c>
    </row>
    <row r="37" spans="2:7" x14ac:dyDescent="0.35">
      <c r="B37" s="51" t="s">
        <v>210</v>
      </c>
      <c r="C37" s="60">
        <f>SUM(C32:C36)</f>
        <v>1090</v>
      </c>
      <c r="D37" s="60">
        <f>SUM(D32:D36)</f>
        <v>1090</v>
      </c>
      <c r="E37" s="60">
        <f>SUM(E32:E36)</f>
        <v>1126</v>
      </c>
      <c r="F37" s="60">
        <f>SUM(F32:F36)</f>
        <v>1090</v>
      </c>
      <c r="G37" s="60">
        <f t="shared" si="3"/>
        <v>4396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3A13EAAE4BB4489331541C2A5E513" ma:contentTypeVersion="11" ma:contentTypeDescription="Create a new document." ma:contentTypeScope="" ma:versionID="2f8e73bbf7352edca18afaafe42848ee">
  <xsd:schema xmlns:xsd="http://www.w3.org/2001/XMLSchema" xmlns:xs="http://www.w3.org/2001/XMLSchema" xmlns:p="http://schemas.microsoft.com/office/2006/metadata/properties" xmlns:ns3="8e6f452f-681f-4e6b-934c-bfb07b74a960" xmlns:ns4="f08fece6-047e-4023-90ba-5ddf0439c47c" targetNamespace="http://schemas.microsoft.com/office/2006/metadata/properties" ma:root="true" ma:fieldsID="21bdea3e48dcd35e0d729bc69da28c52" ns3:_="" ns4:_="">
    <xsd:import namespace="8e6f452f-681f-4e6b-934c-bfb07b74a960"/>
    <xsd:import namespace="f08fece6-047e-4023-90ba-5ddf0439c4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f452f-681f-4e6b-934c-bfb07b74a9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8fece6-047e-4023-90ba-5ddf0439c4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e6f452f-681f-4e6b-934c-bfb07b74a960" xsi:nil="true"/>
  </documentManagement>
</p:properties>
</file>

<file path=customXml/itemProps1.xml><?xml version="1.0" encoding="utf-8"?>
<ds:datastoreItem xmlns:ds="http://schemas.openxmlformats.org/officeDocument/2006/customXml" ds:itemID="{71461D27-B270-47E7-8203-3613B7189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f452f-681f-4e6b-934c-bfb07b74a960"/>
    <ds:schemaRef ds:uri="f08fece6-047e-4023-90ba-5ddf0439c4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74DAE2-1DF5-4B4B-97B9-694097C337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98AE79-C49D-43E0-BEC5-A8BCB2F0CCD9}">
  <ds:schemaRefs>
    <ds:schemaRef ds:uri="f08fece6-047e-4023-90ba-5ddf0439c47c"/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8e6f452f-681f-4e6b-934c-bfb07b74a96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AME &amp; ANH</vt:lpstr>
      <vt:lpstr>LPO summary Reworking</vt:lpstr>
      <vt:lpstr>Sheet1</vt:lpstr>
      <vt:lpstr>Meta</vt:lpstr>
      <vt:lpstr>A&amp;P report to 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Baaz Khan</dc:creator>
  <cp:lastModifiedBy>Mohammed Baaz Khan</cp:lastModifiedBy>
  <cp:lastPrinted>2023-11-22T08:06:10Z</cp:lastPrinted>
  <dcterms:created xsi:type="dcterms:W3CDTF">2020-01-19T06:23:01Z</dcterms:created>
  <dcterms:modified xsi:type="dcterms:W3CDTF">2023-11-22T08:16:06Z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0x0101004373A13EAAE4BB4489331541C2A5E513</vt:lpwstr>
  </property>
</Properties>
</file>