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ghalokhande/Documents/research_levine/cea/dec_2022_meeting/"/>
    </mc:Choice>
  </mc:AlternateContent>
  <xr:revisionPtr revIDLastSave="0" documentId="13_ncr:1_{0EA74473-20F7-A14D-8334-5E90EBB774CD}" xr6:coauthVersionLast="47" xr6:coauthVersionMax="47" xr10:uidLastSave="{00000000-0000-0000-0000-000000000000}"/>
  <bookViews>
    <workbookView xWindow="17280" yWindow="760" windowWidth="17280" windowHeight="19560" xr2:uid="{97306361-0D3E-4244-8EB7-275CD0191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" l="1"/>
  <c r="K26" i="1"/>
  <c r="O28" i="1" s="1"/>
  <c r="K28" i="1"/>
  <c r="O26" i="1"/>
  <c r="H28" i="1"/>
  <c r="H26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<sst xmlns="http://schemas.openxmlformats.org/spreadsheetml/2006/main" count="34" uniqueCount="34">
  <si>
    <t>actual status prob</t>
  </si>
  <si>
    <t>model status prob</t>
  </si>
  <si>
    <t>branch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</si>
  <si>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</si>
  <si>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</si>
  <si>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</si>
  <si>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</si>
  <si>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</si>
  <si>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</si>
  <si>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</si>
  <si>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</si>
  <si>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</si>
  <si>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</si>
  <si>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</si>
  <si>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</si>
  <si>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</si>
  <si>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</si>
  <si>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</si>
  <si>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</si>
  <si>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</si>
  <si>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</si>
  <si>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costs</t>
  </si>
  <si>
    <t>expected costs (prob * cost)</t>
  </si>
  <si>
    <t>NIRUDAK</t>
  </si>
  <si>
    <t>WHO</t>
  </si>
  <si>
    <t>total expected cost NIRUDAK</t>
  </si>
  <si>
    <t>total expected cost WHO</t>
  </si>
  <si>
    <t>DALYs</t>
  </si>
  <si>
    <t>expected DALYs (prob * DALYs)</t>
  </si>
  <si>
    <t>total expected DALYs WHO</t>
  </si>
  <si>
    <t>incremental costs</t>
  </si>
  <si>
    <t>incremental DALYs</t>
  </si>
  <si>
    <t>ICER</t>
  </si>
  <si>
    <t>total expected DALYs NIRUDAK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</si>
</sst>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F581-258F-3D4D-991D-4C2F19FE653F}">
  <dimension ref="A1:S28"/>
  <sheetViews>
    <sheetView tabSelected="1" workbookViewId="0">
      <selection activeCell="I15" sqref="I15"/>
    </sheetView>
  </sheetViews>
  <sheetFormatPr baseColWidth="10" defaultRowHeight="16" x14ac:dyDescent="0.2"/>
  <cols>
    <col min="3" max="3" width="16" bestFit="1" customWidth="1"/>
    <col min="7" max="7" width="24.33203125" bestFit="1" customWidth="1"/>
    <col min="9" max="9" width="27" bestFit="1" customWidth="1"/>
  </cols>
  <sheetData>
    <row r="1" spans="1:9" x14ac:dyDescent="0.2">
      <c r="B1" t="s">
        <v>2</v>
      </c>
      <c r="C1" t="s">
        <v>1</v>
      </c>
      <c r="D1" t="s">
        <v>0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2">
      <c r="A2" t="s">
        <v>24</v>
      </c>
      <c r="B2" t="s">
        <v>3</v>
      </c>
      <c r="C2">
        <v>0.19889999999999999</v>
      </c>
      <c r="D2">
        <v>0.34250000000000003</v>
      </c>
      <c r="E2">
        <f>D2*C2</f>
        <v>6.8123249999999996E-2</v>
      </c>
      <c r="F2">
        <v>97.04</v>
      </c>
      <c r="G2">
        <f>F2*E2</f>
        <v>6.6106801800000001</v>
      </c>
      <c r="I2">
        <f>E2*H2</f>
        <v>0</v>
      </c>
    </row>
    <row r="3" spans="1:9" x14ac:dyDescent="0.2">
      <c r="B3" t="s">
        <v>4</v>
      </c>
      <c r="C3">
        <v>0.68610000000000004</v>
      </c>
      <c r="D3">
        <v>0.34250000000000003</v>
      </c>
      <c r="E3">
        <f t="shared" ref="E3:E10" si="0">D3*C3</f>
        <v>0.23498925000000004</v>
      </c>
      <c r="F3">
        <v>100.36</v>
      </c>
      <c r="G3">
        <f t="shared" ref="G3:G10" si="1">F3*E3</f>
        <v>23.583521130000005</v>
      </c>
      <c r="H3">
        <v>0.84</v>
      </c>
      <c r="I3">
        <f t="shared" ref="I3:I20" si="2">E3*H3</f>
        <v>0.19739097000000003</v>
      </c>
    </row>
    <row r="4" spans="1:9" x14ac:dyDescent="0.2">
      <c r="B4" t="s">
        <v>5</v>
      </c>
      <c r="C4">
        <v>0.115</v>
      </c>
      <c r="D4">
        <v>0.34250000000000003</v>
      </c>
      <c r="E4">
        <f t="shared" si="0"/>
        <v>3.9387500000000006E-2</v>
      </c>
      <c r="F4">
        <v>102.37</v>
      </c>
      <c r="G4">
        <f t="shared" si="1"/>
        <v>4.0320983750000003</v>
      </c>
      <c r="H4">
        <v>0.64</v>
      </c>
      <c r="I4">
        <f t="shared" si="2"/>
        <v>2.5208000000000005E-2</v>
      </c>
    </row>
    <row r="5" spans="1:9" x14ac:dyDescent="0.2">
      <c r="B5" t="s">
        <v>6</v>
      </c>
      <c r="C5">
        <v>0.1188</v>
      </c>
      <c r="D5">
        <v>0.43140000000000001</v>
      </c>
      <c r="E5">
        <f t="shared" si="0"/>
        <v>5.1250320000000002E-2</v>
      </c>
      <c r="F5">
        <v>27.91</v>
      </c>
      <c r="G5">
        <f t="shared" si="1"/>
        <v>1.4303964312000002</v>
      </c>
      <c r="H5">
        <v>58.99</v>
      </c>
      <c r="I5">
        <f t="shared" si="2"/>
        <v>3.0232563768</v>
      </c>
    </row>
    <row r="6" spans="1:9" x14ac:dyDescent="0.2">
      <c r="B6" t="s">
        <v>7</v>
      </c>
      <c r="C6">
        <v>0.70189999999999997</v>
      </c>
      <c r="D6">
        <v>0.43140000000000001</v>
      </c>
      <c r="E6">
        <f t="shared" si="0"/>
        <v>0.30279965999999997</v>
      </c>
      <c r="F6">
        <v>26.65</v>
      </c>
      <c r="G6">
        <f t="shared" si="1"/>
        <v>8.0696109389999986</v>
      </c>
      <c r="I6">
        <f t="shared" si="2"/>
        <v>0</v>
      </c>
    </row>
    <row r="7" spans="1:9" x14ac:dyDescent="0.2">
      <c r="B7" t="s">
        <v>8</v>
      </c>
      <c r="C7">
        <v>0.17929999999999999</v>
      </c>
      <c r="D7">
        <v>0.43140000000000001</v>
      </c>
      <c r="E7">
        <f t="shared" si="0"/>
        <v>7.7350019999999992E-2</v>
      </c>
      <c r="F7">
        <v>17.190000000000001</v>
      </c>
      <c r="G7">
        <f t="shared" si="1"/>
        <v>1.3296468438</v>
      </c>
      <c r="I7">
        <f t="shared" si="2"/>
        <v>0</v>
      </c>
    </row>
    <row r="8" spans="1:9" x14ac:dyDescent="0.2">
      <c r="B8" t="s">
        <v>9</v>
      </c>
      <c r="C8">
        <v>4.3700000000000003E-2</v>
      </c>
      <c r="D8">
        <v>0.2261</v>
      </c>
      <c r="E8">
        <f t="shared" si="0"/>
        <v>9.88057E-3</v>
      </c>
      <c r="F8">
        <v>9.92</v>
      </c>
      <c r="G8">
        <f t="shared" si="1"/>
        <v>9.8015254400000001E-2</v>
      </c>
      <c r="H8">
        <v>64.02</v>
      </c>
      <c r="I8">
        <f t="shared" si="2"/>
        <v>0.63255409139999996</v>
      </c>
    </row>
    <row r="9" spans="1:9" x14ac:dyDescent="0.2">
      <c r="B9" t="s">
        <v>10</v>
      </c>
      <c r="C9">
        <v>0.58209999999999995</v>
      </c>
      <c r="D9">
        <v>0.2261</v>
      </c>
      <c r="E9">
        <f t="shared" si="0"/>
        <v>0.13161281</v>
      </c>
      <c r="F9">
        <v>12.87</v>
      </c>
      <c r="G9">
        <f t="shared" si="1"/>
        <v>1.6938568646999999</v>
      </c>
      <c r="I9">
        <f t="shared" si="2"/>
        <v>0</v>
      </c>
    </row>
    <row r="10" spans="1:9" x14ac:dyDescent="0.2">
      <c r="B10" t="s">
        <v>11</v>
      </c>
      <c r="C10">
        <v>0.37419999999999998</v>
      </c>
      <c r="D10">
        <v>0.2261</v>
      </c>
      <c r="E10">
        <f t="shared" si="0"/>
        <v>8.4606619999999993E-2</v>
      </c>
      <c r="F10">
        <v>14.37</v>
      </c>
      <c r="G10">
        <f t="shared" si="1"/>
        <v>1.2157971293999998</v>
      </c>
      <c r="I10">
        <f t="shared" si="2"/>
        <v>0</v>
      </c>
    </row>
    <row r="11" spans="1:9" x14ac:dyDescent="0.2">
      <c r="I11">
        <f t="shared" si="2"/>
        <v>0</v>
      </c>
    </row>
    <row r="12" spans="1:9" x14ac:dyDescent="0.2">
      <c r="A12" t="s">
        <v>23</v>
      </c>
      <c r="B12" t="s">
        <v>12</v>
      </c>
      <c r="C12">
        <v>0.24229999999999999</v>
      </c>
      <c r="D12">
        <v>0.42449999999999999</v>
      </c>
      <c r="E12">
        <f t="shared" ref="E12:E20" si="3">D12*C12</f>
        <v>0.10285634999999999</v>
      </c>
      <c r="F12">
        <v>96.82</v>
      </c>
      <c r="G12">
        <f t="shared" ref="G12:G20" si="4">F12*E12</f>
        <v>9.9585518069999974</v>
      </c>
      <c r="I12">
        <f t="shared" si="2"/>
        <v>0</v>
      </c>
    </row>
    <row r="13" spans="1:9" x14ac:dyDescent="0.2">
      <c r="B13" t="s">
        <v>13</v>
      </c>
      <c r="C13">
        <v>0.68169999999999997</v>
      </c>
      <c r="D13">
        <v>0.42449999999999999</v>
      </c>
      <c r="E13">
        <f t="shared" si="3"/>
        <v>0.28938164999999999</v>
      </c>
      <c r="F13">
        <v>93.91</v>
      </c>
      <c r="G13">
        <f t="shared" si="4"/>
        <v>27.175830751499998</v>
      </c>
      <c r="H13">
        <v>0.99</v>
      </c>
      <c r="I13">
        <f t="shared" si="2"/>
        <v>0.28648783350000001</v>
      </c>
    </row>
    <row r="14" spans="1:9" x14ac:dyDescent="0.2">
      <c r="B14" t="s">
        <v>14</v>
      </c>
      <c r="C14">
        <v>7.5999999999999998E-2</v>
      </c>
      <c r="D14">
        <v>0.42449999999999999</v>
      </c>
      <c r="E14">
        <f t="shared" si="3"/>
        <v>3.2261999999999999E-2</v>
      </c>
      <c r="F14">
        <v>96.02</v>
      </c>
      <c r="G14">
        <f t="shared" si="4"/>
        <v>3.0977972399999998</v>
      </c>
      <c r="H14">
        <v>0.92</v>
      </c>
      <c r="I14">
        <f t="shared" si="2"/>
        <v>2.9681039999999999E-2</v>
      </c>
    </row>
    <row r="15" spans="1:9" x14ac:dyDescent="0.2">
      <c r="B15" t="s">
        <v>15</v>
      </c>
      <c r="C15">
        <v>7.5300000000000006E-2</v>
      </c>
      <c r="D15">
        <v>0.29170000000000001</v>
      </c>
      <c r="E15">
        <f t="shared" si="3"/>
        <v>2.1965010000000004E-2</v>
      </c>
      <c r="F15">
        <v>26.09</v>
      </c>
      <c r="G15">
        <f t="shared" si="4"/>
        <v>0.57306711090000007</v>
      </c>
      <c r="H15">
        <v>48.32</v>
      </c>
      <c r="I15">
        <f t="shared" si="2"/>
        <v>1.0613492832000002</v>
      </c>
    </row>
    <row r="16" spans="1:9" x14ac:dyDescent="0.2">
      <c r="B16" t="s">
        <v>16</v>
      </c>
      <c r="C16">
        <v>0.75160000000000005</v>
      </c>
      <c r="D16">
        <v>0.29170000000000001</v>
      </c>
      <c r="E16">
        <f t="shared" si="3"/>
        <v>0.21924172000000003</v>
      </c>
      <c r="F16">
        <v>27.27</v>
      </c>
      <c r="G16">
        <f t="shared" si="4"/>
        <v>5.9787217044000007</v>
      </c>
      <c r="I16">
        <f t="shared" si="2"/>
        <v>0</v>
      </c>
    </row>
    <row r="17" spans="2:19" x14ac:dyDescent="0.2">
      <c r="B17" t="s">
        <v>17</v>
      </c>
      <c r="C17">
        <v>0.1731</v>
      </c>
      <c r="D17">
        <v>0.29170000000000001</v>
      </c>
      <c r="E17">
        <f t="shared" si="3"/>
        <v>5.0493270000000007E-2</v>
      </c>
      <c r="F17">
        <v>28.92</v>
      </c>
      <c r="G17">
        <f t="shared" si="4"/>
        <v>1.4602653684000002</v>
      </c>
      <c r="I17">
        <f t="shared" si="2"/>
        <v>0</v>
      </c>
    </row>
    <row r="18" spans="2:19" x14ac:dyDescent="0.2">
      <c r="B18" t="s">
        <v>18</v>
      </c>
      <c r="C18">
        <v>1.6500000000000001E-2</v>
      </c>
      <c r="D18">
        <v>0.2838</v>
      </c>
      <c r="E18">
        <f t="shared" si="3"/>
        <v>4.6827000000000006E-3</v>
      </c>
      <c r="F18">
        <v>16.53</v>
      </c>
      <c r="G18">
        <f t="shared" si="4"/>
        <v>7.7405031000000013E-2</v>
      </c>
      <c r="H18">
        <v>49.92</v>
      </c>
      <c r="I18">
        <f t="shared" si="2"/>
        <v>0.23376038400000004</v>
      </c>
    </row>
    <row r="19" spans="2:19" x14ac:dyDescent="0.2">
      <c r="B19" t="s">
        <v>19</v>
      </c>
      <c r="C19">
        <v>0.56510000000000005</v>
      </c>
      <c r="D19">
        <v>0.2838</v>
      </c>
      <c r="E19">
        <f t="shared" si="3"/>
        <v>0.16037538000000001</v>
      </c>
      <c r="F19">
        <v>14.17</v>
      </c>
      <c r="G19">
        <f t="shared" si="4"/>
        <v>2.2725191346</v>
      </c>
      <c r="I19">
        <f t="shared" si="2"/>
        <v>0</v>
      </c>
    </row>
    <row r="20" spans="2:19" x14ac:dyDescent="0.2">
      <c r="B20" t="s">
        <v>20</v>
      </c>
      <c r="C20">
        <v>0.41849999999999998</v>
      </c>
      <c r="D20">
        <v>0.2838</v>
      </c>
      <c r="E20">
        <f t="shared" si="3"/>
        <v>0.1187703</v>
      </c>
      <c r="F20">
        <v>6.88</v>
      </c>
      <c r="G20">
        <f t="shared" si="4"/>
        <v>0.81713966399999993</v>
      </c>
      <c r="I20">
        <f t="shared" si="2"/>
        <v>0</v>
      </c>
    </row>
    <row r="26" spans="2:19" x14ac:dyDescent="0.2">
      <c r="H26">
        <f>SUM(G12:G20)</f>
        <v>51.411297811799997</v>
      </c>
      <c r="I26" t="s">
        <v>25</v>
      </c>
      <c r="K26">
        <f>SUM(I12:I20)</f>
        <v>1.6112785407000003</v>
      </c>
      <c r="L26" t="s">
        <v>33</v>
      </c>
      <c r="O26">
        <f>H26-H28</f>
        <v>3.3476746642999871</v>
      </c>
      <c r="P26" t="s">
        <v>30</v>
      </c>
      <c r="R26">
        <f>-(O26/O28)</f>
        <v>1.47661287135715</v>
      </c>
      <c r="S26" t="s">
        <v>32</v>
      </c>
    </row>
    <row r="28" spans="2:19" x14ac:dyDescent="0.2">
      <c r="H28">
        <f>SUM(G2:G10)</f>
        <v>48.06362314750001</v>
      </c>
      <c r="I28" t="s">
        <v>26</v>
      </c>
      <c r="K28">
        <f>SUM(I2:I10)</f>
        <v>3.8784094381999998</v>
      </c>
      <c r="L28" t="s">
        <v>29</v>
      </c>
      <c r="O28">
        <f>K26-K28</f>
        <v>-2.2671308974999995</v>
      </c>
      <c r="P2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2022-11-07T00:32:08Z</dcterms:created>
  <dcterms:modified xsi:type="dcterms:W3CDTF">2023-02-20T21:13:23Z</dcterms:modified>
</cp:coreProperties>
</file>