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Rocha\Downloads\Elemento Alpha\Industria Local\"/>
    </mc:Choice>
  </mc:AlternateContent>
  <xr:revisionPtr revIDLastSave="0" documentId="13_ncr:1_{8D48EB2A-5FB1-4FF3-93AB-95F91E623359}" xr6:coauthVersionLast="43" xr6:coauthVersionMax="43" xr10:uidLastSave="{00000000-0000-0000-0000-000000000000}"/>
  <bookViews>
    <workbookView xWindow="-110" yWindow="-110" windowWidth="19420" windowHeight="10420" xr2:uid="{49DBE666-16AB-48B1-9C8B-DF6269BC2906}"/>
  </bookViews>
  <sheets>
    <sheet name="Inventario de Fondos" sheetId="1" r:id="rId1"/>
    <sheet name="Hoja2" sheetId="2" r:id="rId2"/>
    <sheet name="Hoja1" sheetId="3" r:id="rId3"/>
  </sheets>
  <definedNames>
    <definedName name="_xlnm._FilterDatabase" localSheetId="1" hidden="1">Hoja2!$B$2:$E$22</definedName>
    <definedName name="_xlnm._FilterDatabase" localSheetId="0" hidden="1">'Inventario de Fondos'!$B$2:$I$113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2" l="1"/>
  <c r="I37" i="2" l="1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36" i="2"/>
  <c r="I45" i="2" s="1"/>
  <c r="D31" i="2" s="1"/>
  <c r="D30" i="2"/>
  <c r="F48" i="2"/>
  <c r="J36" i="2" l="1"/>
  <c r="J45" i="2" s="1"/>
  <c r="D32" i="2" s="1"/>
  <c r="C103" i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64" i="1"/>
  <c r="C65" i="1" s="1"/>
  <c r="C66" i="1" s="1"/>
  <c r="C58" i="1"/>
  <c r="C59" i="1" s="1"/>
  <c r="C60" i="1" s="1"/>
  <c r="C61" i="1" s="1"/>
  <c r="C62" i="1" s="1"/>
  <c r="C106" i="1"/>
  <c r="C107" i="1" s="1"/>
  <c r="C108" i="1" s="1"/>
  <c r="C109" i="1" s="1"/>
  <c r="C110" i="1" s="1"/>
  <c r="C111" i="1" s="1"/>
  <c r="C112" i="1" s="1"/>
  <c r="C113" i="1" s="1"/>
  <c r="C55" i="1"/>
  <c r="C56" i="1" s="1"/>
  <c r="C53" i="1"/>
  <c r="C51" i="1"/>
  <c r="C49" i="1"/>
  <c r="C44" i="1"/>
  <c r="C45" i="1" s="1"/>
  <c r="C46" i="1" s="1"/>
  <c r="C47" i="1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C41" i="1"/>
  <c r="C42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6" i="1"/>
  <c r="C27" i="1" s="1"/>
  <c r="C28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79" i="1" l="1"/>
  <c r="C80" i="1" s="1"/>
  <c r="C81" i="1" s="1"/>
  <c r="C82" i="1" s="1"/>
  <c r="C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Central</author>
  </authors>
  <commentList>
    <comment ref="D5" authorId="0" shapeId="0" xr:uid="{9A97C795-5808-474D-8690-71D123F2F6A6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Antes Fonval CDIT</t>
        </r>
      </text>
    </comment>
    <comment ref="F9" authorId="0" shapeId="0" xr:uid="{D39FC0A5-267A-456A-B458-1776590607D6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Fidupopular adquiere el fondo de FIDUCIAR SA</t>
        </r>
      </text>
    </comment>
    <comment ref="D12" authorId="0" shapeId="0" xr:uid="{758DAC2D-02CE-4FB3-A27B-5FDC25023029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Anteriormente: FIC Capital Trust - Helm Fiduciaria</t>
        </r>
      </text>
    </comment>
    <comment ref="D52" authorId="0" shapeId="0" xr:uid="{B062DE26-AFFF-492E-875B-DDB410AF99B7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Salio de la categorización en la página web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Central</author>
  </authors>
  <commentList>
    <comment ref="E2" authorId="0" shapeId="0" xr:uid="{AD6CE7DC-8441-4870-853C-B5477FB00F7F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Fecha más antigua desde la que engloba a todos los fondos en la categoría</t>
        </r>
      </text>
    </comment>
  </commentList>
</comments>
</file>

<file path=xl/sharedStrings.xml><?xml version="1.0" encoding="utf-8"?>
<sst xmlns="http://schemas.openxmlformats.org/spreadsheetml/2006/main" count="568" uniqueCount="330">
  <si>
    <t>ADCAP MULTIPLAZOS</t>
  </si>
  <si>
    <t>BBVA PLAZO 30</t>
  </si>
  <si>
    <t>FONVAL DEUDA CORPORATIVA</t>
  </si>
  <si>
    <t>FIDUCIARIA DAVIVIENDA</t>
  </si>
  <si>
    <t>EFECTIVO A PLAZO</t>
  </si>
  <si>
    <t>ESPARTA 30 </t>
  </si>
  <si>
    <t>Entidad</t>
  </si>
  <si>
    <t>Fondo</t>
  </si>
  <si>
    <t>Link</t>
  </si>
  <si>
    <t>Código SFC - 2015</t>
  </si>
  <si>
    <t>Fecha de Incorporación</t>
  </si>
  <si>
    <t>https://www.ad-cap.com.co/fondos-de-inversion/fic-renta-fija/</t>
  </si>
  <si>
    <t>https://www.bbvaassetmanagement.com/am/am/co/ce/inversionista-particular/fondos-inversion/ficha/FPLA/fondo-de-inversion-abierto--bbva-plazo-30</t>
  </si>
  <si>
    <t>https://www.credicorpcapitalcolombia.com/Gestion_de_Activos/Fondos_Locales/fonval_deuda_corporativa</t>
  </si>
  <si>
    <t>https://www.fiduagraria.gov.co/confirenta/#fichas-tecnicas</t>
  </si>
  <si>
    <t>https://www.fiducentral.com/fondos-de-inversion/fondos-de-inversion/fondo-abierto-fiduciaria-central/ficha-tecnica-1</t>
  </si>
  <si>
    <t>https://assetmanagement.grupobancolombia.com/wps/portal/asset-management/productos-servicios/fondos-inversion-colectiva/fichas-tecnicas-fondos-inversion</t>
  </si>
  <si>
    <t>https://www.fidupopular.com.co/wps/portal/fiduciaria-popular/bienvenidos/fondos-inversion/rentar-30#tab3</t>
  </si>
  <si>
    <t>https://www.fiduoccidente.com/wps/portal/fiduciaria-occidente/fiduoccidente/fiducia-inversion/fondos-inversion-colectiva/occibonos</t>
  </si>
  <si>
    <t>http://www.fiduprevisora.com.co/seccion/fic-abierto-efectivo-a-plazos.html</t>
  </si>
  <si>
    <t>https://www.itau.co/personal/inversion/fondos-de-inversion/itau-corto-plazo/fichas-tecnicas</t>
  </si>
  <si>
    <t>https://www.ultraserfinco.com/site/Productosyservicios/FondosdeInversi%C3%B3nColectiva/FondosdeInversi%C3%B3nColectivadeRentaFija/Esparta30.aspx</t>
  </si>
  <si>
    <t>Número</t>
  </si>
  <si>
    <t>Categoría</t>
  </si>
  <si>
    <t>ACCIONES Y VALORES S.A</t>
  </si>
  <si>
    <t>FIC ACCIVAL RENTA FIJA 180</t>
  </si>
  <si>
    <t>ADCAP COLOMBIA S.A.</t>
  </si>
  <si>
    <t>ADCAP RENTA FIJA COLOMBIA</t>
  </si>
  <si>
    <t>BTG PACTUAL S.A.</t>
  </si>
  <si>
    <t>Deuda Privada</t>
  </si>
  <si>
    <t>FIC Multiescala</t>
  </si>
  <si>
    <t>CORREDORES DAVIVIENDA S.A.</t>
  </si>
  <si>
    <t>CORREDORES DAVIVIENDA S.A</t>
  </si>
  <si>
    <t>FIDUAGRARIA S.A.</t>
  </si>
  <si>
    <t>RENTAPAIS</t>
  </si>
  <si>
    <t>FIDUCIARIA BANCOLOMBIA S.A.</t>
  </si>
  <si>
    <t>Plan Semilla</t>
  </si>
  <si>
    <t>FIDUCIARIA CORFICOLOMBIANA S.A.</t>
  </si>
  <si>
    <t>Deuda Corporativa</t>
  </si>
  <si>
    <t>Daviplus Renta Fija Pesos</t>
  </si>
  <si>
    <t>FIDUCOLDEX S.A.</t>
  </si>
  <si>
    <t>FIC Fiducoldex 60 Moderado</t>
  </si>
  <si>
    <t>ITAU ASSET MANAGEMENT</t>
  </si>
  <si>
    <t>Itaú Mediano Plazo</t>
  </si>
  <si>
    <t>ESPARTA 180</t>
  </si>
  <si>
    <t>ULTRASERFINCO S.A.</t>
  </si>
  <si>
    <t>Fondo Renta Fija Nacional Mediano Plazo</t>
  </si>
  <si>
    <t>Fondo Renta Fija Nacional Corto Plazo</t>
  </si>
  <si>
    <t>BBVA FIDUCIARIA S.A.</t>
  </si>
  <si>
    <t>CREDICORP CAPITAL S.A.</t>
  </si>
  <si>
    <t>CONFIRENTA</t>
  </si>
  <si>
    <t>FIDUCENTRAL S.A.</t>
  </si>
  <si>
    <t>ABIERTO FIDUCIARIA CENTRAL</t>
  </si>
  <si>
    <t>Fidurenta</t>
  </si>
  <si>
    <t>FIDUCIARIA POPULAR S.A.</t>
  </si>
  <si>
    <t>Rentar 30</t>
  </si>
  <si>
    <t>FIDUOCCIDENTE S.A.</t>
  </si>
  <si>
    <t>FIC OCCIBONOS</t>
  </si>
  <si>
    <t>FIDUPREVISORA S.A.</t>
  </si>
  <si>
    <t>Itaú Corto Plazo</t>
  </si>
  <si>
    <t>Fondo de Renta Fija Nacional de Largo Plazo</t>
  </si>
  <si>
    <t>FONVAL RENTA FIJA COLOMBIA</t>
  </si>
  <si>
    <t>Renta Fija Plazo</t>
  </si>
  <si>
    <t>FIDUCIARIA BOGOTA S.A.</t>
  </si>
  <si>
    <t>ÓPTIMO</t>
  </si>
  <si>
    <t>Itaú Largo Plazo</t>
  </si>
  <si>
    <t>Fondo Accionario Nacional</t>
  </si>
  <si>
    <t>ACCIONES Y VALORES S.A.</t>
  </si>
  <si>
    <t>FIC ACCIVAL ACCIONES NACIÓN</t>
  </si>
  <si>
    <t>ALIANZA FIDUCIARIA S.A.</t>
  </si>
  <si>
    <t>Acciones Colombia</t>
  </si>
  <si>
    <t>FIC Acción</t>
  </si>
  <si>
    <t>FONVAL ACCIONES DINAMICO</t>
  </si>
  <si>
    <t>FONVAL ACCIONES VALOR</t>
  </si>
  <si>
    <t>Renta Acciones</t>
  </si>
  <si>
    <t>FIDUACCIÓN</t>
  </si>
  <si>
    <t>Acciones Plus</t>
  </si>
  <si>
    <t>SERFINCO ACCIONES</t>
  </si>
  <si>
    <t>VALORES BANCOLOMBIA S.A.</t>
  </si>
  <si>
    <t>Renta Variable Colombia</t>
  </si>
  <si>
    <t>Fondo Balanceado Menor Riesgo Local</t>
  </si>
  <si>
    <t>ES+</t>
  </si>
  <si>
    <t>Estrategia Moderada</t>
  </si>
  <si>
    <t>PERFIL CONSERVADOR</t>
  </si>
  <si>
    <t>Categorías</t>
  </si>
  <si>
    <t>Fondo Accionario Internacional</t>
  </si>
  <si>
    <t>Fondo Balanceado Mayor Riesgo Global</t>
  </si>
  <si>
    <t>Fondo Balanceado Mayor Riesgo Local</t>
  </si>
  <si>
    <t>Fondo Balanceado Moderado Global</t>
  </si>
  <si>
    <t>Fondo Balanceado Moderado Local</t>
  </si>
  <si>
    <t>Fondo de Activo de Crédito</t>
  </si>
  <si>
    <t>Fondo de Alto Rendimiento Nacional</t>
  </si>
  <si>
    <t>Fondo de Renta Fija Internacional</t>
  </si>
  <si>
    <t>Fondo de Renta Fija Nacional para Entidades Públicas</t>
  </si>
  <si>
    <t>Fondo Inmobiliario de Desarrollo Nacional</t>
  </si>
  <si>
    <t>Fondo Inmobiliario de Renta Nacional</t>
  </si>
  <si>
    <t>Fondo Renta Fija Nacional Liquidez</t>
  </si>
  <si>
    <t>Fondos Bursatiles Accionarios Beta</t>
  </si>
  <si>
    <t>Fondos Bursatiles Accionarios Smart Beta</t>
  </si>
  <si>
    <t>Otros Fondos</t>
  </si>
  <si>
    <t>Fondo de Renta Fija Nacional Corto Plazo</t>
  </si>
  <si>
    <t>Fondo de Renta Fija Nacional Liquidez</t>
  </si>
  <si>
    <t>Fondo de Renta Fija Nacional Mediano Plazo</t>
  </si>
  <si>
    <t>Acciones Internacionales</t>
  </si>
  <si>
    <t>FONVAL ACCIONES RECURSOS NATURALES</t>
  </si>
  <si>
    <t>FONVAL GLOBAL ACCIONES</t>
  </si>
  <si>
    <t>Acciones Globales</t>
  </si>
  <si>
    <t>Renta Alta Convicción</t>
  </si>
  <si>
    <t>BBVA ESTRATEGIA BALANCEADO GLOBAL</t>
  </si>
  <si>
    <t>FIC CPP VALOR ESTRATÉGICO</t>
  </si>
  <si>
    <t>FIC SEGURIDAD</t>
  </si>
  <si>
    <t>PERFIL CRECIMIENTO</t>
  </si>
  <si>
    <t>CUBRIR BALANCEADO INTERNACIONAL</t>
  </si>
  <si>
    <t>FIC ACCIVAL BALANCEADO</t>
  </si>
  <si>
    <t>Renta Balanceado</t>
  </si>
  <si>
    <t>PERFIL MODERADO</t>
  </si>
  <si>
    <t>Crédito</t>
  </si>
  <si>
    <t>Credivalores I</t>
  </si>
  <si>
    <t>Credivalores II</t>
  </si>
  <si>
    <t>Diversificado II</t>
  </si>
  <si>
    <t>Obligaciones Diversificado I</t>
  </si>
  <si>
    <t>FONVAL DERECHOS ECONOMICOS 2020</t>
  </si>
  <si>
    <t>FONVAL DERECHOS ECONOMICOS 2026</t>
  </si>
  <si>
    <t>FIDUCOOMEVA</t>
  </si>
  <si>
    <t>FIC Avanzar 365</t>
  </si>
  <si>
    <t>FIC OCCIDECOL</t>
  </si>
  <si>
    <t>FONVAL RENTA FIJA ALTO RENDIMIENTO</t>
  </si>
  <si>
    <t>CAPITAL PLUS</t>
  </si>
  <si>
    <t>Rentar Capital</t>
  </si>
  <si>
    <t>FIC RENTA FIJA DINAMICA</t>
  </si>
  <si>
    <t>OLD MUTUAL SOCIEDAD FIDUCIARIA S.A.</t>
  </si>
  <si>
    <t>Old Mutual Multiplazo</t>
  </si>
  <si>
    <t>ESPARTA PLUS</t>
  </si>
  <si>
    <t>ALIANZA RENTA FIJA MERCADOS EMERGENTES</t>
  </si>
  <si>
    <t>Renta Fija Internacional</t>
  </si>
  <si>
    <t>FONVAL DEUDA CORPORATIVA LATAM</t>
  </si>
  <si>
    <t>FONVAL GLOBAL RENTA FIJA</t>
  </si>
  <si>
    <t xml:space="preserve">Fiduagraria </t>
  </si>
  <si>
    <t>FiduGob</t>
  </si>
  <si>
    <t>BBVA Pais</t>
  </si>
  <si>
    <t>Renta Liquida</t>
  </si>
  <si>
    <t>Fiduexcedentes</t>
  </si>
  <si>
    <t>Alianza Gobierno</t>
  </si>
  <si>
    <t>Itaú Money Market</t>
  </si>
  <si>
    <t>Occitesoros</t>
  </si>
  <si>
    <t>Fiducredicorp Vista</t>
  </si>
  <si>
    <t>Confianza Plus</t>
  </si>
  <si>
    <t>FIC Abierto 1525</t>
  </si>
  <si>
    <t>Fic 600</t>
  </si>
  <si>
    <t>Fiduliquidez</t>
  </si>
  <si>
    <t>FIC Fiducoldex</t>
  </si>
  <si>
    <t>Renta Agraria</t>
  </si>
  <si>
    <t>FIC 1525 Fiducentral</t>
  </si>
  <si>
    <t>Alta Liquidez</t>
  </si>
  <si>
    <t>RENTA ESTABLE</t>
  </si>
  <si>
    <t>FIC ACCIVAL VISTA</t>
  </si>
  <si>
    <t>INVERTIR AHORRO PLUS</t>
  </si>
  <si>
    <t>BBVA EFECTIVO</t>
  </si>
  <si>
    <t>BTG Pactual - Liquidez</t>
  </si>
  <si>
    <t>FONVAL</t>
  </si>
  <si>
    <t>Fiducuenta</t>
  </si>
  <si>
    <t>SUMAR</t>
  </si>
  <si>
    <t>BLACKROCK</t>
  </si>
  <si>
    <t>FONDO BURSATIL ISHARES COLCAP</t>
  </si>
  <si>
    <t>FONDO BURSÁTIL HORIZONS COLOMBIA SELECT DE S&amp;P</t>
  </si>
  <si>
    <t>FONDO BURSATIL ISHARES MSCI COLOMBIA RISK WEIGHTED</t>
  </si>
  <si>
    <t>https://www.accivalores.com/component/edocman/fondos/fondo-accival-renta-fija-180/ficha-tecnica-renta-fija-180/2019</t>
  </si>
  <si>
    <t>https://www.btgpactual.com.co/fichas-tecnicas-nuevas/</t>
  </si>
  <si>
    <t>https://www.daviviendacorredores.com/2015/11/fondo-de-inversion-colectiva-multiescala/</t>
  </si>
  <si>
    <t>https://www.fiduagraria.gov.co/rentapais/#fichas-tecnicas</t>
  </si>
  <si>
    <t>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#horizontalTab2</t>
  </si>
  <si>
    <t>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</t>
  </si>
  <si>
    <t>Observaciones</t>
  </si>
  <si>
    <t>https://fics.fiducoldex.com.co/60moderado</t>
  </si>
  <si>
    <t>https://www.itau.co/personal/inversion/fondos-de-inversion/itau-mediano-plazo/fichas-tecnicas</t>
  </si>
  <si>
    <t>https://www.ultraserfinco.com/site/Productosyservicios/FondosdeInversi%C3%B3nColectiva/FondosdeInversi%C3%B3nColectivadeRentaFija/Esparta180.aspx</t>
  </si>
  <si>
    <t>https://www.credicorpcapitalcolombia.com/Gestion_de_Activos/Fondos_Locales/fonval_deuda_corporativa_mp</t>
  </si>
  <si>
    <t>https://www.fidubogota.com/wps/themes/html/fidubogota/optimo-preferente-y-premium.html#undefined3</t>
  </si>
  <si>
    <t>https://www.itau.co/empresas/inversion/fondos-de-inversion/itau-largo-plazo/fichas-tecnicas</t>
  </si>
  <si>
    <t>https://www.accivalores.com/global/soluciones/fondos-de-inversion-colectiva/fondo-accival-acciones-nacion</t>
  </si>
  <si>
    <t>FONDO ACCIONES Colombia</t>
  </si>
  <si>
    <t>https://www.alianza.com.co/fichas-tecnicas?curFolderId=33871</t>
  </si>
  <si>
    <t>Buscar por SA</t>
  </si>
  <si>
    <t>Alianza SA</t>
  </si>
  <si>
    <t>https://www.daviviendacorredores.com/2015/11/fondo-de-inversion-colectiva-accion/</t>
  </si>
  <si>
    <t>https://www.credicorpcapitalcolombia.com/Gestion_de_Activos/Fondos_Locales/fonval_acciones_dinamico</t>
  </si>
  <si>
    <t>https://www.credicorpcapitalcolombia.com/Gestion_de_Activos/Fondos_Locales/Fonval_acc_valor</t>
  </si>
  <si>
    <t>https://www.fidubogota.com/wps/themes/html/fidubogota/fiduaccion-preferente-y-premium.html#undefined3</t>
  </si>
  <si>
    <t>https://www.ultraserfinco.com/site/Productosyservicios/FondosdeInversi%C3%B3nColectiva/FondosdeInversi%C3%B3nColectivadeRentaVariable/ULTRASERFINCOAcciones.aspx</t>
  </si>
  <si>
    <t>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#horizontalTab2</t>
  </si>
  <si>
    <t>https://www.fidubogota.com/wps/themes/html/fidubogota/esmas-reglamentos.html#undefined2</t>
  </si>
  <si>
    <t>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#horizontalTab2</t>
  </si>
  <si>
    <t>https://www.ultraserfinco.com/site/Productosyservicios/FondosdeInversi%C3%B3nColectiva/FondosdeInversi%C3%B3nColectivaAlternativas/Perfiles/Conservador.aspx</t>
  </si>
  <si>
    <t>https://www.credicorpcapitalcolombia.com/Gestion_de_Activos/Fondos_Locales/fonval_acciones_petroleras</t>
  </si>
  <si>
    <t>https://www.credicorpcapitalcolombia.com/Gestion_de_Activos/Fondos_Colectiva/fonval_global_acciones</t>
  </si>
  <si>
    <t>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#horizontalTab2</t>
  </si>
  <si>
    <t>http://www.fiduprevisora.com.co/seccion/fic-valor-estrategico.html</t>
  </si>
  <si>
    <t>https://www.bbvaassetmanagement.com/am/am/co/ce/inversionista-particular/fondos-inversion/colectiva-am-estategia/balanceado-global/index.jsp#ftec</t>
  </si>
  <si>
    <t>https://www.ultraserfinco.com/site/Productosyservicios/FondosdeInversi%C3%B3nColectiva/FondosdeInversi%C3%B3nColectivaAlternativas/Perfiles/Crecimiento.aspx</t>
  </si>
  <si>
    <t>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</t>
  </si>
  <si>
    <t>FIC BALANCEADO</t>
  </si>
  <si>
    <t>https://www.fidubogota.com/wps/themes/html/fidubogota/cubrir-preferente-y-premium.html#undefined3</t>
  </si>
  <si>
    <t>https://www.fiduoccidente.com/wps/portal/fiduciaria-occidente/fiduoccidente/fiducia-inversion/fondos-inversion-colectiva/balanceado</t>
  </si>
  <si>
    <t>Alianza Fiduciaria</t>
  </si>
  <si>
    <t>BBVA Asset Management</t>
  </si>
  <si>
    <t>Credicorp Capital</t>
  </si>
  <si>
    <t>Fiduagraria</t>
  </si>
  <si>
    <t>Fiduciaria Central</t>
  </si>
  <si>
    <t>Fiduciaria Bancolombia</t>
  </si>
  <si>
    <t>Fiduciaria Bogotá</t>
  </si>
  <si>
    <t>Fiduciaria Colpatria</t>
  </si>
  <si>
    <t>Fiduciaria Corficolombiana</t>
  </si>
  <si>
    <t>Fiduciaria Davivienda</t>
  </si>
  <si>
    <t>Fiduciaria Popular</t>
  </si>
  <si>
    <t>Fiducoldex</t>
  </si>
  <si>
    <t>Fiduciaria de Occidente</t>
  </si>
  <si>
    <t>Fiduciaria la Previsora</t>
  </si>
  <si>
    <t>Itaú Asset Management</t>
  </si>
  <si>
    <t>https://www.accivalores.com/component/edocman/fondos/balanceado/ficha-tecnica</t>
  </si>
  <si>
    <t>https://www.ultraserfinco.com/site/Productosyservicios/FondosdeInversi%C3%B3nColectiva/FondosdeInversi%C3%B3nColectivaAlternativas/Perfiles/Moderado.aspx</t>
  </si>
  <si>
    <t>https://www.credicorpcapitalcolombia.com/Gestion_de_Activos/Fondos_Locales/fonval_alto_rendimiento</t>
  </si>
  <si>
    <t>https://www.fiduciariacorficolombiana.com/wps/portal/fiducorficolombiana/inicio/fiducia-inversion/fondos-inversion-colectiva/capital-plus</t>
  </si>
  <si>
    <t>https://www.fidupopular.com.co/wps/portal/fiduciaria-popular/bienvenidos/fondos-inversion/rentar-capital#tab3</t>
  </si>
  <si>
    <t>https://www.fiduoccidente.com/wps/portal/fiduciaria-occidente/fiduoccidente/fiducia-inversion/fondos-inversion-colectiva/renta-fija-dinamica</t>
  </si>
  <si>
    <t>https://www.oldmutual.com.co/quienes-somos/old-mutual-en-colombia/old-mutual-fiduciaria-S-A/fondo-inversiones-colectivas/Perfil-Moderado/Old-Mutual-Renta-Fija-Pesos/Paginas/default.aspx</t>
  </si>
  <si>
    <t>https://www.ultraserfinco.com/site/Productosyservicios/FondosdeInversi%C3%B3nColectiva/FondosdeInversi%C3%B3nColectivadeRentaFija/EspartaPlus.aspx</t>
  </si>
  <si>
    <t>https://www.alianza.com.co/fichas-tecnicas?curFolderId=33991</t>
  </si>
  <si>
    <t>https://www.credicorpcapitalcolombia.com/Gestion_de_Activos/Fondos_Locales/Fondo_DCLatam</t>
  </si>
  <si>
    <t>https://www.credicorpcapitalcolombia.com/Gestion_de_Activos/Fondos_Locales/FG_Rentafija</t>
  </si>
  <si>
    <t>https://www.alianza.com.co/fichas-tecnicas?curFolderId=33773</t>
  </si>
  <si>
    <t>https://www.bbvaassetmanagement.com/am/am/co/ce/inversionista-particular/fondos-inversion/ficha/PAIS/fondo-de-inversion-abierto--bbva-pais-clase-a</t>
  </si>
  <si>
    <t>https://www.credicorpcapitalfiduciaria.com/Negocios_de_Inversion/Fiducredicorp_vista</t>
  </si>
  <si>
    <t>https://www.fiduagraria.gov.co/fic600/#fichas-tecnicas</t>
  </si>
  <si>
    <t>https://www.fiduagraria.gov.co/renta-agraria-1525.html#fichas-tecnicas</t>
  </si>
  <si>
    <t>https://www.fiducentral.com/fondos-de-inversion/fondos-de-inversion/fondo-abierto-1525-fiducentral/ficha-tecnica</t>
  </si>
  <si>
    <t>https://www.fidubogota.com/wps/themes/html/fidubogota/fidugob-corporativo.html#undefined3</t>
  </si>
  <si>
    <t>https://www.colpatria.com/Fiduciaria/inversion/fondos-de-inversion-colectiva/fondo-de-inversion-colectiva-abierto-1525</t>
  </si>
  <si>
    <t>https://www.fiduciariacorficolombiana.com/wps/portal/fiducorficolombiana/inicio/fiducia-inversion/fondos-inversion-colectiva/confianza-plus</t>
  </si>
  <si>
    <t>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</t>
  </si>
  <si>
    <t>https://www.fidupopular.com.co/wps/portal/fiduciaria-popular/bienvenidos/fondos-inversion/fiduliquidez#tab3</t>
  </si>
  <si>
    <t>https://www.fiduoccidente.com/wps/portal/fiduciaria-occidente/fiduoccidente/fiducia-inversion/fondos-inversion-colectiva/occitesoros</t>
  </si>
  <si>
    <t>http://www.fiduprevisora.com.co/seccion/fic-abierto-de-alta-liquidez.html</t>
  </si>
  <si>
    <t>https://www.itau.co/personal/inversion/fondos-de-inversion/itau-money-market/fichas-tecnicas</t>
  </si>
  <si>
    <t>https://www.fiduagraria.gov.co/renta-estable/#fichas-tecnicas</t>
  </si>
  <si>
    <t>https://www.bbvaassetmanagement.com/am/am/co/ce/inversionista-particular/fondos-inversion/efectivo/index.jsp</t>
  </si>
  <si>
    <t>https://www.credicorpcapitalcolombia.com/Gestion_de_Activos/Fondos_Locales/fonval</t>
  </si>
  <si>
    <t>https://www.fidubogota.com/wps/themes/html/fidubogota/sumar-oficial.html#undefined3</t>
  </si>
  <si>
    <t>Número de Fondos</t>
  </si>
  <si>
    <t>NA</t>
  </si>
  <si>
    <t>Fecha Inicio Categoría Industria</t>
  </si>
  <si>
    <t>FIDUCIARIA COLMENA S.A</t>
  </si>
  <si>
    <t>RENTAFACIL</t>
  </si>
  <si>
    <t>FIDUCIARIA COLPATRIA</t>
  </si>
  <si>
    <t>FIC RENDIR</t>
  </si>
  <si>
    <t>FIC Valor Plus I</t>
  </si>
  <si>
    <t>FIC CONSOLIDAR</t>
  </si>
  <si>
    <t>Rentar</t>
  </si>
  <si>
    <t>FIC Abierto Avanzar Vista</t>
  </si>
  <si>
    <t>FIC OCCIRENTA</t>
  </si>
  <si>
    <t>EFECTIVO A LA VISTA</t>
  </si>
  <si>
    <t>Old Mutual Efectivo</t>
  </si>
  <si>
    <t>ULTRASERFINCO - LIQUIDEZ</t>
  </si>
  <si>
    <t>Renta Liquidez</t>
  </si>
  <si>
    <t>58695</t>
  </si>
  <si>
    <t>60520</t>
  </si>
  <si>
    <t>8734</t>
  </si>
  <si>
    <t>58564</t>
  </si>
  <si>
    <t>58756</t>
  </si>
  <si>
    <t>2852</t>
  </si>
  <si>
    <t>22969</t>
  </si>
  <si>
    <t>10779</t>
  </si>
  <si>
    <t>11627</t>
  </si>
  <si>
    <t>53954</t>
  </si>
  <si>
    <t>10025</t>
  </si>
  <si>
    <t>11286</t>
  </si>
  <si>
    <t>71197</t>
  </si>
  <si>
    <t>9438</t>
  </si>
  <si>
    <t>11427</t>
  </si>
  <si>
    <t>60619</t>
  </si>
  <si>
    <t>58434</t>
  </si>
  <si>
    <t>59304</t>
  </si>
  <si>
    <t>75674</t>
  </si>
  <si>
    <t>AUM Total</t>
  </si>
  <si>
    <t>AUM Cubierto</t>
  </si>
  <si>
    <t>AUM%</t>
  </si>
  <si>
    <t>60678</t>
  </si>
  <si>
    <t>43502</t>
  </si>
  <si>
    <t>65792</t>
  </si>
  <si>
    <t>60273</t>
  </si>
  <si>
    <t>60200</t>
  </si>
  <si>
    <t>60248</t>
  </si>
  <si>
    <t>63732</t>
  </si>
  <si>
    <t>60197</t>
  </si>
  <si>
    <t>59422</t>
  </si>
  <si>
    <t>76989</t>
  </si>
  <si>
    <t>58750</t>
  </si>
  <si>
    <t>79263</t>
  </si>
  <si>
    <t>83314</t>
  </si>
  <si>
    <t>Número de Categorías</t>
  </si>
  <si>
    <t>Número de Fondos Categorizados</t>
  </si>
  <si>
    <t>Categorías Cubiertas</t>
  </si>
  <si>
    <t>Número de Fondos SIFIC</t>
  </si>
  <si>
    <t>Número de Fondos - En base</t>
  </si>
  <si>
    <t>Cual falta</t>
  </si>
  <si>
    <t>Alianza Abierto</t>
  </si>
  <si>
    <t>Alianza Renta Fija 90</t>
  </si>
  <si>
    <t>En la página no, en la base sí</t>
  </si>
  <si>
    <t xml:space="preserve">En la página sí, en la base no. </t>
  </si>
  <si>
    <t>AUM por Categoría</t>
  </si>
  <si>
    <t>% AUM Total</t>
  </si>
  <si>
    <t>Otros Fondos Accionarios</t>
  </si>
  <si>
    <t>Total</t>
  </si>
  <si>
    <t>Número de Fondos Cubiertos</t>
  </si>
  <si>
    <t>AUM</t>
  </si>
  <si>
    <t>AUM (%)</t>
  </si>
  <si>
    <t>Número de Categorías cubiertas en la oferta</t>
  </si>
  <si>
    <t>% Fondos Cubiertos</t>
  </si>
  <si>
    <t>http://www.colmena-fiduciaria.com.co/rentafacil_invierte.html</t>
  </si>
  <si>
    <t>https://www.colpatria.com/Fiduciaria/inversion/fondos-de-inversion-colectiva/fondo-de-inversion-colectiva-abierto-rendir</t>
  </si>
  <si>
    <t>https://www.fiduciariacorficolombiana.com/wps/portal/fiducorficolombiana/inicio/fiducia-inversion/fondos-inversion-colectiva/valor-plus-uno</t>
  </si>
  <si>
    <t>https://fidudavivienda.davivienda.com/wps/portal/fidudavivienda/inicio/!ut/p/z0/04_SjzS0MDE3NrM0MzXXj9CPykssy0xPLMnMz0vMAfIjo8ziHS1CgsO83Q0N3C1NjQw8A3ycQkKdDIzdvQz0c6McFQGHhz9r/</t>
  </si>
  <si>
    <t>https://www.fidupopular.com.co/wps/portal/fiduciaria-popular/bienvenidos/fondos-inversion/rentar#tab1</t>
  </si>
  <si>
    <t>http://www.fiducoomeva.com/publicaciones.php?id=53441</t>
  </si>
  <si>
    <t>https://www.fiduoccidente.com/wps/portal/fiduciaria-occidente/fiduoccidente/fiducia-inversion/fondos-inversion-colectiva/occirenta</t>
  </si>
  <si>
    <t>http://www.fiduprevisora.com.co/seccion/fic-abierto-a-la-vista.html</t>
  </si>
  <si>
    <t>https://www.oldmutual.com.co/quienes-somos/old-mutual-en-colombia/old-mutual-fiduciaria-S-A/fondo-inversiones-colectivas/Perfil-Conservador/Old-Mutual-Efectivo/Paginas/default.aspx</t>
  </si>
  <si>
    <t>https://www.ultraserfinco.com/site/Productosyservicios/FondosdeInversi%C3%B3nColectiva/FondosdeInversi%C3%B3nColectivadeRentaFija/UltraserfincoLiquidez.aspx</t>
  </si>
  <si>
    <t>https://www.accivalores.com/empresas/soluciones/fondos-de-inversion-colectiva/fondo-accival-vista</t>
  </si>
  <si>
    <t>https://fics.fiducoldex.com.co/ficsfiducoldex</t>
  </si>
  <si>
    <t>Sale de la categorización en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</si>
</sst>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1" applyFill="1"/>
    <xf numFmtId="14" fontId="0" fillId="0" borderId="0" xfId="0" applyNumberFormat="1" applyFill="1"/>
    <xf numFmtId="0" fontId="4" fillId="0" borderId="0" xfId="1"/>
    <xf numFmtId="14" fontId="0" fillId="2" borderId="0" xfId="0" applyNumberFormat="1" applyFill="1"/>
    <xf numFmtId="0" fontId="3" fillId="3" borderId="0" xfId="0" applyFont="1" applyFill="1" applyAlignment="1">
      <alignment horizontal="right"/>
    </xf>
    <xf numFmtId="0" fontId="0" fillId="3" borderId="0" xfId="0" applyFill="1"/>
    <xf numFmtId="0" fontId="1" fillId="0" borderId="0" xfId="0" applyFont="1"/>
    <xf numFmtId="0" fontId="7" fillId="0" borderId="0" xfId="0" applyFont="1"/>
    <xf numFmtId="0" fontId="7" fillId="0" borderId="0" xfId="0" applyFont="1" applyFill="1"/>
    <xf numFmtId="14" fontId="0" fillId="0" borderId="0" xfId="0" applyNumberFormat="1"/>
    <xf numFmtId="0" fontId="0" fillId="0" borderId="0" xfId="0" applyNumberFormat="1" applyFill="1"/>
    <xf numFmtId="9" fontId="0" fillId="0" borderId="0" xfId="3" applyFont="1"/>
    <xf numFmtId="10" fontId="0" fillId="0" borderId="0" xfId="3" applyNumberFormat="1" applyFont="1"/>
    <xf numFmtId="164" fontId="0" fillId="0" borderId="0" xfId="2" applyFont="1"/>
    <xf numFmtId="165" fontId="0" fillId="0" borderId="0" xfId="3" applyNumberFormat="1" applyFont="1"/>
    <xf numFmtId="0" fontId="1" fillId="0" borderId="3" xfId="0" applyFont="1" applyBorder="1"/>
    <xf numFmtId="0" fontId="0" fillId="0" borderId="4" xfId="0" applyBorder="1"/>
    <xf numFmtId="164" fontId="0" fillId="0" borderId="4" xfId="2" applyFont="1" applyBorder="1"/>
    <xf numFmtId="0" fontId="1" fillId="0" borderId="5" xfId="0" applyFont="1" applyBorder="1"/>
    <xf numFmtId="9" fontId="0" fillId="0" borderId="6" xfId="0" applyNumberFormat="1" applyBorder="1"/>
    <xf numFmtId="0" fontId="1" fillId="4" borderId="1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0" fillId="4" borderId="4" xfId="0" applyFill="1" applyBorder="1"/>
    <xf numFmtId="9" fontId="0" fillId="4" borderId="4" xfId="3" applyFont="1" applyFill="1" applyBorder="1"/>
    <xf numFmtId="164" fontId="0" fillId="4" borderId="4" xfId="0" applyNumberFormat="1" applyFill="1" applyBorder="1"/>
    <xf numFmtId="0" fontId="7" fillId="3" borderId="0" xfId="0" applyFont="1" applyFill="1"/>
    <xf numFmtId="14" fontId="0" fillId="3" borderId="0" xfId="0" applyNumberFormat="1" applyFill="1"/>
    <xf numFmtId="0" fontId="4" fillId="3" borderId="0" xfId="1" applyFill="1"/>
    <xf numFmtId="0" fontId="3" fillId="2" borderId="0" xfId="0" applyFont="1" applyFill="1" applyAlignment="1">
      <alignment horizontal="right"/>
    </xf>
    <xf numFmtId="0" fontId="4" fillId="2" borderId="0" xfId="1" applyFill="1"/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civalores.com/global/soluciones/fondos-de-inversion-colectiva/fondo-accival-acciones-nacion" TargetMode="External"/><Relationship Id="rId21" Type="http://schemas.openxmlformats.org/officeDocument/2006/relationships/hyperlink" Target="https://www.ultraserfinco.com/site/Productosyservicios/FondosdeInversi%C3%B3nColectiva/FondosdeInversi%C3%B3nColectivadeRentaFija/Esparta180.aspx" TargetMode="External"/><Relationship Id="rId34" Type="http://schemas.openxmlformats.org/officeDocument/2006/relationships/hyperlink" Target="https://www.ultraserfinco.com/site/Productosyservicios/FondosdeInversi%C3%B3nColectiva/FondosdeInversi%C3%B3nColectivadeRentaVariable/ULTRASERFINCOAcciones.aspx" TargetMode="External"/><Relationship Id="rId42" Type="http://schemas.openxmlformats.org/officeDocument/2006/relationships/hyperlink" Target="https://www.credicorpcapitalcolombia.com/Gestion_de_Activos/Fondos_Colectiva/fonval_global_acciones" TargetMode="External"/><Relationship Id="rId47" Type="http://schemas.openxmlformats.org/officeDocument/2006/relationships/hyperlink" Target="https://www.ultraserfinco.com/site/Productosyservicios/FondosdeInversi%C3%B3nColectiva/FondosdeInversi%C3%B3nColectivaAlternativas/Perfiles/Crecimiento.aspx" TargetMode="External"/><Relationship Id="rId50" Type="http://schemas.openxmlformats.org/officeDocument/2006/relationships/hyperlink" Target="https://www.fiduoccidente.com/wps/portal/fiduciaria-occidente/fiduoccidente/fiducia-inversion/fondos-inversion-colectiva/balanceado" TargetMode="External"/><Relationship Id="rId55" Type="http://schemas.openxmlformats.org/officeDocument/2006/relationships/hyperlink" Target="https://www.fiduciariacorficolombiana.com/wps/portal/fiducorficolombiana/inicio/fiducia-inversion/fondos-inversion-colectiva/capital-plus" TargetMode="External"/><Relationship Id="rId63" Type="http://schemas.openxmlformats.org/officeDocument/2006/relationships/hyperlink" Target="https://www.credicorpcapitalcolombia.com/Gestion_de_Activos/Fondos_Locales/FG_Rentafija" TargetMode="External"/><Relationship Id="rId68" Type="http://schemas.openxmlformats.org/officeDocument/2006/relationships/hyperlink" Target="https://www.fiduagraria.gov.co/renta-agraria-1525.html" TargetMode="External"/><Relationship Id="rId76" Type="http://schemas.openxmlformats.org/officeDocument/2006/relationships/hyperlink" Target="https://www.fiduoccidente.com/wps/portal/fiduciaria-occidente/fiduoccidente/fiducia-inversion/fondos-inversion-colectiva/occitesoros" TargetMode="External"/><Relationship Id="rId8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89" Type="http://schemas.openxmlformats.org/officeDocument/2006/relationships/hyperlink" Target="https://www.fidupopular.com.co/wps/portal/fiduciaria-popular/bienvenidos/fondos-inversion/rentar" TargetMode="External"/><Relationship Id="rId97" Type="http://schemas.openxmlformats.org/officeDocument/2006/relationships/hyperlink" Target="https://www.ad-cap.com.co/fondos-de-inversion/fic-renta-fija/" TargetMode="External"/><Relationship Id="rId7" Type="http://schemas.openxmlformats.org/officeDocument/2006/relationships/hyperlink" Target="https://www.fidupopular.com.co/wps/portal/fiduciaria-popular/bienvenidos/fondos-inversion/rentar-30" TargetMode="External"/><Relationship Id="rId71" Type="http://schemas.openxmlformats.org/officeDocument/2006/relationships/hyperlink" Target="https://www.fidubogota.com/wps/themes/html/fidubogota/fidugob-corporativo.html" TargetMode="External"/><Relationship Id="rId92" Type="http://schemas.openxmlformats.org/officeDocument/2006/relationships/hyperlink" Target="http://www.fiduprevisora.com.co/seccion/fic-abierto-a-la-vista.html" TargetMode="External"/><Relationship Id="rId2" Type="http://schemas.openxmlformats.org/officeDocument/2006/relationships/hyperlink" Target="https://www.bbvaassetmanagement.com/am/am/co/ce/inversionista-particular/fondos-inversion/ficha/FPLA/fondo-de-inversion-abierto--bbva-plazo-30" TargetMode="External"/><Relationship Id="rId1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9" Type="http://schemas.openxmlformats.org/officeDocument/2006/relationships/hyperlink" Target="https://www.daviviendacorredores.com/2015/11/fondo-de-inversion-colectiva-accion/" TargetMode="External"/><Relationship Id="rId11" Type="http://schemas.openxmlformats.org/officeDocument/2006/relationships/hyperlink" Target="https://www.accivalores.com/component/edocman/fondos/fondo-accival-renta-fija-180/ficha-tecnica-renta-fija-180/2019" TargetMode="External"/><Relationship Id="rId24" Type="http://schemas.openxmlformats.org/officeDocument/2006/relationships/hyperlink" Target="https://www.fidubogota.com/wps/themes/html/fidubogota/optimo-preferente-y-premium.html" TargetMode="External"/><Relationship Id="rId3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37" Type="http://schemas.openxmlformats.org/officeDocument/2006/relationships/hyperlink" Target="https://www.fidubogota.com/wps/themes/html/fidubogota/esmas-reglamentos.html" TargetMode="External"/><Relationship Id="rId40" Type="http://schemas.openxmlformats.org/officeDocument/2006/relationships/hyperlink" Target="https://www.btgpactual.com.co/fichas-tecnicas-nuevas/" TargetMode="External"/><Relationship Id="rId45" Type="http://schemas.openxmlformats.org/officeDocument/2006/relationships/hyperlink" Target="http://www.fiduprevisora.com.co/seccion/fic-valor-estrategico.html" TargetMode="External"/><Relationship Id="rId53" Type="http://schemas.openxmlformats.org/officeDocument/2006/relationships/hyperlink" Target="https://www.ultraserfinco.com/site/Productosyservicios/FondosdeInversi%C3%B3nColectiva/FondosdeInversi%C3%B3nColectivaAlternativas/Perfiles/Moderado.aspx" TargetMode="External"/><Relationship Id="rId58" Type="http://schemas.openxmlformats.org/officeDocument/2006/relationships/hyperlink" Target="https://www.oldmutual.com.co/quienes-somos/old-mutual-en-colombia/old-mutual-fiduciaria-S-A/fondo-inversiones-colectivas/Perfil-Moderado/Old-Mutual-Renta-Fija-Pesos/Paginas/default.aspx" TargetMode="External"/><Relationship Id="rId66" Type="http://schemas.openxmlformats.org/officeDocument/2006/relationships/hyperlink" Target="https://www.credicorpcapitalfiduciaria.com/Negocios_de_Inversion/Fiducredicorp_vista" TargetMode="External"/><Relationship Id="rId74" Type="http://schemas.openxmlformats.org/officeDocument/2006/relationships/hyperlink" Target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TargetMode="External"/><Relationship Id="rId79" Type="http://schemas.openxmlformats.org/officeDocument/2006/relationships/hyperlink" Target="https://www.fiduagraria.gov.co/renta-estable/" TargetMode="External"/><Relationship Id="rId87" Type="http://schemas.openxmlformats.org/officeDocument/2006/relationships/hyperlink" Target="https://www.fiduciariacorficolombiana.com/wps/portal/fiducorficolombiana/inicio/fiducia-inversion/fondos-inversion-colectiva/valor-plus-uno" TargetMode="External"/><Relationship Id="rId102" Type="http://schemas.openxmlformats.org/officeDocument/2006/relationships/comments" Target="../comments1.xml"/><Relationship Id="rId5" Type="http://schemas.openxmlformats.org/officeDocument/2006/relationships/hyperlink" Target="https://www.fiducentral.com/fondos-de-inversion/fondos-de-inversion/fondo-abierto-fiduciaria-central/ficha-tecnica-1" TargetMode="External"/><Relationship Id="rId61" Type="http://schemas.openxmlformats.org/officeDocument/2006/relationships/hyperlink" Target="https://www.alianza.com.co/fichas-tecnicas?curFolderId=33991" TargetMode="External"/><Relationship Id="rId82" Type="http://schemas.openxmlformats.org/officeDocument/2006/relationships/hyperlink" Target="https://www.credicorpcapitalcolombia.com/Gestion_de_Activos/Fondos_Locales/fonval" TargetMode="External"/><Relationship Id="rId90" Type="http://schemas.openxmlformats.org/officeDocument/2006/relationships/hyperlink" Target="http://www.fiducoomeva.com/publicaciones.php?id=53441" TargetMode="External"/><Relationship Id="rId95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9" Type="http://schemas.openxmlformats.org/officeDocument/2006/relationships/hyperlink" Target="https://fics.fiducoldex.com.co/60moderado" TargetMode="External"/><Relationship Id="rId14" Type="http://schemas.openxmlformats.org/officeDocument/2006/relationships/hyperlink" Target="https://www.daviviendacorredores.com/2015/11/fondo-de-inversion-colectiva-multiescala/" TargetMode="External"/><Relationship Id="rId22" Type="http://schemas.openxmlformats.org/officeDocument/2006/relationships/hyperlink" Target="https://www.credicorpcapitalcolombia.com/Gestion_de_Activos/Fondos_Locales/fonval_deuda_corporativa_mp" TargetMode="External"/><Relationship Id="rId27" Type="http://schemas.openxmlformats.org/officeDocument/2006/relationships/hyperlink" Target="https://www.alianza.com.co/fichas-tecnicas?curFolderId=33871" TargetMode="External"/><Relationship Id="rId30" Type="http://schemas.openxmlformats.org/officeDocument/2006/relationships/hyperlink" Target="https://www.credicorpcapitalcolombia.com/Gestion_de_Activos/Fondos_Locales/fonval_acciones_dinamico" TargetMode="External"/><Relationship Id="rId35" Type="http://schemas.openxmlformats.org/officeDocument/2006/relationships/hyperlink" Target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" TargetMode="External"/><Relationship Id="rId43" Type="http://schemas.openxmlformats.org/officeDocument/2006/relationships/hyperlink" Target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" TargetMode="External"/><Relationship Id="rId48" Type="http://schemas.openxmlformats.org/officeDocument/2006/relationships/hyperlink" Target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TargetMode="External"/><Relationship Id="rId56" Type="http://schemas.openxmlformats.org/officeDocument/2006/relationships/hyperlink" Target="https://www.fidupopular.com.co/wps/portal/fiduciaria-popular/bienvenidos/fondos-inversion/rentar-capital" TargetMode="External"/><Relationship Id="rId64" Type="http://schemas.openxmlformats.org/officeDocument/2006/relationships/hyperlink" Target="https://www.alianza.com.co/fichas-tecnicas?curFolderId=33773" TargetMode="External"/><Relationship Id="rId69" Type="http://schemas.openxmlformats.org/officeDocument/2006/relationships/hyperlink" Target="https://www.fiducentral.com/fondos-de-inversion/fondos-de-inversion/fondo-abierto-1525-fiducentral/ficha-tecnica" TargetMode="External"/><Relationship Id="rId77" Type="http://schemas.openxmlformats.org/officeDocument/2006/relationships/hyperlink" Target="http://www.fiduprevisora.com.co/seccion/fic-abierto-de-alta-liquidez.html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://www.fiduprevisora.com.co/seccion/fic-abierto-efectivo-a-plazos.html" TargetMode="External"/><Relationship Id="rId51" Type="http://schemas.openxmlformats.org/officeDocument/2006/relationships/hyperlink" Target="https://www.accivalores.com/component/edocman/fondos/balanceado/ficha-tecnica" TargetMode="External"/><Relationship Id="rId72" Type="http://schemas.openxmlformats.org/officeDocument/2006/relationships/hyperlink" Target="https://www.colpatria.com/Fiduciaria/inversion/fondos-de-inversion-colectiva/fondo-de-inversion-colectiva-abierto-1525" TargetMode="External"/><Relationship Id="rId80" Type="http://schemas.openxmlformats.org/officeDocument/2006/relationships/hyperlink" Target="https://www.bbvaassetmanagement.com/am/am/co/ce/inversionista-particular/fondos-inversion/efectivo/index.jsp" TargetMode="External"/><Relationship Id="rId85" Type="http://schemas.openxmlformats.org/officeDocument/2006/relationships/hyperlink" Target="http://www.colmena-fiduciaria.com.co/rentafacil_invierte.html" TargetMode="External"/><Relationship Id="rId93" Type="http://schemas.openxmlformats.org/officeDocument/2006/relationships/hyperlink" Target="https://www.oldmutual.com.co/quienes-somos/old-mutual-en-colombia/old-mutual-fiduciaria-S-A/fondo-inversiones-colectivas/Perfil-Conservador/Old-Mutual-Efectivo/Paginas/default.aspx" TargetMode="External"/><Relationship Id="rId98" Type="http://schemas.openxmlformats.org/officeDocument/2006/relationships/hyperlink" Target="https://www.fiduoccidente.com/wps/portal/fiduciaria-occidente/fiduoccidente/fiducia-inversion/fondos-inversion-colectiva/occibonos" TargetMode="External"/><Relationship Id="rId3" Type="http://schemas.openxmlformats.org/officeDocument/2006/relationships/hyperlink" Target="https://www.credicorpcapitalcolombia.com/Gestion_de_Activos/Fondos_Locales/fonval_deuda_corporativa" TargetMode="External"/><Relationship Id="rId12" Type="http://schemas.openxmlformats.org/officeDocument/2006/relationships/hyperlink" Target="https://www.ad-cap.com.co/fondos-de-inversion/fic-renta-fija/" TargetMode="External"/><Relationship Id="rId17" Type="http://schemas.openxmlformats.org/officeDocument/2006/relationships/hyperlink" Target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" TargetMode="External"/><Relationship Id="rId25" Type="http://schemas.openxmlformats.org/officeDocument/2006/relationships/hyperlink" Target="https://www.itau.co/empresas/inversion/fondos-de-inversion/itau-largo-plazo/fichas-tecnicas" TargetMode="External"/><Relationship Id="rId33" Type="http://schemas.openxmlformats.org/officeDocument/2006/relationships/hyperlink" Target="https://www.fidubogota.com/wps/themes/html/fidubogota/fiduaccion-preferente-y-premium.html" TargetMode="External"/><Relationship Id="rId38" Type="http://schemas.openxmlformats.org/officeDocument/2006/relationships/hyperlink" Target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" TargetMode="External"/><Relationship Id="rId46" Type="http://schemas.openxmlformats.org/officeDocument/2006/relationships/hyperlink" Target="https://www.bbvaassetmanagement.com/am/am/co/ce/inversionista-particular/fondos-inversion/colectiva-am-estategia/balanceado-global/index.jsp" TargetMode="External"/><Relationship Id="rId59" Type="http://schemas.openxmlformats.org/officeDocument/2006/relationships/hyperlink" Target="https://www.ultraserfinco.com/site/Productosyservicios/FondosdeInversi%C3%B3nColectiva/FondosdeInversi%C3%B3nColectivadeRentaFija/EspartaPlus.aspx" TargetMode="External"/><Relationship Id="rId67" Type="http://schemas.openxmlformats.org/officeDocument/2006/relationships/hyperlink" Target="https://www.fiduagraria.gov.co/fic600/" TargetMode="External"/><Relationship Id="rId20" Type="http://schemas.openxmlformats.org/officeDocument/2006/relationships/hyperlink" Target="https://www.itau.co/personal/inversion/fondos-de-inversion/itau-mediano-plazo/fichas-tecnicas" TargetMode="External"/><Relationship Id="rId41" Type="http://schemas.openxmlformats.org/officeDocument/2006/relationships/hyperlink" Target="https://www.credicorpcapitalcolombia.com/Gestion_de_Activos/Fondos_Locales/fonval_acciones_petroleras" TargetMode="External"/><Relationship Id="rId54" Type="http://schemas.openxmlformats.org/officeDocument/2006/relationships/hyperlink" Target="https://www.credicorpcapitalcolombia.com/Gestion_de_Activos/Fondos_Locales/fonval_alto_rendimiento" TargetMode="External"/><Relationship Id="rId62" Type="http://schemas.openxmlformats.org/officeDocument/2006/relationships/hyperlink" Target="https://www.credicorpcapitalcolombia.com/Gestion_de_Activos/Fondos_Locales/Fondo_DCLatam" TargetMode="External"/><Relationship Id="rId70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75" Type="http://schemas.openxmlformats.org/officeDocument/2006/relationships/hyperlink" Target="https://www.fidupopular.com.co/wps/portal/fiduciaria-popular/bienvenidos/fondos-inversion/fiduliquidez" TargetMode="External"/><Relationship Id="rId83" Type="http://schemas.openxmlformats.org/officeDocument/2006/relationships/hyperlink" Target="https://www.fidubogota.com/wps/themes/html/fidubogota/sumar-oficial.html" TargetMode="External"/><Relationship Id="rId88" Type="http://schemas.openxmlformats.org/officeDocument/2006/relationships/hyperlink" Target="https://fidudavivienda.davivienda.com/wps/portal/fidudavivienda/inicio/!ut/p/z0/04_SjzS0MDE3NrM0MzXXj9CPykssy0xPLMnMz0vMAfIjo8ziHS1CgsO83Q0N3C1NjQw8A3ycQkKdDIzdvQz0c6McFQGHhz9r/" TargetMode="External"/><Relationship Id="rId91" Type="http://schemas.openxmlformats.org/officeDocument/2006/relationships/hyperlink" Target="https://www.fiduoccidente.com/wps/portal/fiduciaria-occidente/fiduoccidente/fiducia-inversion/fondos-inversion-colectiva/occirenta" TargetMode="External"/><Relationship Id="rId96" Type="http://schemas.openxmlformats.org/officeDocument/2006/relationships/hyperlink" Target="https://www.accivalores.com/empresas/soluciones/fondos-de-inversion-colectiva/fondo-accival-vista" TargetMode="External"/><Relationship Id="rId1" Type="http://schemas.openxmlformats.org/officeDocument/2006/relationships/hyperlink" Target="https://www.ad-cap.com.co/fondos-de-inversion/fic-renta-fija/" TargetMode="External"/><Relationship Id="rId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5" Type="http://schemas.openxmlformats.org/officeDocument/2006/relationships/hyperlink" Target="https://www.fiduagraria.gov.co/rentapais/" TargetMode="External"/><Relationship Id="rId23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8" Type="http://schemas.openxmlformats.org/officeDocument/2006/relationships/hyperlink" Target="https://www.btgpactual.com.co/fichas-tecnicas-nuevas/" TargetMode="External"/><Relationship Id="rId3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49" Type="http://schemas.openxmlformats.org/officeDocument/2006/relationships/hyperlink" Target="https://www.fidubogota.com/wps/themes/html/fidubogota/cubrir-preferente-y-premium.html" TargetMode="External"/><Relationship Id="rId57" Type="http://schemas.openxmlformats.org/officeDocument/2006/relationships/hyperlink" Target="https://www.fiduoccidente.com/wps/portal/fiduciaria-occidente/fiduoccidente/fiducia-inversion/fondos-inversion-colectiva/renta-fija-dinamica" TargetMode="External"/><Relationship Id="rId10" Type="http://schemas.openxmlformats.org/officeDocument/2006/relationships/hyperlink" Target="https://www.ultraserfinco.com/site/Productosyservicios/FondosdeInversi%C3%B3nColectiva/FondosdeInversi%C3%B3nColectivadeRentaFija/Esparta30.aspx" TargetMode="External"/><Relationship Id="rId31" Type="http://schemas.openxmlformats.org/officeDocument/2006/relationships/hyperlink" Target="https://www.credicorpcapitalcolombia.com/Gestion_de_Activos/Fondos_Locales/Fonval_acc_valor" TargetMode="External"/><Relationship Id="rId4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5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60" Type="http://schemas.openxmlformats.org/officeDocument/2006/relationships/hyperlink" Target="https://www.btgpactual.com.co/fichas-tecnicas-nuevas/" TargetMode="External"/><Relationship Id="rId65" Type="http://schemas.openxmlformats.org/officeDocument/2006/relationships/hyperlink" Target="https://www.bbvaassetmanagement.com/am/am/co/ce/inversionista-particular/fondos-inversion/ficha/PAIS/fondo-de-inversion-abierto--bbva-pais-clase-a" TargetMode="External"/><Relationship Id="rId73" Type="http://schemas.openxmlformats.org/officeDocument/2006/relationships/hyperlink" Target="https://www.fiduciariacorficolombiana.com/wps/portal/fiducorficolombiana/inicio/fiducia-inversion/fondos-inversion-colectiva/confianza-plus" TargetMode="External"/><Relationship Id="rId78" Type="http://schemas.openxmlformats.org/officeDocument/2006/relationships/hyperlink" Target="https://www.itau.co/personal/inversion/fondos-de-inversion/itau-money-market/fichas-tecnicas" TargetMode="External"/><Relationship Id="rId81" Type="http://schemas.openxmlformats.org/officeDocument/2006/relationships/hyperlink" Target="https://www.btgpactual.com.co/fichas-tecnicas-nuevas/" TargetMode="External"/><Relationship Id="rId86" Type="http://schemas.openxmlformats.org/officeDocument/2006/relationships/hyperlink" Target="https://www.colpatria.com/Fiduciaria/inversion/fondos-de-inversion-colectiva/fondo-de-inversion-colectiva-abierto-rendir" TargetMode="External"/><Relationship Id="rId94" Type="http://schemas.openxmlformats.org/officeDocument/2006/relationships/hyperlink" Target="https://www.ultraserfinco.com/site/Productosyservicios/FondosdeInversi%C3%B3nColectiva/FondosdeInversi%C3%B3nColectivadeRentaFija/UltraserfincoLiquidez.aspx" TargetMode="External"/><Relationship Id="rId99" Type="http://schemas.openxmlformats.org/officeDocument/2006/relationships/hyperlink" Target="https://fics.fiducoldex.com.co/ficsfiducoldex" TargetMode="External"/><Relationship Id="rId101" Type="http://schemas.openxmlformats.org/officeDocument/2006/relationships/vmlDrawing" Target="../drawings/vmlDrawing1.vml"/><Relationship Id="rId4" Type="http://schemas.openxmlformats.org/officeDocument/2006/relationships/hyperlink" Target="https://www.fiduagraria.gov.co/confirenta/" TargetMode="External"/><Relationship Id="rId9" Type="http://schemas.openxmlformats.org/officeDocument/2006/relationships/hyperlink" Target="https://www.itau.co/personal/inversion/fondos-de-inversion/itau-corto-plazo/fichas-tecnicas" TargetMode="External"/><Relationship Id="rId13" Type="http://schemas.openxmlformats.org/officeDocument/2006/relationships/hyperlink" Target="https://www.btgpactual.com.co/fichas-tecnicas-nuevas/" TargetMode="External"/><Relationship Id="rId18" Type="http://schemas.openxmlformats.org/officeDocument/2006/relationships/hyperlink" Target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TargetMode="External"/><Relationship Id="rId39" Type="http://schemas.openxmlformats.org/officeDocument/2006/relationships/hyperlink" Target="https://www.ultraserfinco.com/site/Productosyservicios/FondosdeInversi%C3%B3nColectiva/FondosdeInversi%C3%B3nColectivaAlternativas/Perfiles/Conservador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3501-C08C-4442-9684-6D2751D65BE0}">
  <dimension ref="B2:I113"/>
  <sheetViews>
    <sheetView tabSelected="1" topLeftCell="A2" zoomScaleNormal="100" workbookViewId="0">
      <pane ySplit="1" topLeftCell="A3" activePane="bottomLeft" state="frozen"/>
      <selection activeCell="A2" sqref="A2"/>
      <selection pane="bottomLeft" activeCell="B3" sqref="B3"/>
    </sheetView>
  </sheetViews>
  <sheetFormatPr baseColWidth="10" defaultColWidth="11.453125" defaultRowHeight="14.5" x14ac:dyDescent="0.35"/>
  <cols>
    <col min="1" max="1" width="4.26953125" style="4" customWidth="1"/>
    <col min="2" max="2" width="52.1796875" style="4" customWidth="1"/>
    <col min="3" max="3" width="28.7265625" style="4" bestFit="1" customWidth="1"/>
    <col min="4" max="4" width="54" style="4" bestFit="1" customWidth="1"/>
    <col min="5" max="5" width="33.54296875" style="4" bestFit="1" customWidth="1"/>
    <col min="6" max="6" width="16.453125" style="4" customWidth="1"/>
    <col min="7" max="7" width="21.7265625" style="4" bestFit="1" customWidth="1"/>
    <col min="8" max="8" width="8.26953125" style="4" customWidth="1"/>
    <col min="9" max="16384" width="11.453125" style="4"/>
  </cols>
  <sheetData>
    <row r="2" spans="2:9" s="6" customFormat="1" x14ac:dyDescent="0.35">
      <c r="B2" s="6" t="s">
        <v>23</v>
      </c>
      <c r="C2" s="6" t="s">
        <v>22</v>
      </c>
      <c r="D2" s="2" t="s">
        <v>7</v>
      </c>
      <c r="E2" s="2" t="s">
        <v>6</v>
      </c>
      <c r="F2" s="6" t="s">
        <v>9</v>
      </c>
      <c r="G2" s="6" t="s">
        <v>10</v>
      </c>
      <c r="H2" s="6" t="s">
        <v>8</v>
      </c>
      <c r="I2" s="6" t="s">
        <v>172</v>
      </c>
    </row>
    <row r="3" spans="2:9" x14ac:dyDescent="0.35">
      <c r="B3" s="3" t="s">
        <v>47</v>
      </c>
      <c r="C3" s="5">
        <v>1</v>
      </c>
      <c r="D3" s="3" t="s">
        <v>0</v>
      </c>
      <c r="E3" s="3" t="s">
        <v>26</v>
      </c>
      <c r="F3" s="1">
        <v>60509</v>
      </c>
      <c r="G3" s="10">
        <v>41519</v>
      </c>
      <c r="H3" s="7" t="s">
        <v>11</v>
      </c>
    </row>
    <row r="4" spans="2:9" x14ac:dyDescent="0.35">
      <c r="B4" s="3" t="s">
        <v>47</v>
      </c>
      <c r="C4" s="5">
        <v>2</v>
      </c>
      <c r="D4" s="3" t="s">
        <v>1</v>
      </c>
      <c r="E4" s="3" t="s">
        <v>48</v>
      </c>
      <c r="F4" s="4">
        <v>8686</v>
      </c>
      <c r="G4" s="8">
        <v>38412</v>
      </c>
      <c r="H4" s="7" t="s">
        <v>12</v>
      </c>
    </row>
    <row r="5" spans="2:9" x14ac:dyDescent="0.35">
      <c r="B5" s="3" t="s">
        <v>47</v>
      </c>
      <c r="C5" s="5">
        <v>3</v>
      </c>
      <c r="D5" s="3" t="s">
        <v>2</v>
      </c>
      <c r="E5" s="3" t="s">
        <v>49</v>
      </c>
      <c r="F5" s="1">
        <v>58883</v>
      </c>
      <c r="G5" s="10">
        <v>37288</v>
      </c>
      <c r="H5" s="7" t="s">
        <v>13</v>
      </c>
    </row>
    <row r="6" spans="2:9" x14ac:dyDescent="0.35">
      <c r="B6" s="3" t="s">
        <v>47</v>
      </c>
      <c r="C6" s="5">
        <v>4</v>
      </c>
      <c r="D6" s="3" t="s">
        <v>50</v>
      </c>
      <c r="E6" s="3" t="s">
        <v>33</v>
      </c>
      <c r="F6" s="17">
        <v>4786</v>
      </c>
      <c r="G6" s="8">
        <v>34029</v>
      </c>
      <c r="H6" s="7" t="s">
        <v>14</v>
      </c>
    </row>
    <row r="7" spans="2:9" x14ac:dyDescent="0.35">
      <c r="B7" s="3" t="s">
        <v>47</v>
      </c>
      <c r="C7" s="5">
        <v>5</v>
      </c>
      <c r="D7" s="3" t="s">
        <v>52</v>
      </c>
      <c r="E7" s="3" t="s">
        <v>51</v>
      </c>
      <c r="F7" s="4">
        <v>11714</v>
      </c>
      <c r="G7" s="8">
        <v>33921</v>
      </c>
      <c r="H7" s="7" t="s">
        <v>15</v>
      </c>
    </row>
    <row r="8" spans="2:9" x14ac:dyDescent="0.35">
      <c r="B8" s="3" t="s">
        <v>47</v>
      </c>
      <c r="C8" s="5">
        <v>6</v>
      </c>
      <c r="D8" s="3" t="s">
        <v>53</v>
      </c>
      <c r="E8" s="3" t="s">
        <v>35</v>
      </c>
      <c r="F8" s="4">
        <v>2971</v>
      </c>
      <c r="G8" s="8">
        <v>34639</v>
      </c>
      <c r="H8" s="7" t="s">
        <v>16</v>
      </c>
    </row>
    <row r="9" spans="2:9" x14ac:dyDescent="0.35">
      <c r="B9" s="3" t="s">
        <v>47</v>
      </c>
      <c r="C9" s="5">
        <v>7</v>
      </c>
      <c r="D9" s="3" t="s">
        <v>55</v>
      </c>
      <c r="E9" s="3" t="s">
        <v>54</v>
      </c>
      <c r="F9" s="4">
        <v>31508</v>
      </c>
      <c r="G9" s="8">
        <v>41621</v>
      </c>
      <c r="H9" s="7" t="s">
        <v>17</v>
      </c>
    </row>
    <row r="10" spans="2:9" x14ac:dyDescent="0.35">
      <c r="B10" s="3" t="s">
        <v>47</v>
      </c>
      <c r="C10" s="5">
        <v>8</v>
      </c>
      <c r="D10" s="3" t="s">
        <v>57</v>
      </c>
      <c r="E10" s="3" t="s">
        <v>56</v>
      </c>
      <c r="F10" s="4">
        <v>9453</v>
      </c>
      <c r="G10" s="8">
        <v>34253</v>
      </c>
      <c r="H10" s="7" t="s">
        <v>18</v>
      </c>
    </row>
    <row r="11" spans="2:9" x14ac:dyDescent="0.35">
      <c r="B11" s="3" t="s">
        <v>47</v>
      </c>
      <c r="C11" s="5">
        <v>9</v>
      </c>
      <c r="D11" s="3" t="s">
        <v>4</v>
      </c>
      <c r="E11" s="3" t="s">
        <v>58</v>
      </c>
      <c r="F11" s="4">
        <v>11403</v>
      </c>
      <c r="G11" s="8">
        <v>39661</v>
      </c>
      <c r="H11" s="7" t="s">
        <v>19</v>
      </c>
    </row>
    <row r="12" spans="2:9" x14ac:dyDescent="0.35">
      <c r="B12" s="3" t="s">
        <v>47</v>
      </c>
      <c r="C12" s="5">
        <v>10</v>
      </c>
      <c r="D12" s="3" t="s">
        <v>59</v>
      </c>
      <c r="E12" s="3" t="s">
        <v>42</v>
      </c>
      <c r="F12" s="1">
        <v>48153</v>
      </c>
      <c r="G12" s="10">
        <v>33635</v>
      </c>
      <c r="H12" s="7" t="s">
        <v>20</v>
      </c>
    </row>
    <row r="13" spans="2:9" x14ac:dyDescent="0.35">
      <c r="B13" s="3" t="s">
        <v>47</v>
      </c>
      <c r="C13" s="5">
        <v>11</v>
      </c>
      <c r="D13" s="3" t="s">
        <v>5</v>
      </c>
      <c r="E13" s="3" t="s">
        <v>45</v>
      </c>
      <c r="F13" s="1">
        <v>58436</v>
      </c>
      <c r="G13" s="10">
        <v>36236</v>
      </c>
      <c r="H13" s="7" t="s">
        <v>21</v>
      </c>
    </row>
    <row r="14" spans="2:9" x14ac:dyDescent="0.35">
      <c r="B14" s="3" t="s">
        <v>46</v>
      </c>
      <c r="C14" s="5">
        <v>1</v>
      </c>
      <c r="D14" s="3" t="s">
        <v>25</v>
      </c>
      <c r="E14" s="4" t="s">
        <v>24</v>
      </c>
      <c r="F14" s="4">
        <v>80428</v>
      </c>
      <c r="G14" s="8">
        <v>43395</v>
      </c>
      <c r="H14" s="7" t="s">
        <v>166</v>
      </c>
    </row>
    <row r="15" spans="2:9" x14ac:dyDescent="0.35">
      <c r="B15" s="3" t="s">
        <v>46</v>
      </c>
      <c r="C15" s="5">
        <f>C14+1</f>
        <v>2</v>
      </c>
      <c r="D15" s="3" t="s">
        <v>27</v>
      </c>
      <c r="E15" s="4" t="s">
        <v>26</v>
      </c>
      <c r="F15" s="4">
        <v>60510</v>
      </c>
      <c r="G15" s="8">
        <v>41335</v>
      </c>
      <c r="H15" s="7" t="s">
        <v>11</v>
      </c>
    </row>
    <row r="16" spans="2:9" x14ac:dyDescent="0.35">
      <c r="B16" s="3" t="s">
        <v>46</v>
      </c>
      <c r="C16" s="5">
        <f t="shared" ref="C16:C24" si="0">C15+1</f>
        <v>3</v>
      </c>
      <c r="D16" s="3" t="s">
        <v>29</v>
      </c>
      <c r="E16" s="4" t="s">
        <v>28</v>
      </c>
      <c r="F16" s="4">
        <v>58877</v>
      </c>
      <c r="G16" s="8">
        <v>42244</v>
      </c>
      <c r="H16" s="7" t="s">
        <v>167</v>
      </c>
    </row>
    <row r="17" spans="2:9" x14ac:dyDescent="0.35">
      <c r="B17" s="3" t="s">
        <v>46</v>
      </c>
      <c r="C17" s="5">
        <f t="shared" si="0"/>
        <v>4</v>
      </c>
      <c r="D17" s="3" t="s">
        <v>30</v>
      </c>
      <c r="E17" s="4" t="s">
        <v>32</v>
      </c>
      <c r="F17" s="4">
        <v>59076</v>
      </c>
      <c r="G17" s="8">
        <v>38593</v>
      </c>
      <c r="H17" s="9" t="s">
        <v>168</v>
      </c>
    </row>
    <row r="18" spans="2:9" x14ac:dyDescent="0.35">
      <c r="B18" s="3" t="s">
        <v>46</v>
      </c>
      <c r="C18" s="5">
        <f t="shared" si="0"/>
        <v>5</v>
      </c>
      <c r="D18" s="3" t="s">
        <v>34</v>
      </c>
      <c r="E18" s="4" t="s">
        <v>33</v>
      </c>
      <c r="F18" s="4">
        <v>82718</v>
      </c>
      <c r="G18" s="8">
        <v>43494</v>
      </c>
      <c r="H18" s="7" t="s">
        <v>169</v>
      </c>
    </row>
    <row r="19" spans="2:9" x14ac:dyDescent="0.35">
      <c r="B19" s="3" t="s">
        <v>46</v>
      </c>
      <c r="C19" s="5">
        <f t="shared" si="0"/>
        <v>6</v>
      </c>
      <c r="D19" s="3" t="s">
        <v>36</v>
      </c>
      <c r="E19" s="4" t="s">
        <v>35</v>
      </c>
      <c r="F19" s="4">
        <v>3049</v>
      </c>
      <c r="G19" s="8">
        <v>34246</v>
      </c>
      <c r="H19" s="7" t="s">
        <v>16</v>
      </c>
    </row>
    <row r="20" spans="2:9" x14ac:dyDescent="0.35">
      <c r="B20" s="3" t="s">
        <v>46</v>
      </c>
      <c r="C20" s="5">
        <f t="shared" si="0"/>
        <v>7</v>
      </c>
      <c r="D20" s="3" t="s">
        <v>38</v>
      </c>
      <c r="E20" s="4" t="s">
        <v>37</v>
      </c>
      <c r="F20" s="14">
        <v>76412</v>
      </c>
      <c r="G20" s="8">
        <v>40719</v>
      </c>
      <c r="H20" s="9" t="s">
        <v>170</v>
      </c>
    </row>
    <row r="21" spans="2:9" x14ac:dyDescent="0.35">
      <c r="B21" s="3" t="s">
        <v>46</v>
      </c>
      <c r="C21" s="5">
        <f t="shared" si="0"/>
        <v>8</v>
      </c>
      <c r="D21" s="3" t="s">
        <v>39</v>
      </c>
      <c r="E21" s="4" t="s">
        <v>3</v>
      </c>
      <c r="F21" s="14">
        <v>9792</v>
      </c>
      <c r="G21" s="8">
        <v>35765</v>
      </c>
      <c r="H21" s="9" t="s">
        <v>171</v>
      </c>
    </row>
    <row r="22" spans="2:9" x14ac:dyDescent="0.35">
      <c r="B22" s="3" t="s">
        <v>46</v>
      </c>
      <c r="C22" s="5">
        <f t="shared" si="0"/>
        <v>9</v>
      </c>
      <c r="D22" s="3" t="s">
        <v>41</v>
      </c>
      <c r="E22" s="4" t="s">
        <v>40</v>
      </c>
      <c r="F22" s="15">
        <v>62633</v>
      </c>
      <c r="G22" s="8">
        <v>42487</v>
      </c>
      <c r="H22" s="7" t="s">
        <v>173</v>
      </c>
    </row>
    <row r="23" spans="2:9" x14ac:dyDescent="0.35">
      <c r="B23" s="3" t="s">
        <v>46</v>
      </c>
      <c r="C23" s="5">
        <f t="shared" si="0"/>
        <v>10</v>
      </c>
      <c r="D23" s="3" t="s">
        <v>43</v>
      </c>
      <c r="E23" s="4" t="s">
        <v>42</v>
      </c>
      <c r="F23" s="4">
        <v>10650</v>
      </c>
      <c r="G23" s="8">
        <v>34353</v>
      </c>
      <c r="H23" s="7" t="s">
        <v>174</v>
      </c>
    </row>
    <row r="24" spans="2:9" x14ac:dyDescent="0.35">
      <c r="B24" s="3" t="s">
        <v>46</v>
      </c>
      <c r="C24" s="5">
        <f t="shared" si="0"/>
        <v>11</v>
      </c>
      <c r="D24" s="3" t="s">
        <v>44</v>
      </c>
      <c r="E24" s="4" t="s">
        <v>45</v>
      </c>
      <c r="F24" s="4">
        <v>58439</v>
      </c>
      <c r="G24" s="8">
        <v>37330</v>
      </c>
      <c r="H24" s="9" t="s">
        <v>175</v>
      </c>
    </row>
    <row r="25" spans="2:9" x14ac:dyDescent="0.35">
      <c r="B25" s="3" t="s">
        <v>60</v>
      </c>
      <c r="C25" s="5">
        <v>1</v>
      </c>
      <c r="D25" s="3" t="s">
        <v>61</v>
      </c>
      <c r="E25" s="4" t="s">
        <v>49</v>
      </c>
      <c r="F25" s="4">
        <v>58897</v>
      </c>
      <c r="G25" s="8">
        <v>42181</v>
      </c>
      <c r="H25" s="7" t="s">
        <v>176</v>
      </c>
    </row>
    <row r="26" spans="2:9" x14ac:dyDescent="0.35">
      <c r="B26" s="3" t="s">
        <v>60</v>
      </c>
      <c r="C26" s="5">
        <f>C25+1</f>
        <v>2</v>
      </c>
      <c r="D26" s="3" t="s">
        <v>62</v>
      </c>
      <c r="E26" s="4" t="s">
        <v>35</v>
      </c>
      <c r="F26" s="14">
        <v>3814</v>
      </c>
      <c r="G26" s="8">
        <v>38322</v>
      </c>
      <c r="H26" s="7" t="s">
        <v>16</v>
      </c>
    </row>
    <row r="27" spans="2:9" x14ac:dyDescent="0.35">
      <c r="B27" s="3" t="s">
        <v>60</v>
      </c>
      <c r="C27" s="5">
        <f t="shared" ref="C27:C28" si="1">C26+1</f>
        <v>3</v>
      </c>
      <c r="D27" s="3" t="s">
        <v>64</v>
      </c>
      <c r="E27" s="4" t="s">
        <v>63</v>
      </c>
      <c r="F27" s="4">
        <v>29495</v>
      </c>
      <c r="G27" s="8">
        <v>36958</v>
      </c>
      <c r="H27" s="7" t="s">
        <v>177</v>
      </c>
    </row>
    <row r="28" spans="2:9" x14ac:dyDescent="0.35">
      <c r="B28" s="3" t="s">
        <v>60</v>
      </c>
      <c r="C28" s="5">
        <f t="shared" si="1"/>
        <v>4</v>
      </c>
      <c r="D28" s="3" t="s">
        <v>65</v>
      </c>
      <c r="E28" s="4" t="s">
        <v>42</v>
      </c>
      <c r="F28" s="4">
        <v>15397</v>
      </c>
      <c r="G28" s="8">
        <v>40282</v>
      </c>
      <c r="H28" s="7" t="s">
        <v>178</v>
      </c>
    </row>
    <row r="29" spans="2:9" x14ac:dyDescent="0.35">
      <c r="B29" s="3" t="s">
        <v>66</v>
      </c>
      <c r="C29" s="5">
        <v>1</v>
      </c>
      <c r="D29" s="3" t="s">
        <v>68</v>
      </c>
      <c r="E29" s="4" t="s">
        <v>67</v>
      </c>
      <c r="F29" s="4">
        <v>58735</v>
      </c>
      <c r="G29" s="8">
        <v>41604</v>
      </c>
      <c r="H29" s="7" t="s">
        <v>179</v>
      </c>
    </row>
    <row r="30" spans="2:9" x14ac:dyDescent="0.35">
      <c r="B30" s="3" t="s">
        <v>66</v>
      </c>
      <c r="C30" s="5">
        <f>C29+1</f>
        <v>2</v>
      </c>
      <c r="D30" s="3" t="s">
        <v>180</v>
      </c>
      <c r="E30" s="4" t="s">
        <v>69</v>
      </c>
      <c r="F30" s="4">
        <v>67403</v>
      </c>
      <c r="G30" s="8">
        <v>40409</v>
      </c>
      <c r="H30" s="9" t="s">
        <v>181</v>
      </c>
      <c r="I30" s="4" t="s">
        <v>183</v>
      </c>
    </row>
    <row r="31" spans="2:9" x14ac:dyDescent="0.35">
      <c r="B31" s="3" t="s">
        <v>66</v>
      </c>
      <c r="C31" s="5">
        <f t="shared" ref="C31:C39" si="2">C30+1</f>
        <v>3</v>
      </c>
      <c r="D31" s="3" t="s">
        <v>70</v>
      </c>
      <c r="E31" s="4" t="s">
        <v>28</v>
      </c>
      <c r="F31" s="4">
        <v>58699</v>
      </c>
      <c r="G31" s="8">
        <v>39114</v>
      </c>
      <c r="H31" s="9" t="s">
        <v>167</v>
      </c>
      <c r="I31" s="4" t="s">
        <v>182</v>
      </c>
    </row>
    <row r="32" spans="2:9" x14ac:dyDescent="0.35">
      <c r="B32" s="3" t="s">
        <v>66</v>
      </c>
      <c r="C32" s="5">
        <f t="shared" si="2"/>
        <v>4</v>
      </c>
      <c r="D32" s="3" t="s">
        <v>71</v>
      </c>
      <c r="E32" s="4" t="s">
        <v>31</v>
      </c>
      <c r="F32" s="4">
        <v>59079</v>
      </c>
      <c r="G32" s="8">
        <v>33937</v>
      </c>
      <c r="H32" s="9" t="s">
        <v>184</v>
      </c>
    </row>
    <row r="33" spans="2:8" x14ac:dyDescent="0.35">
      <c r="B33" s="3" t="s">
        <v>66</v>
      </c>
      <c r="C33" s="5">
        <f t="shared" si="2"/>
        <v>5</v>
      </c>
      <c r="D33" s="3" t="s">
        <v>72</v>
      </c>
      <c r="E33" s="4" t="s">
        <v>49</v>
      </c>
      <c r="F33" s="4">
        <v>59105</v>
      </c>
      <c r="G33" s="8">
        <v>41025</v>
      </c>
      <c r="H33" s="9" t="s">
        <v>185</v>
      </c>
    </row>
    <row r="34" spans="2:8" x14ac:dyDescent="0.35">
      <c r="B34" s="3" t="s">
        <v>66</v>
      </c>
      <c r="C34" s="5">
        <f t="shared" si="2"/>
        <v>6</v>
      </c>
      <c r="D34" s="3" t="s">
        <v>73</v>
      </c>
      <c r="E34" s="4" t="s">
        <v>49</v>
      </c>
      <c r="F34" s="4">
        <v>58907</v>
      </c>
      <c r="G34" s="8">
        <v>41591</v>
      </c>
      <c r="H34" s="9" t="s">
        <v>186</v>
      </c>
    </row>
    <row r="35" spans="2:8" x14ac:dyDescent="0.35">
      <c r="B35" s="3" t="s">
        <v>66</v>
      </c>
      <c r="C35" s="5">
        <f t="shared" si="2"/>
        <v>7</v>
      </c>
      <c r="D35" s="3" t="s">
        <v>74</v>
      </c>
      <c r="E35" s="4" t="s">
        <v>35</v>
      </c>
      <c r="F35" s="4">
        <v>3644</v>
      </c>
      <c r="G35" s="8">
        <v>38322</v>
      </c>
      <c r="H35" s="7" t="s">
        <v>16</v>
      </c>
    </row>
    <row r="36" spans="2:8" x14ac:dyDescent="0.35">
      <c r="B36" s="3" t="s">
        <v>66</v>
      </c>
      <c r="C36" s="5">
        <f t="shared" si="2"/>
        <v>8</v>
      </c>
      <c r="D36" s="3" t="s">
        <v>75</v>
      </c>
      <c r="E36" s="4" t="s">
        <v>63</v>
      </c>
      <c r="F36" s="4">
        <v>29496</v>
      </c>
      <c r="G36" s="8">
        <v>38250</v>
      </c>
      <c r="H36" s="9" t="s">
        <v>187</v>
      </c>
    </row>
    <row r="37" spans="2:8" x14ac:dyDescent="0.35">
      <c r="B37" s="3" t="s">
        <v>66</v>
      </c>
      <c r="C37" s="5">
        <f t="shared" si="2"/>
        <v>9</v>
      </c>
      <c r="D37" s="3" t="s">
        <v>76</v>
      </c>
      <c r="E37" s="4" t="s">
        <v>37</v>
      </c>
      <c r="F37" s="4">
        <v>76414</v>
      </c>
      <c r="G37" s="8">
        <v>40729</v>
      </c>
      <c r="H37" s="9" t="s">
        <v>189</v>
      </c>
    </row>
    <row r="38" spans="2:8" x14ac:dyDescent="0.35">
      <c r="B38" s="3" t="s">
        <v>66</v>
      </c>
      <c r="C38" s="5">
        <f t="shared" si="2"/>
        <v>10</v>
      </c>
      <c r="D38" s="3" t="s">
        <v>77</v>
      </c>
      <c r="E38" s="4" t="s">
        <v>45</v>
      </c>
      <c r="F38" s="4">
        <v>58438</v>
      </c>
      <c r="G38" s="8">
        <v>37721</v>
      </c>
      <c r="H38" s="9" t="s">
        <v>188</v>
      </c>
    </row>
    <row r="39" spans="2:8" x14ac:dyDescent="0.35">
      <c r="B39" s="3" t="s">
        <v>66</v>
      </c>
      <c r="C39" s="5">
        <f t="shared" si="2"/>
        <v>11</v>
      </c>
      <c r="D39" s="3" t="s">
        <v>79</v>
      </c>
      <c r="E39" s="4" t="s">
        <v>78</v>
      </c>
      <c r="F39" s="4">
        <v>59738</v>
      </c>
      <c r="G39" s="8">
        <v>40882</v>
      </c>
      <c r="H39" s="9" t="s">
        <v>16</v>
      </c>
    </row>
    <row r="40" spans="2:8" x14ac:dyDescent="0.35">
      <c r="B40" s="4" t="s">
        <v>80</v>
      </c>
      <c r="C40" s="5">
        <v>1</v>
      </c>
      <c r="D40" s="3" t="s">
        <v>81</v>
      </c>
      <c r="E40" s="4" t="s">
        <v>63</v>
      </c>
      <c r="F40" s="14">
        <v>54077</v>
      </c>
      <c r="G40" s="8">
        <v>42426</v>
      </c>
      <c r="H40" s="9" t="s">
        <v>190</v>
      </c>
    </row>
    <row r="41" spans="2:8" x14ac:dyDescent="0.35">
      <c r="B41" s="4" t="s">
        <v>80</v>
      </c>
      <c r="C41" s="5">
        <f>C40+1</f>
        <v>2</v>
      </c>
      <c r="D41" s="3" t="s">
        <v>82</v>
      </c>
      <c r="E41" s="4" t="s">
        <v>37</v>
      </c>
      <c r="F41" s="14">
        <v>76410</v>
      </c>
      <c r="G41" s="8">
        <v>41936</v>
      </c>
      <c r="H41" s="9" t="s">
        <v>191</v>
      </c>
    </row>
    <row r="42" spans="2:8" x14ac:dyDescent="0.35">
      <c r="B42" s="4" t="s">
        <v>80</v>
      </c>
      <c r="C42" s="5">
        <f t="shared" ref="C42" si="3">C41+1</f>
        <v>3</v>
      </c>
      <c r="D42" s="3" t="s">
        <v>83</v>
      </c>
      <c r="E42" s="4" t="s">
        <v>45</v>
      </c>
      <c r="F42" s="14">
        <v>60117</v>
      </c>
      <c r="G42" s="8">
        <v>41227</v>
      </c>
      <c r="H42" s="9" t="s">
        <v>192</v>
      </c>
    </row>
    <row r="43" spans="2:8" x14ac:dyDescent="0.35">
      <c r="B43" s="4" t="s">
        <v>85</v>
      </c>
      <c r="C43" s="4">
        <v>1</v>
      </c>
      <c r="D43" s="3" t="s">
        <v>103</v>
      </c>
      <c r="E43" s="4" t="s">
        <v>28</v>
      </c>
      <c r="F43" s="14">
        <v>71258</v>
      </c>
      <c r="G43" s="8">
        <v>42965</v>
      </c>
      <c r="H43" s="9" t="s">
        <v>167</v>
      </c>
    </row>
    <row r="44" spans="2:8" x14ac:dyDescent="0.35">
      <c r="B44" s="4" t="s">
        <v>85</v>
      </c>
      <c r="C44" s="5">
        <f t="shared" ref="C44:C103" si="4">C43+1</f>
        <v>2</v>
      </c>
      <c r="D44" s="3" t="s">
        <v>104</v>
      </c>
      <c r="E44" s="4" t="s">
        <v>49</v>
      </c>
      <c r="F44" s="14">
        <v>58916</v>
      </c>
      <c r="G44" s="8">
        <v>40352</v>
      </c>
      <c r="H44" s="9" t="s">
        <v>193</v>
      </c>
    </row>
    <row r="45" spans="2:8" x14ac:dyDescent="0.35">
      <c r="B45" s="4" t="s">
        <v>85</v>
      </c>
      <c r="C45" s="5">
        <f t="shared" si="4"/>
        <v>3</v>
      </c>
      <c r="D45" s="3" t="s">
        <v>105</v>
      </c>
      <c r="E45" s="4" t="s">
        <v>49</v>
      </c>
      <c r="F45" s="4">
        <v>58918</v>
      </c>
      <c r="G45" s="8">
        <v>40337</v>
      </c>
      <c r="H45" s="9" t="s">
        <v>194</v>
      </c>
    </row>
    <row r="46" spans="2:8" x14ac:dyDescent="0.35">
      <c r="B46" s="4" t="s">
        <v>85</v>
      </c>
      <c r="C46" s="5">
        <f t="shared" si="4"/>
        <v>4</v>
      </c>
      <c r="D46" s="3" t="s">
        <v>106</v>
      </c>
      <c r="E46" s="4" t="s">
        <v>37</v>
      </c>
      <c r="F46" s="14">
        <v>76413</v>
      </c>
      <c r="G46" s="8">
        <v>41466</v>
      </c>
      <c r="H46" s="9" t="s">
        <v>195</v>
      </c>
    </row>
    <row r="47" spans="2:8" x14ac:dyDescent="0.35">
      <c r="B47" s="4" t="s">
        <v>85</v>
      </c>
      <c r="C47" s="5">
        <f t="shared" si="4"/>
        <v>5</v>
      </c>
      <c r="D47" s="3" t="s">
        <v>107</v>
      </c>
      <c r="E47" s="4" t="s">
        <v>78</v>
      </c>
      <c r="F47" s="14">
        <v>63301</v>
      </c>
      <c r="G47" s="8">
        <v>42541</v>
      </c>
      <c r="H47" s="9" t="s">
        <v>16</v>
      </c>
    </row>
    <row r="48" spans="2:8" x14ac:dyDescent="0.35">
      <c r="B48" s="4" t="s">
        <v>86</v>
      </c>
      <c r="C48" s="4">
        <v>1</v>
      </c>
      <c r="D48" s="3" t="s">
        <v>108</v>
      </c>
      <c r="E48" s="4" t="s">
        <v>48</v>
      </c>
      <c r="F48" s="14">
        <v>69368</v>
      </c>
      <c r="G48" s="8">
        <v>42849</v>
      </c>
      <c r="H48" s="9" t="s">
        <v>197</v>
      </c>
    </row>
    <row r="49" spans="2:8" x14ac:dyDescent="0.35">
      <c r="B49" s="4" t="s">
        <v>86</v>
      </c>
      <c r="C49" s="5">
        <f t="shared" si="4"/>
        <v>2</v>
      </c>
      <c r="D49" s="3" t="s">
        <v>109</v>
      </c>
      <c r="E49" s="4" t="s">
        <v>58</v>
      </c>
      <c r="F49" s="14">
        <v>80265</v>
      </c>
      <c r="G49" s="8">
        <v>43402</v>
      </c>
      <c r="H49" s="9" t="s">
        <v>196</v>
      </c>
    </row>
    <row r="50" spans="2:8" x14ac:dyDescent="0.35">
      <c r="B50" s="4" t="s">
        <v>87</v>
      </c>
      <c r="C50" s="4">
        <v>1</v>
      </c>
      <c r="D50" s="3" t="s">
        <v>110</v>
      </c>
      <c r="E50" s="4" t="s">
        <v>3</v>
      </c>
      <c r="F50" s="15">
        <v>65875</v>
      </c>
      <c r="G50" s="8">
        <v>23538</v>
      </c>
      <c r="H50" s="9" t="s">
        <v>199</v>
      </c>
    </row>
    <row r="51" spans="2:8" x14ac:dyDescent="0.35">
      <c r="B51" s="4" t="s">
        <v>87</v>
      </c>
      <c r="C51" s="5">
        <f t="shared" si="4"/>
        <v>2</v>
      </c>
      <c r="D51" s="3" t="s">
        <v>111</v>
      </c>
      <c r="E51" s="4" t="s">
        <v>45</v>
      </c>
      <c r="F51" s="15">
        <v>60106</v>
      </c>
      <c r="G51" s="8">
        <v>41234</v>
      </c>
      <c r="H51" s="9" t="s">
        <v>198</v>
      </c>
    </row>
    <row r="52" spans="2:8" s="12" customFormat="1" x14ac:dyDescent="0.35">
      <c r="B52" s="12" t="s">
        <v>88</v>
      </c>
      <c r="C52" s="12">
        <v>1</v>
      </c>
      <c r="D52" s="12" t="s">
        <v>112</v>
      </c>
      <c r="E52" s="12" t="s">
        <v>63</v>
      </c>
      <c r="F52" s="33">
        <v>29497</v>
      </c>
      <c r="G52" s="34">
        <v>34253</v>
      </c>
      <c r="H52" s="35" t="s">
        <v>201</v>
      </c>
    </row>
    <row r="53" spans="2:8" x14ac:dyDescent="0.35">
      <c r="B53" s="4" t="s">
        <v>88</v>
      </c>
      <c r="C53" s="5">
        <f t="shared" si="4"/>
        <v>2</v>
      </c>
      <c r="D53" s="3" t="s">
        <v>200</v>
      </c>
      <c r="E53" s="4" t="s">
        <v>56</v>
      </c>
      <c r="F53" s="14">
        <v>9452</v>
      </c>
      <c r="G53" s="8">
        <v>43167</v>
      </c>
      <c r="H53" s="9" t="s">
        <v>202</v>
      </c>
    </row>
    <row r="54" spans="2:8" x14ac:dyDescent="0.35">
      <c r="B54" s="4" t="s">
        <v>89</v>
      </c>
      <c r="C54" s="4">
        <v>1</v>
      </c>
      <c r="D54" s="3" t="s">
        <v>113</v>
      </c>
      <c r="E54" s="4" t="s">
        <v>67</v>
      </c>
      <c r="F54" s="14">
        <v>58741</v>
      </c>
      <c r="G54" s="8">
        <v>41604</v>
      </c>
      <c r="H54" s="9" t="s">
        <v>218</v>
      </c>
    </row>
    <row r="55" spans="2:8" x14ac:dyDescent="0.35">
      <c r="B55" s="4" t="s">
        <v>89</v>
      </c>
      <c r="C55" s="5">
        <f t="shared" si="4"/>
        <v>2</v>
      </c>
      <c r="D55" s="3" t="s">
        <v>114</v>
      </c>
      <c r="E55" s="4" t="s">
        <v>35</v>
      </c>
      <c r="F55" s="15">
        <v>3078</v>
      </c>
      <c r="G55" s="8">
        <v>34606</v>
      </c>
      <c r="H55" s="9" t="s">
        <v>16</v>
      </c>
    </row>
    <row r="56" spans="2:8" x14ac:dyDescent="0.35">
      <c r="B56" s="4" t="s">
        <v>89</v>
      </c>
      <c r="C56" s="5">
        <f t="shared" si="4"/>
        <v>3</v>
      </c>
      <c r="D56" s="3" t="s">
        <v>115</v>
      </c>
      <c r="E56" s="4" t="s">
        <v>45</v>
      </c>
      <c r="F56" s="15">
        <v>60103</v>
      </c>
      <c r="G56" s="8">
        <v>41156</v>
      </c>
      <c r="H56" s="9" t="s">
        <v>219</v>
      </c>
    </row>
    <row r="57" spans="2:8" x14ac:dyDescent="0.35">
      <c r="B57" s="4" t="s">
        <v>91</v>
      </c>
      <c r="C57" s="4">
        <v>1</v>
      </c>
      <c r="D57" s="3" t="s">
        <v>126</v>
      </c>
      <c r="E57" s="4" t="s">
        <v>49</v>
      </c>
      <c r="F57" s="15">
        <v>76770</v>
      </c>
      <c r="G57" s="16">
        <v>43202</v>
      </c>
      <c r="H57" s="9" t="s">
        <v>220</v>
      </c>
    </row>
    <row r="58" spans="2:8" x14ac:dyDescent="0.35">
      <c r="B58" s="4" t="s">
        <v>91</v>
      </c>
      <c r="C58" s="5">
        <f t="shared" si="4"/>
        <v>2</v>
      </c>
      <c r="D58" s="3" t="s">
        <v>127</v>
      </c>
      <c r="E58" s="4" t="s">
        <v>37</v>
      </c>
      <c r="F58" s="14">
        <v>9645</v>
      </c>
      <c r="G58" s="16">
        <v>38468</v>
      </c>
      <c r="H58" s="9" t="s">
        <v>221</v>
      </c>
    </row>
    <row r="59" spans="2:8" x14ac:dyDescent="0.35">
      <c r="B59" s="4" t="s">
        <v>91</v>
      </c>
      <c r="C59" s="5">
        <f t="shared" si="4"/>
        <v>3</v>
      </c>
      <c r="D59" s="3" t="s">
        <v>128</v>
      </c>
      <c r="E59" s="4" t="s">
        <v>54</v>
      </c>
      <c r="F59" s="14">
        <v>76275</v>
      </c>
      <c r="G59" s="16">
        <v>43173</v>
      </c>
      <c r="H59" s="9" t="s">
        <v>222</v>
      </c>
    </row>
    <row r="60" spans="2:8" x14ac:dyDescent="0.35">
      <c r="B60" s="4" t="s">
        <v>91</v>
      </c>
      <c r="C60" s="5">
        <f t="shared" si="4"/>
        <v>4</v>
      </c>
      <c r="D60" s="3" t="s">
        <v>129</v>
      </c>
      <c r="E60" s="4" t="s">
        <v>56</v>
      </c>
      <c r="F60" s="14">
        <v>73963</v>
      </c>
      <c r="G60" s="16">
        <v>43136</v>
      </c>
      <c r="H60" s="9" t="s">
        <v>223</v>
      </c>
    </row>
    <row r="61" spans="2:8" x14ac:dyDescent="0.35">
      <c r="B61" s="4" t="s">
        <v>91</v>
      </c>
      <c r="C61" s="5">
        <f t="shared" si="4"/>
        <v>5</v>
      </c>
      <c r="D61" s="3" t="s">
        <v>131</v>
      </c>
      <c r="E61" s="4" t="s">
        <v>130</v>
      </c>
      <c r="F61" s="14">
        <v>51959</v>
      </c>
      <c r="G61" s="16">
        <v>38414</v>
      </c>
      <c r="H61" s="9" t="s">
        <v>224</v>
      </c>
    </row>
    <row r="62" spans="2:8" x14ac:dyDescent="0.35">
      <c r="B62" s="4" t="s">
        <v>91</v>
      </c>
      <c r="C62" s="5">
        <f t="shared" si="4"/>
        <v>6</v>
      </c>
      <c r="D62" s="3" t="s">
        <v>132</v>
      </c>
      <c r="E62" s="4" t="s">
        <v>45</v>
      </c>
      <c r="F62" s="14">
        <v>75155</v>
      </c>
      <c r="G62" s="16">
        <v>43119</v>
      </c>
      <c r="H62" s="9" t="s">
        <v>225</v>
      </c>
    </row>
    <row r="63" spans="2:8" x14ac:dyDescent="0.35">
      <c r="B63" s="4" t="s">
        <v>92</v>
      </c>
      <c r="C63" s="4">
        <v>1</v>
      </c>
      <c r="D63" s="3" t="s">
        <v>133</v>
      </c>
      <c r="E63" s="4" t="s">
        <v>69</v>
      </c>
      <c r="F63" s="15">
        <v>73723</v>
      </c>
      <c r="G63" s="16">
        <v>43110</v>
      </c>
      <c r="H63" s="9" t="s">
        <v>226</v>
      </c>
    </row>
    <row r="64" spans="2:8" x14ac:dyDescent="0.35">
      <c r="B64" s="4" t="s">
        <v>92</v>
      </c>
      <c r="C64" s="5">
        <f t="shared" si="4"/>
        <v>2</v>
      </c>
      <c r="D64" s="3" t="s">
        <v>134</v>
      </c>
      <c r="E64" s="4" t="s">
        <v>28</v>
      </c>
      <c r="F64" s="14">
        <v>71259</v>
      </c>
      <c r="G64" s="16">
        <v>42965</v>
      </c>
      <c r="H64" s="9" t="s">
        <v>167</v>
      </c>
    </row>
    <row r="65" spans="2:8" x14ac:dyDescent="0.35">
      <c r="B65" s="4" t="s">
        <v>92</v>
      </c>
      <c r="C65" s="5">
        <f t="shared" si="4"/>
        <v>3</v>
      </c>
      <c r="D65" s="3" t="s">
        <v>135</v>
      </c>
      <c r="E65" s="4" t="s">
        <v>49</v>
      </c>
      <c r="F65" s="4">
        <v>67066</v>
      </c>
      <c r="G65" s="16">
        <v>42731</v>
      </c>
      <c r="H65" s="9" t="s">
        <v>227</v>
      </c>
    </row>
    <row r="66" spans="2:8" x14ac:dyDescent="0.35">
      <c r="B66" s="4" t="s">
        <v>92</v>
      </c>
      <c r="C66" s="5">
        <f t="shared" si="4"/>
        <v>4</v>
      </c>
      <c r="D66" s="3" t="s">
        <v>136</v>
      </c>
      <c r="E66" s="4" t="s">
        <v>49</v>
      </c>
      <c r="F66" s="15">
        <v>58921</v>
      </c>
      <c r="G66" s="16">
        <v>40477</v>
      </c>
      <c r="H66" s="9" t="s">
        <v>228</v>
      </c>
    </row>
    <row r="67" spans="2:8" x14ac:dyDescent="0.35">
      <c r="B67" t="s">
        <v>93</v>
      </c>
      <c r="C67" s="4">
        <v>1</v>
      </c>
      <c r="D67" s="4" t="s">
        <v>142</v>
      </c>
      <c r="E67" s="4" t="s">
        <v>203</v>
      </c>
      <c r="F67" s="4">
        <v>18462</v>
      </c>
      <c r="G67" s="8">
        <v>40449</v>
      </c>
      <c r="H67" s="9" t="s">
        <v>229</v>
      </c>
    </row>
    <row r="68" spans="2:8" x14ac:dyDescent="0.35">
      <c r="B68" t="s">
        <v>93</v>
      </c>
      <c r="C68" s="5">
        <f t="shared" si="4"/>
        <v>2</v>
      </c>
      <c r="D68" s="4" t="s">
        <v>139</v>
      </c>
      <c r="E68" s="4" t="s">
        <v>204</v>
      </c>
      <c r="F68" s="4">
        <v>11962</v>
      </c>
      <c r="G68" s="8">
        <v>39916</v>
      </c>
      <c r="H68" s="9" t="s">
        <v>230</v>
      </c>
    </row>
    <row r="69" spans="2:8" x14ac:dyDescent="0.35">
      <c r="B69" t="s">
        <v>93</v>
      </c>
      <c r="C69" s="5">
        <f t="shared" si="4"/>
        <v>3</v>
      </c>
      <c r="D69" s="4" t="s">
        <v>145</v>
      </c>
      <c r="E69" s="4" t="s">
        <v>205</v>
      </c>
      <c r="F69" s="4">
        <v>29133</v>
      </c>
      <c r="G69" s="8">
        <v>41150</v>
      </c>
      <c r="H69" s="9" t="s">
        <v>231</v>
      </c>
    </row>
    <row r="70" spans="2:8" x14ac:dyDescent="0.35">
      <c r="B70" t="s">
        <v>93</v>
      </c>
      <c r="C70" s="5">
        <f t="shared" si="4"/>
        <v>4</v>
      </c>
      <c r="D70" s="4" t="s">
        <v>148</v>
      </c>
      <c r="E70" s="4" t="s">
        <v>206</v>
      </c>
      <c r="F70" s="4">
        <v>69537</v>
      </c>
      <c r="G70" s="8">
        <v>41668</v>
      </c>
      <c r="H70" s="9" t="s">
        <v>232</v>
      </c>
    </row>
    <row r="71" spans="2:8" x14ac:dyDescent="0.35">
      <c r="B71" t="s">
        <v>93</v>
      </c>
      <c r="C71" s="5">
        <f t="shared" si="4"/>
        <v>5</v>
      </c>
      <c r="D71" s="4" t="s">
        <v>151</v>
      </c>
      <c r="E71" s="4" t="s">
        <v>206</v>
      </c>
      <c r="F71" t="s">
        <v>296</v>
      </c>
      <c r="G71" s="8">
        <v>43340</v>
      </c>
      <c r="H71" s="9" t="s">
        <v>233</v>
      </c>
    </row>
    <row r="72" spans="2:8" x14ac:dyDescent="0.35">
      <c r="B72" t="s">
        <v>93</v>
      </c>
      <c r="C72" s="5">
        <f t="shared" si="4"/>
        <v>6</v>
      </c>
      <c r="D72" s="4" t="s">
        <v>152</v>
      </c>
      <c r="E72" s="4" t="s">
        <v>207</v>
      </c>
      <c r="F72" s="4">
        <v>36570</v>
      </c>
      <c r="G72" s="8">
        <v>41501</v>
      </c>
      <c r="H72" s="9" t="s">
        <v>234</v>
      </c>
    </row>
    <row r="73" spans="2:8" x14ac:dyDescent="0.35">
      <c r="B73" t="s">
        <v>93</v>
      </c>
      <c r="C73" s="5">
        <f t="shared" si="4"/>
        <v>7</v>
      </c>
      <c r="D73" s="4" t="s">
        <v>141</v>
      </c>
      <c r="E73" s="4" t="s">
        <v>208</v>
      </c>
      <c r="F73" s="4">
        <v>3895</v>
      </c>
      <c r="G73" s="8">
        <v>39805</v>
      </c>
      <c r="H73" s="9" t="s">
        <v>16</v>
      </c>
    </row>
    <row r="74" spans="2:8" x14ac:dyDescent="0.35">
      <c r="B74" t="s">
        <v>93</v>
      </c>
      <c r="C74" s="5">
        <f t="shared" si="4"/>
        <v>8</v>
      </c>
      <c r="D74" s="4" t="s">
        <v>138</v>
      </c>
      <c r="E74" s="4" t="s">
        <v>209</v>
      </c>
      <c r="F74" s="4">
        <v>10659</v>
      </c>
      <c r="G74" s="8">
        <v>39758</v>
      </c>
      <c r="H74" s="9" t="s">
        <v>235</v>
      </c>
    </row>
    <row r="75" spans="2:8" x14ac:dyDescent="0.35">
      <c r="B75" t="s">
        <v>93</v>
      </c>
      <c r="C75" s="5">
        <f t="shared" si="4"/>
        <v>9</v>
      </c>
      <c r="D75" s="4" t="s">
        <v>147</v>
      </c>
      <c r="E75" s="4" t="s">
        <v>210</v>
      </c>
      <c r="F75" s="4">
        <v>17653</v>
      </c>
      <c r="G75" s="8">
        <v>40392</v>
      </c>
      <c r="H75" s="9" t="s">
        <v>236</v>
      </c>
    </row>
    <row r="76" spans="2:8" x14ac:dyDescent="0.35">
      <c r="B76" t="s">
        <v>93</v>
      </c>
      <c r="C76" s="5">
        <f t="shared" si="4"/>
        <v>10</v>
      </c>
      <c r="D76" s="4" t="s">
        <v>146</v>
      </c>
      <c r="E76" s="4" t="s">
        <v>211</v>
      </c>
      <c r="F76" s="4">
        <v>13174</v>
      </c>
      <c r="G76" s="8">
        <v>39878</v>
      </c>
      <c r="H76" s="9" t="s">
        <v>237</v>
      </c>
    </row>
    <row r="77" spans="2:8" x14ac:dyDescent="0.35">
      <c r="B77" t="s">
        <v>93</v>
      </c>
      <c r="C77" s="5">
        <f t="shared" si="4"/>
        <v>11</v>
      </c>
      <c r="D77" s="4" t="s">
        <v>140</v>
      </c>
      <c r="E77" s="4" t="s">
        <v>212</v>
      </c>
      <c r="F77" s="4">
        <v>32814</v>
      </c>
      <c r="G77" s="8">
        <v>40169</v>
      </c>
      <c r="H77" s="9" t="s">
        <v>238</v>
      </c>
    </row>
    <row r="78" spans="2:8" x14ac:dyDescent="0.35">
      <c r="B78" t="s">
        <v>93</v>
      </c>
      <c r="C78" s="5">
        <f t="shared" si="4"/>
        <v>12</v>
      </c>
      <c r="D78" s="4" t="s">
        <v>149</v>
      </c>
      <c r="E78" s="4" t="s">
        <v>213</v>
      </c>
      <c r="F78" s="4">
        <v>11356</v>
      </c>
      <c r="G78" s="8">
        <v>39822</v>
      </c>
      <c r="H78" s="9" t="s">
        <v>239</v>
      </c>
    </row>
    <row r="79" spans="2:8" x14ac:dyDescent="0.35">
      <c r="B79" t="s">
        <v>93</v>
      </c>
      <c r="C79" s="5">
        <f>C78+1</f>
        <v>13</v>
      </c>
      <c r="D79" s="4" t="s">
        <v>150</v>
      </c>
      <c r="E79" s="4" t="s">
        <v>214</v>
      </c>
      <c r="F79" s="4">
        <v>11149</v>
      </c>
      <c r="G79" s="8">
        <v>39209</v>
      </c>
      <c r="H79" s="9" t="s">
        <v>328</v>
      </c>
    </row>
    <row r="80" spans="2:8" x14ac:dyDescent="0.35">
      <c r="B80" t="s">
        <v>93</v>
      </c>
      <c r="C80" s="5">
        <f t="shared" si="4"/>
        <v>14</v>
      </c>
      <c r="D80" s="4" t="s">
        <v>144</v>
      </c>
      <c r="E80" s="4" t="s">
        <v>215</v>
      </c>
      <c r="F80" s="4">
        <v>9453</v>
      </c>
      <c r="G80" s="8">
        <v>37925</v>
      </c>
      <c r="H80" s="9" t="s">
        <v>240</v>
      </c>
    </row>
    <row r="81" spans="2:9" x14ac:dyDescent="0.35">
      <c r="B81" t="s">
        <v>93</v>
      </c>
      <c r="C81" s="5">
        <f t="shared" si="4"/>
        <v>15</v>
      </c>
      <c r="D81" s="4" t="s">
        <v>153</v>
      </c>
      <c r="E81" s="4" t="s">
        <v>216</v>
      </c>
      <c r="F81" s="4">
        <v>11407</v>
      </c>
      <c r="G81" s="8">
        <v>39801</v>
      </c>
      <c r="H81" s="9" t="s">
        <v>241</v>
      </c>
    </row>
    <row r="82" spans="2:9" x14ac:dyDescent="0.35">
      <c r="B82" t="s">
        <v>93</v>
      </c>
      <c r="C82" s="5">
        <f t="shared" si="4"/>
        <v>16</v>
      </c>
      <c r="D82" s="4" t="s">
        <v>143</v>
      </c>
      <c r="E82" s="4" t="s">
        <v>217</v>
      </c>
      <c r="F82" s="4">
        <v>10648</v>
      </c>
      <c r="G82" s="8">
        <v>33738</v>
      </c>
      <c r="H82" s="9" t="s">
        <v>242</v>
      </c>
    </row>
    <row r="83" spans="2:9" s="12" customFormat="1" x14ac:dyDescent="0.35">
      <c r="B83" s="12" t="s">
        <v>93</v>
      </c>
      <c r="C83" s="11">
        <f t="shared" si="4"/>
        <v>17</v>
      </c>
      <c r="D83" s="12" t="s">
        <v>154</v>
      </c>
      <c r="E83" s="12" t="s">
        <v>137</v>
      </c>
      <c r="F83" t="s">
        <v>281</v>
      </c>
      <c r="H83" s="9" t="s">
        <v>243</v>
      </c>
    </row>
    <row r="84" spans="2:9" x14ac:dyDescent="0.35">
      <c r="B84" s="4" t="s">
        <v>96</v>
      </c>
      <c r="C84" s="4">
        <v>1</v>
      </c>
      <c r="D84" s="4" t="s">
        <v>155</v>
      </c>
      <c r="E84" s="4" t="s">
        <v>67</v>
      </c>
      <c r="F84" t="s">
        <v>263</v>
      </c>
      <c r="G84" s="10">
        <v>35331</v>
      </c>
      <c r="H84" s="9" t="s">
        <v>327</v>
      </c>
    </row>
    <row r="85" spans="2:9" x14ac:dyDescent="0.35">
      <c r="B85" s="4" t="s">
        <v>96</v>
      </c>
      <c r="C85" s="5">
        <f t="shared" si="4"/>
        <v>2</v>
      </c>
      <c r="D85" s="4" t="s">
        <v>156</v>
      </c>
      <c r="E85" s="4" t="s">
        <v>26</v>
      </c>
      <c r="F85" t="s">
        <v>264</v>
      </c>
      <c r="G85" s="10">
        <v>36186</v>
      </c>
      <c r="H85" s="9" t="s">
        <v>11</v>
      </c>
    </row>
    <row r="86" spans="2:9" x14ac:dyDescent="0.35">
      <c r="B86" s="4" t="s">
        <v>96</v>
      </c>
      <c r="C86" s="5">
        <f t="shared" si="4"/>
        <v>3</v>
      </c>
      <c r="D86" s="4" t="s">
        <v>157</v>
      </c>
      <c r="E86" s="4" t="s">
        <v>48</v>
      </c>
      <c r="F86" t="s">
        <v>265</v>
      </c>
      <c r="G86" s="10">
        <v>37887</v>
      </c>
      <c r="H86" s="9" t="s">
        <v>244</v>
      </c>
    </row>
    <row r="87" spans="2:9" x14ac:dyDescent="0.35">
      <c r="B87" s="4" t="s">
        <v>96</v>
      </c>
      <c r="C87" s="5">
        <f t="shared" si="4"/>
        <v>4</v>
      </c>
      <c r="D87" s="4" t="s">
        <v>158</v>
      </c>
      <c r="E87" s="4" t="s">
        <v>28</v>
      </c>
      <c r="F87" t="s">
        <v>266</v>
      </c>
      <c r="G87" s="10">
        <v>39114</v>
      </c>
      <c r="H87" s="9" t="s">
        <v>167</v>
      </c>
    </row>
    <row r="88" spans="2:9" x14ac:dyDescent="0.35">
      <c r="B88" s="4" t="s">
        <v>96</v>
      </c>
      <c r="C88" s="5">
        <f t="shared" si="4"/>
        <v>5</v>
      </c>
      <c r="D88" s="4" t="s">
        <v>159</v>
      </c>
      <c r="E88" s="4" t="s">
        <v>49</v>
      </c>
      <c r="F88" t="s">
        <v>267</v>
      </c>
      <c r="G88" s="10">
        <v>35985</v>
      </c>
      <c r="H88" s="9" t="s">
        <v>245</v>
      </c>
    </row>
    <row r="89" spans="2:9" x14ac:dyDescent="0.35">
      <c r="B89" s="4" t="s">
        <v>96</v>
      </c>
      <c r="C89" s="5">
        <f t="shared" si="4"/>
        <v>6</v>
      </c>
      <c r="D89" s="4" t="s">
        <v>160</v>
      </c>
      <c r="E89" s="4" t="s">
        <v>35</v>
      </c>
      <c r="F89" t="s">
        <v>268</v>
      </c>
      <c r="G89" s="10">
        <v>33835</v>
      </c>
      <c r="H89" s="9" t="s">
        <v>16</v>
      </c>
    </row>
    <row r="90" spans="2:9" x14ac:dyDescent="0.35">
      <c r="B90" s="4" t="s">
        <v>96</v>
      </c>
      <c r="C90" s="5">
        <f t="shared" si="4"/>
        <v>7</v>
      </c>
      <c r="D90" s="4" t="s">
        <v>161</v>
      </c>
      <c r="E90" s="4" t="s">
        <v>63</v>
      </c>
      <c r="F90" t="s">
        <v>269</v>
      </c>
      <c r="G90" s="10">
        <v>33622</v>
      </c>
      <c r="H90" s="9" t="s">
        <v>246</v>
      </c>
    </row>
    <row r="91" spans="2:9" x14ac:dyDescent="0.35">
      <c r="B91" s="4" t="s">
        <v>96</v>
      </c>
      <c r="C91" s="5">
        <f t="shared" si="4"/>
        <v>8</v>
      </c>
      <c r="D91" s="4" t="s">
        <v>251</v>
      </c>
      <c r="E91" s="4" t="s">
        <v>250</v>
      </c>
      <c r="F91" t="s">
        <v>270</v>
      </c>
      <c r="G91" s="10">
        <v>33030</v>
      </c>
      <c r="H91" s="9" t="s">
        <v>317</v>
      </c>
    </row>
    <row r="92" spans="2:9" x14ac:dyDescent="0.35">
      <c r="B92" s="4" t="s">
        <v>96</v>
      </c>
      <c r="C92" s="5">
        <f t="shared" si="4"/>
        <v>9</v>
      </c>
      <c r="D92" s="4" t="s">
        <v>253</v>
      </c>
      <c r="E92" s="4" t="s">
        <v>252</v>
      </c>
      <c r="F92" t="s">
        <v>271</v>
      </c>
      <c r="G92" s="10">
        <v>33498</v>
      </c>
      <c r="H92" s="9" t="s">
        <v>318</v>
      </c>
    </row>
    <row r="93" spans="2:9" x14ac:dyDescent="0.35">
      <c r="B93" s="4" t="s">
        <v>96</v>
      </c>
      <c r="C93" s="5">
        <f t="shared" si="4"/>
        <v>10</v>
      </c>
      <c r="D93" s="4" t="s">
        <v>254</v>
      </c>
      <c r="E93" s="4" t="s">
        <v>37</v>
      </c>
      <c r="F93" t="s">
        <v>272</v>
      </c>
      <c r="G93" s="10">
        <v>33567</v>
      </c>
      <c r="H93" s="9" t="s">
        <v>319</v>
      </c>
    </row>
    <row r="94" spans="2:9" s="1" customFormat="1" x14ac:dyDescent="0.35">
      <c r="B94" s="1" t="s">
        <v>96</v>
      </c>
      <c r="C94" s="36">
        <f t="shared" si="4"/>
        <v>11</v>
      </c>
      <c r="D94" s="1" t="s">
        <v>255</v>
      </c>
      <c r="E94" s="1" t="s">
        <v>3</v>
      </c>
      <c r="F94" s="1" t="s">
        <v>273</v>
      </c>
      <c r="G94" s="10">
        <v>35908</v>
      </c>
      <c r="H94" s="37" t="s">
        <v>320</v>
      </c>
      <c r="I94" s="1" t="s">
        <v>329</v>
      </c>
    </row>
    <row r="95" spans="2:9" x14ac:dyDescent="0.35">
      <c r="B95" s="4" t="s">
        <v>96</v>
      </c>
      <c r="C95" s="5">
        <f t="shared" si="4"/>
        <v>12</v>
      </c>
      <c r="D95" s="4" t="s">
        <v>256</v>
      </c>
      <c r="E95" s="4" t="s">
        <v>54</v>
      </c>
      <c r="F95" t="s">
        <v>274</v>
      </c>
      <c r="G95" s="10">
        <v>33599</v>
      </c>
      <c r="H95" s="9" t="s">
        <v>321</v>
      </c>
    </row>
    <row r="96" spans="2:9" x14ac:dyDescent="0.35">
      <c r="B96" s="4" t="s">
        <v>96</v>
      </c>
      <c r="C96" s="5">
        <f t="shared" si="4"/>
        <v>13</v>
      </c>
      <c r="D96" s="4" t="s">
        <v>257</v>
      </c>
      <c r="E96" s="4" t="s">
        <v>123</v>
      </c>
      <c r="F96" t="s">
        <v>275</v>
      </c>
      <c r="G96" s="10">
        <v>42955</v>
      </c>
      <c r="H96" s="9" t="s">
        <v>322</v>
      </c>
    </row>
    <row r="97" spans="2:8" x14ac:dyDescent="0.35">
      <c r="B97" s="4" t="s">
        <v>96</v>
      </c>
      <c r="C97" s="5">
        <f t="shared" si="4"/>
        <v>14</v>
      </c>
      <c r="D97" s="4" t="s">
        <v>258</v>
      </c>
      <c r="E97" s="4" t="s">
        <v>56</v>
      </c>
      <c r="F97" t="s">
        <v>276</v>
      </c>
      <c r="G97" s="10">
        <v>33997</v>
      </c>
      <c r="H97" s="9" t="s">
        <v>323</v>
      </c>
    </row>
    <row r="98" spans="2:8" x14ac:dyDescent="0.35">
      <c r="B98" s="4" t="s">
        <v>96</v>
      </c>
      <c r="C98" s="5">
        <f t="shared" si="4"/>
        <v>15</v>
      </c>
      <c r="D98" s="4" t="s">
        <v>259</v>
      </c>
      <c r="E98" s="4" t="s">
        <v>58</v>
      </c>
      <c r="F98" t="s">
        <v>277</v>
      </c>
      <c r="G98" s="10">
        <v>35982</v>
      </c>
      <c r="H98" s="9" t="s">
        <v>324</v>
      </c>
    </row>
    <row r="99" spans="2:8" x14ac:dyDescent="0.35">
      <c r="B99" s="4" t="s">
        <v>96</v>
      </c>
      <c r="C99" s="5">
        <f t="shared" si="4"/>
        <v>16</v>
      </c>
      <c r="D99" s="4" t="s">
        <v>260</v>
      </c>
      <c r="E99" s="4" t="s">
        <v>130</v>
      </c>
      <c r="F99" t="s">
        <v>278</v>
      </c>
      <c r="G99" s="10">
        <v>37971</v>
      </c>
      <c r="H99" s="9" t="s">
        <v>325</v>
      </c>
    </row>
    <row r="100" spans="2:8" x14ac:dyDescent="0.35">
      <c r="B100" s="4" t="s">
        <v>96</v>
      </c>
      <c r="C100" s="5">
        <f t="shared" si="4"/>
        <v>17</v>
      </c>
      <c r="D100" s="4" t="s">
        <v>261</v>
      </c>
      <c r="E100" s="4" t="s">
        <v>45</v>
      </c>
      <c r="F100" t="s">
        <v>279</v>
      </c>
      <c r="G100" s="10">
        <v>35852</v>
      </c>
      <c r="H100" s="9" t="s">
        <v>326</v>
      </c>
    </row>
    <row r="101" spans="2:8" x14ac:dyDescent="0.35">
      <c r="B101" s="4" t="s">
        <v>96</v>
      </c>
      <c r="C101" s="5">
        <f t="shared" si="4"/>
        <v>18</v>
      </c>
      <c r="D101" s="4" t="s">
        <v>262</v>
      </c>
      <c r="E101" s="4" t="s">
        <v>78</v>
      </c>
      <c r="F101" t="s">
        <v>280</v>
      </c>
      <c r="G101" s="10">
        <v>40701</v>
      </c>
      <c r="H101" s="9" t="s">
        <v>16</v>
      </c>
    </row>
    <row r="102" spans="2:8" x14ac:dyDescent="0.35">
      <c r="B102" s="4" t="s">
        <v>97</v>
      </c>
      <c r="C102" s="4">
        <v>1</v>
      </c>
      <c r="D102" s="4" t="s">
        <v>163</v>
      </c>
      <c r="E102" s="4" t="s">
        <v>162</v>
      </c>
      <c r="F102" t="s">
        <v>285</v>
      </c>
      <c r="G102" s="10"/>
    </row>
    <row r="103" spans="2:8" x14ac:dyDescent="0.35">
      <c r="B103" s="4" t="s">
        <v>97</v>
      </c>
      <c r="C103" s="5">
        <f t="shared" si="4"/>
        <v>2</v>
      </c>
      <c r="D103" s="4" t="s">
        <v>164</v>
      </c>
      <c r="E103" s="4" t="s">
        <v>63</v>
      </c>
      <c r="F103" t="s">
        <v>286</v>
      </c>
      <c r="G103" s="10"/>
    </row>
    <row r="104" spans="2:8" x14ac:dyDescent="0.35">
      <c r="B104" s="4" t="s">
        <v>98</v>
      </c>
      <c r="C104" s="4">
        <v>1</v>
      </c>
      <c r="D104" s="4" t="s">
        <v>165</v>
      </c>
      <c r="E104" s="4" t="s">
        <v>162</v>
      </c>
      <c r="F104" t="s">
        <v>287</v>
      </c>
      <c r="G104" s="10"/>
    </row>
    <row r="105" spans="2:8" x14ac:dyDescent="0.35">
      <c r="B105" s="4" t="s">
        <v>90</v>
      </c>
      <c r="C105" s="4">
        <v>1</v>
      </c>
      <c r="D105" s="3" t="s">
        <v>116</v>
      </c>
      <c r="E105" s="4" t="s">
        <v>28</v>
      </c>
      <c r="F105" t="s">
        <v>288</v>
      </c>
      <c r="G105" s="10"/>
    </row>
    <row r="106" spans="2:8" x14ac:dyDescent="0.35">
      <c r="B106" s="4" t="s">
        <v>90</v>
      </c>
      <c r="C106" s="5">
        <f t="shared" ref="C106:C113" si="5">C105+1</f>
        <v>2</v>
      </c>
      <c r="D106" s="3" t="s">
        <v>117</v>
      </c>
      <c r="E106" s="4" t="s">
        <v>28</v>
      </c>
      <c r="F106" t="s">
        <v>289</v>
      </c>
      <c r="G106" s="10"/>
    </row>
    <row r="107" spans="2:8" x14ac:dyDescent="0.35">
      <c r="B107" s="4" t="s">
        <v>90</v>
      </c>
      <c r="C107" s="5">
        <f t="shared" si="5"/>
        <v>3</v>
      </c>
      <c r="D107" s="3" t="s">
        <v>118</v>
      </c>
      <c r="E107" s="4" t="s">
        <v>28</v>
      </c>
      <c r="F107" t="s">
        <v>290</v>
      </c>
      <c r="G107" s="10"/>
    </row>
    <row r="108" spans="2:8" x14ac:dyDescent="0.35">
      <c r="B108" s="4" t="s">
        <v>90</v>
      </c>
      <c r="C108" s="5">
        <f t="shared" si="5"/>
        <v>4</v>
      </c>
      <c r="D108" s="3" t="s">
        <v>119</v>
      </c>
      <c r="E108" s="4" t="s">
        <v>28</v>
      </c>
      <c r="F108" t="s">
        <v>291</v>
      </c>
      <c r="G108" s="10"/>
    </row>
    <row r="109" spans="2:8" x14ac:dyDescent="0.35">
      <c r="B109" s="4" t="s">
        <v>90</v>
      </c>
      <c r="C109" s="5">
        <f t="shared" si="5"/>
        <v>5</v>
      </c>
      <c r="D109" s="3" t="s">
        <v>120</v>
      </c>
      <c r="E109" s="4" t="s">
        <v>28</v>
      </c>
      <c r="F109" t="s">
        <v>292</v>
      </c>
      <c r="G109" s="10"/>
    </row>
    <row r="110" spans="2:8" x14ac:dyDescent="0.35">
      <c r="B110" s="4" t="s">
        <v>90</v>
      </c>
      <c r="C110" s="5">
        <f t="shared" si="5"/>
        <v>6</v>
      </c>
      <c r="D110" s="3" t="s">
        <v>121</v>
      </c>
      <c r="E110" s="4" t="s">
        <v>49</v>
      </c>
      <c r="F110" t="s">
        <v>293</v>
      </c>
      <c r="G110" s="10"/>
    </row>
    <row r="111" spans="2:8" x14ac:dyDescent="0.35">
      <c r="B111" s="4" t="s">
        <v>90</v>
      </c>
      <c r="C111" s="5">
        <f t="shared" si="5"/>
        <v>7</v>
      </c>
      <c r="D111" s="3" t="s">
        <v>122</v>
      </c>
      <c r="E111" s="4" t="s">
        <v>49</v>
      </c>
      <c r="F111" t="s">
        <v>297</v>
      </c>
      <c r="G111" s="10"/>
    </row>
    <row r="112" spans="2:8" x14ac:dyDescent="0.35">
      <c r="B112" s="4" t="s">
        <v>90</v>
      </c>
      <c r="C112" s="5">
        <f t="shared" si="5"/>
        <v>8</v>
      </c>
      <c r="D112" s="3" t="s">
        <v>124</v>
      </c>
      <c r="E112" s="4" t="s">
        <v>123</v>
      </c>
      <c r="F112" t="s">
        <v>294</v>
      </c>
      <c r="G112" s="10"/>
    </row>
    <row r="113" spans="2:7" x14ac:dyDescent="0.35">
      <c r="B113" s="4" t="s">
        <v>90</v>
      </c>
      <c r="C113" s="5">
        <f t="shared" si="5"/>
        <v>9</v>
      </c>
      <c r="D113" s="3" t="s">
        <v>125</v>
      </c>
      <c r="E113" s="4" t="s">
        <v>56</v>
      </c>
      <c r="F113" t="s">
        <v>295</v>
      </c>
      <c r="G113" s="10"/>
    </row>
  </sheetData>
  <hyperlinks>
    <hyperlink ref="H3" r:id="rId1" xr:uid="{D1806063-E11B-4DE3-B0EB-3373318B0458}"/>
    <hyperlink ref="H4" r:id="rId2" xr:uid="{028F186A-91CC-463B-BA61-F05A28EF9043}"/>
    <hyperlink ref="H5" r:id="rId3" xr:uid="{94FD2A53-B162-4B3C-A72F-3E6E3A134770}"/>
    <hyperlink ref="H6" r:id="rId4" location="fichas-tecnicas" xr:uid="{427336C0-DC0F-4677-806E-53C613CB84F7}"/>
    <hyperlink ref="H7" r:id="rId5" xr:uid="{96BE5B14-FDF5-49B2-94F3-95C9160DC132}"/>
    <hyperlink ref="H8" r:id="rId6" xr:uid="{CED98E39-FDBE-46EF-B44B-0BEF6FAFF4DC}"/>
    <hyperlink ref="H9" r:id="rId7" location="tab3" xr:uid="{4DF5921F-61C2-44E0-A4E3-7CE56F3B9CB0}"/>
    <hyperlink ref="H11" r:id="rId8" xr:uid="{7C93443D-30A4-4740-86B4-B005CB026E66}"/>
    <hyperlink ref="H12" r:id="rId9" xr:uid="{1A5E0651-DB2E-42B1-A6FA-88D06D3ED60D}"/>
    <hyperlink ref="H13" r:id="rId10" xr:uid="{FAB95DB0-72FF-4698-BA0A-547ADEAD727A}"/>
    <hyperlink ref="H14" r:id="rId11" xr:uid="{37A1152E-E078-4C88-BDE2-EA0DCC48D743}"/>
    <hyperlink ref="H15" r:id="rId12" xr:uid="{CDB3F469-C72F-4778-8473-B4704ED50D39}"/>
    <hyperlink ref="H16" r:id="rId13" xr:uid="{38DD56D4-6A1E-4DF3-A204-701C274EBD72}"/>
    <hyperlink ref="H17" r:id="rId14" xr:uid="{40E62A31-5663-4969-B5C8-85B448598DDC}"/>
    <hyperlink ref="H18" r:id="rId15" location="fichas-tecnicas" xr:uid="{7CC497ED-2CF0-4781-B7EA-D2E36DE37003}"/>
    <hyperlink ref="H19" r:id="rId16" xr:uid="{5F8C5E1B-0B09-409E-991A-A27E63555227}"/>
    <hyperlink ref="H20" r:id="rId17" location="horizontalTab2" display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 - horizontalTab2" xr:uid="{14C140B9-706A-4655-99D1-D76A1D957153}"/>
    <hyperlink ref="H21" r:id="rId18" display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xr:uid="{634E1602-7E6A-43B7-9164-C1152F6F253A}"/>
    <hyperlink ref="H22" r:id="rId19" xr:uid="{7C225F2D-5F72-4BC0-8EC7-0B04A63DC250}"/>
    <hyperlink ref="H23" r:id="rId20" xr:uid="{AE913DCF-EC14-415E-A82F-476B7D8F6FA5}"/>
    <hyperlink ref="H24" r:id="rId21" xr:uid="{8A0ED8E2-30BD-40AD-833B-E65B78E4F62D}"/>
    <hyperlink ref="H25" r:id="rId22" xr:uid="{3FF595F9-5880-4C8A-8A4F-F710170BB292}"/>
    <hyperlink ref="H26" r:id="rId23" xr:uid="{B2A8E354-081B-4ED6-99DA-669A22478044}"/>
    <hyperlink ref="H27" r:id="rId24" location="undefined3" xr:uid="{142224E4-CAEA-4947-BE19-385C5D17DBA7}"/>
    <hyperlink ref="H28" r:id="rId25" xr:uid="{DCC00FB7-B422-4BE9-87B5-8F7105D9D23D}"/>
    <hyperlink ref="H29" r:id="rId26" xr:uid="{508B0928-FE23-438B-B4A8-6EB91C2D30A6}"/>
    <hyperlink ref="H30" r:id="rId27" xr:uid="{699CAF16-A906-4078-BC3C-CA7DB4D2D2E2}"/>
    <hyperlink ref="H31" r:id="rId28" xr:uid="{953889DA-EC5A-4EE2-A201-F61A59678CB5}"/>
    <hyperlink ref="H32" r:id="rId29" xr:uid="{141F1411-CCBE-4A68-9629-B2AC54D5084E}"/>
    <hyperlink ref="H33" r:id="rId30" xr:uid="{DE4AD574-1F35-4461-B0CA-7717DDD594FC}"/>
    <hyperlink ref="H34" r:id="rId31" xr:uid="{F57E5D8E-1B63-4EDD-9110-250866A31817}"/>
    <hyperlink ref="H35" r:id="rId32" xr:uid="{1F8EA430-A125-4BB2-8BD9-AB13F931A6B2}"/>
    <hyperlink ref="H36" r:id="rId33" location="undefined3" display="https://www.fidubogota.com/wps/themes/html/fidubogota/fiduaccion-preferente-y-premium.html - undefined3" xr:uid="{FA01266E-A07E-498E-B69E-3EE03A69E39C}"/>
    <hyperlink ref="H38" r:id="rId34" xr:uid="{9F4AF088-84D4-4222-8771-99569FE6E3B3}"/>
    <hyperlink ref="H37" r:id="rId35" location="horizontalTab2" display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 - horizontalTab2" xr:uid="{5E2F38EC-72CF-4503-A452-03F0FDCCC38C}"/>
    <hyperlink ref="H39" r:id="rId36" xr:uid="{94E52D28-A89C-42B2-813B-743319559CB5}"/>
    <hyperlink ref="H40" r:id="rId37" location="undefined2" display="https://www.fidubogota.com/wps/themes/html/fidubogota/esmas-reglamentos.html - undefined2" xr:uid="{229ABDD1-1249-4242-B3AB-7489C79DA302}"/>
    <hyperlink ref="H41" r:id="rId38" location="horizontalTab2" display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 - horizontalTab2" xr:uid="{A268BFA0-184C-497A-A763-9DAB5D226D57}"/>
    <hyperlink ref="H42" r:id="rId39" xr:uid="{393566F7-2E9C-44EC-802C-0679EF21611E}"/>
    <hyperlink ref="H43" r:id="rId40" xr:uid="{8F9F710C-370C-4813-9B53-840AAF9F42BA}"/>
    <hyperlink ref="H44" r:id="rId41" xr:uid="{4FAEABA2-F346-479F-B1B9-7BBC53E35D92}"/>
    <hyperlink ref="H45" r:id="rId42" xr:uid="{2DECEF9D-4323-486A-8440-01CE6446D530}"/>
    <hyperlink ref="H46" r:id="rId43" location="horizontalTab2" display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 - horizontalTab2" xr:uid="{1926F05F-0C7D-4141-9843-D0C540240AF2}"/>
    <hyperlink ref="H47" r:id="rId44" xr:uid="{C3B8B663-5ACB-439F-B6C1-FD3EC9A4D0D6}"/>
    <hyperlink ref="H49" r:id="rId45" xr:uid="{8AD50217-C10B-4012-890C-1FC97DFAB9E4}"/>
    <hyperlink ref="H48" r:id="rId46" location="ftec" display="https://www.bbvaassetmanagement.com/am/am/co/ce/inversionista-particular/fondos-inversion/colectiva-am-estategia/balanceado-global/index.jsp - ftec" xr:uid="{A073D06D-8644-403C-9266-1532D38B624E}"/>
    <hyperlink ref="H51" r:id="rId47" xr:uid="{031BD1E7-9760-41B7-AF5B-3379A5491224}"/>
    <hyperlink ref="H50" r:id="rId48" display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xr:uid="{71A82475-0BF9-4C5A-BDA0-B34BA3BAFCF9}"/>
    <hyperlink ref="H52" r:id="rId49" location="undefined3" display="https://www.fidubogota.com/wps/themes/html/fidubogota/cubrir-preferente-y-premium.html - undefined3" xr:uid="{1EBB5AC6-1588-4ACB-9398-628B540EA913}"/>
    <hyperlink ref="H53" r:id="rId50" xr:uid="{42339BE8-3409-4F14-9A3F-ED0223BF769C}"/>
    <hyperlink ref="H54" r:id="rId51" xr:uid="{D97ECF38-84FB-4595-9F0F-4AA0E32A3DD4}"/>
    <hyperlink ref="H55" r:id="rId52" xr:uid="{80DF9B9D-49F3-4B12-92CA-5F70EF7E6737}"/>
    <hyperlink ref="H56" r:id="rId53" xr:uid="{893386EB-0EF2-4DB8-AEED-62EB5C4B0447}"/>
    <hyperlink ref="H57" r:id="rId54" xr:uid="{9D8A3376-9B8C-44E4-93D9-FF1310D73765}"/>
    <hyperlink ref="H58" r:id="rId55" xr:uid="{31030C60-DE90-4FEF-9B1D-7641945B982F}"/>
    <hyperlink ref="H59" r:id="rId56" location="tab3" display="https://www.fidupopular.com.co/wps/portal/fiduciaria-popular/bienvenidos/fondos-inversion/rentar-capital - tab3" xr:uid="{034F59D9-E242-448E-A6C6-C7B7D5773E01}"/>
    <hyperlink ref="H60" r:id="rId57" xr:uid="{E54F3BFA-778A-47DA-A186-7D603D91676E}"/>
    <hyperlink ref="H61" r:id="rId58" xr:uid="{FE188FD6-E449-48F7-B3A6-129EC2429E10}"/>
    <hyperlink ref="H62" r:id="rId59" xr:uid="{58A68F58-DF51-4020-91D9-C3DBDE637951}"/>
    <hyperlink ref="H64" r:id="rId60" xr:uid="{6545E573-A8E1-48E2-834D-ACD7927E185A}"/>
    <hyperlink ref="H63" r:id="rId61" xr:uid="{18D2C4B6-03B9-4226-9580-411D2C8B415C}"/>
    <hyperlink ref="H65" r:id="rId62" xr:uid="{027A1678-38F0-4058-B64E-D221015A4A43}"/>
    <hyperlink ref="H66" r:id="rId63" xr:uid="{D988E7F3-11CD-44C1-90D9-407984F8AAC7}"/>
    <hyperlink ref="H67" r:id="rId64" xr:uid="{6BB6B7A5-AF47-4B88-93E9-1AB6C1218B1F}"/>
    <hyperlink ref="H68" r:id="rId65" xr:uid="{40E05FE3-D2FE-4EE0-BFA2-D1EC45A94E5C}"/>
    <hyperlink ref="H69" r:id="rId66" xr:uid="{9C31566D-C642-4E67-AF5A-2AD5AC81FFFA}"/>
    <hyperlink ref="H70" r:id="rId67" location="fichas-tecnicas" display="https://www.fiduagraria.gov.co/fic600/ - fichas-tecnicas" xr:uid="{8019DCC3-B7D4-4B12-ABDC-57859588DED3}"/>
    <hyperlink ref="H71" r:id="rId68" location="fichas-tecnicas" display="https://www.fiduagraria.gov.co/renta-agraria-1525.html - fichas-tecnicas" xr:uid="{E1824E43-2EAA-4ABE-8345-6955730D963E}"/>
    <hyperlink ref="H72" r:id="rId69" xr:uid="{75387456-98AB-4E44-9349-1CAA55A5F1C8}"/>
    <hyperlink ref="H73" r:id="rId70" xr:uid="{5D49B18F-725E-4286-AF83-FF19CB3B4CFC}"/>
    <hyperlink ref="H74" r:id="rId71" location="undefined3" display="https://www.fidubogota.com/wps/themes/html/fidubogota/fidugob-corporativo.html - undefined3" xr:uid="{9B7A4AC2-0EB8-4418-B917-991B08329E96}"/>
    <hyperlink ref="H75" r:id="rId72" xr:uid="{C015F2AF-95CC-48AF-B484-C85FA48E610F}"/>
    <hyperlink ref="H76" r:id="rId73" xr:uid="{2DB0503B-6787-43BF-9AB7-D701799A6476}"/>
    <hyperlink ref="H77" r:id="rId74" display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xr:uid="{51B45018-7582-444A-9366-033C31223016}"/>
    <hyperlink ref="H78" r:id="rId75" location="tab3" display="https://www.fidupopular.com.co/wps/portal/fiduciaria-popular/bienvenidos/fondos-inversion/fiduliquidez - tab3" xr:uid="{40DF953B-B7F9-4378-AA08-343A1013225F}"/>
    <hyperlink ref="H80" r:id="rId76" xr:uid="{A81F204B-B12D-43E8-A72F-4353B8DBEDD4}"/>
    <hyperlink ref="H81" r:id="rId77" xr:uid="{D17E3D39-B8C3-4195-BA5E-CDE29FACBDF0}"/>
    <hyperlink ref="H82" r:id="rId78" xr:uid="{F85F306B-2C45-49BE-935E-101BEE74F641}"/>
    <hyperlink ref="H83" r:id="rId79" location="fichas-tecnicas" display="https://www.fiduagraria.gov.co/renta-estable/ - fichas-tecnicas" xr:uid="{C7DDB5FC-A534-4C8F-8C11-3AA441A1821E}"/>
    <hyperlink ref="H86" r:id="rId80" xr:uid="{44F30A38-AD61-48BE-B2A7-3D17C5D332DD}"/>
    <hyperlink ref="H87" r:id="rId81" xr:uid="{125605F1-76CD-4FF5-BE28-2ED821C1D492}"/>
    <hyperlink ref="H88" r:id="rId82" xr:uid="{56CC9E08-1B8C-4543-98BF-A8C564A987B1}"/>
    <hyperlink ref="H90" r:id="rId83" location="undefined3" display="https://www.fidubogota.com/wps/themes/html/fidubogota/sumar-oficial.html - undefined3" xr:uid="{D13D2466-B6C8-45AC-B218-5F2E3C15A0C0}"/>
    <hyperlink ref="H89" r:id="rId84" xr:uid="{B9E9DD81-F92D-4CEB-8C8C-6F5E4AD5C8C0}"/>
    <hyperlink ref="H91" r:id="rId85" xr:uid="{7BC8AF79-55D7-4EA0-8243-AF7613BFE338}"/>
    <hyperlink ref="H92" r:id="rId86" xr:uid="{C1C5BEC8-8A08-4F26-BB35-1BD08CACCB8C}"/>
    <hyperlink ref="H93" r:id="rId87" xr:uid="{053E38B3-2494-4338-BE6B-783B1FCBC229}"/>
    <hyperlink ref="H94" r:id="rId88" xr:uid="{44A8788D-0070-48A3-B4FA-00B6B5CC082D}"/>
    <hyperlink ref="H95" r:id="rId89" location="tab1" display="https://www.fidupopular.com.co/wps/portal/fiduciaria-popular/bienvenidos/fondos-inversion/rentar - tab1" xr:uid="{18DADC23-5E6C-4DEB-821C-398DDBFA6E2C}"/>
    <hyperlink ref="H96" r:id="rId90" xr:uid="{6574D286-AE55-4AE6-9C05-D6BF60F40218}"/>
    <hyperlink ref="H97" r:id="rId91" xr:uid="{DD8D8B6C-4217-43F6-A765-32319031327C}"/>
    <hyperlink ref="H98" r:id="rId92" xr:uid="{7A164BD6-DDDC-4A96-9C91-F247A40B2E7B}"/>
    <hyperlink ref="H99" r:id="rId93" xr:uid="{2BAAB378-8736-442E-9B3A-A280E6E2D0BA}"/>
    <hyperlink ref="H100" r:id="rId94" xr:uid="{93298FCE-8E21-479A-9732-1B3E5B1FF40D}"/>
    <hyperlink ref="H101" r:id="rId95" xr:uid="{5EBC860B-D93A-422A-80CE-92168CE3FAA5}"/>
    <hyperlink ref="H84" r:id="rId96" xr:uid="{10581455-C85D-4144-A946-5E4E65455048}"/>
    <hyperlink ref="H85" r:id="rId97" xr:uid="{203B5BB8-D268-48D1-9829-6E30C979D630}"/>
    <hyperlink ref="H10" r:id="rId98" xr:uid="{02520B88-93BB-4ACE-8AA6-D0350919EDE4}"/>
    <hyperlink ref="H79" r:id="rId99" xr:uid="{FEA68AF1-B703-4035-97CA-8A35F234937E}"/>
  </hyperlinks>
  <pageMargins left="0.7" right="0.7" top="0.75" bottom="0.75" header="0.3" footer="0.3"/>
  <pageSetup orientation="portrait" horizontalDpi="4294967293" verticalDpi="0" r:id="rId100"/>
  <legacy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8BE8-34E4-4A06-9C4A-F259CF309D39}">
  <sheetPr filterMode="1"/>
  <dimension ref="B2:J69"/>
  <sheetViews>
    <sheetView showGridLines="0" workbookViewId="0">
      <selection activeCell="E56" sqref="B2:J69"/>
    </sheetView>
  </sheetViews>
  <sheetFormatPr baseColWidth="10" defaultRowHeight="14.5" x14ac:dyDescent="0.35"/>
  <cols>
    <col min="3" max="3" width="48.7265625" bestFit="1" customWidth="1"/>
    <col min="4" max="4" width="22.81640625" bestFit="1" customWidth="1"/>
    <col min="5" max="5" width="48.7265625" bestFit="1" customWidth="1"/>
    <col min="7" max="7" width="20.26953125" customWidth="1"/>
    <col min="8" max="8" width="29.1796875" customWidth="1"/>
    <col min="9" max="9" width="22.54296875" bestFit="1" customWidth="1"/>
  </cols>
  <sheetData>
    <row r="2" spans="2:5" x14ac:dyDescent="0.35">
      <c r="B2" s="13" t="s">
        <v>22</v>
      </c>
      <c r="C2" s="13" t="s">
        <v>84</v>
      </c>
      <c r="D2" s="13" t="s">
        <v>247</v>
      </c>
      <c r="E2" s="13" t="s">
        <v>249</v>
      </c>
    </row>
    <row r="3" spans="2:5" x14ac:dyDescent="0.35">
      <c r="B3">
        <v>1</v>
      </c>
      <c r="C3" t="s">
        <v>85</v>
      </c>
      <c r="D3">
        <v>5</v>
      </c>
    </row>
    <row r="4" spans="2:5" x14ac:dyDescent="0.35">
      <c r="B4">
        <f>+B3+1</f>
        <v>2</v>
      </c>
      <c r="C4" t="s">
        <v>66</v>
      </c>
      <c r="D4">
        <v>11</v>
      </c>
    </row>
    <row r="5" spans="2:5" hidden="1" x14ac:dyDescent="0.35">
      <c r="B5">
        <f t="shared" ref="B5:B22" si="0">+B4+1</f>
        <v>3</v>
      </c>
      <c r="C5" s="12" t="s">
        <v>86</v>
      </c>
      <c r="D5" s="12">
        <v>2</v>
      </c>
    </row>
    <row r="6" spans="2:5" hidden="1" x14ac:dyDescent="0.35">
      <c r="B6">
        <f t="shared" si="0"/>
        <v>4</v>
      </c>
      <c r="C6" s="12" t="s">
        <v>87</v>
      </c>
      <c r="D6" s="12">
        <v>2</v>
      </c>
    </row>
    <row r="7" spans="2:5" hidden="1" x14ac:dyDescent="0.35">
      <c r="B7">
        <f t="shared" si="0"/>
        <v>5</v>
      </c>
      <c r="C7" s="12" t="s">
        <v>80</v>
      </c>
      <c r="D7" s="12">
        <v>3</v>
      </c>
    </row>
    <row r="8" spans="2:5" hidden="1" x14ac:dyDescent="0.35">
      <c r="B8">
        <f t="shared" si="0"/>
        <v>6</v>
      </c>
      <c r="C8" s="12" t="s">
        <v>88</v>
      </c>
      <c r="D8" s="12">
        <v>2</v>
      </c>
    </row>
    <row r="9" spans="2:5" hidden="1" x14ac:dyDescent="0.35">
      <c r="B9">
        <f t="shared" si="0"/>
        <v>7</v>
      </c>
      <c r="C9" s="12" t="s">
        <v>89</v>
      </c>
      <c r="D9" s="12">
        <v>3</v>
      </c>
    </row>
    <row r="10" spans="2:5" hidden="1" x14ac:dyDescent="0.35">
      <c r="B10">
        <f t="shared" si="0"/>
        <v>8</v>
      </c>
      <c r="C10" s="12" t="s">
        <v>90</v>
      </c>
      <c r="D10" s="12">
        <v>9</v>
      </c>
    </row>
    <row r="11" spans="2:5" x14ac:dyDescent="0.35">
      <c r="B11">
        <f t="shared" si="0"/>
        <v>9</v>
      </c>
      <c r="C11" t="s">
        <v>91</v>
      </c>
      <c r="D11">
        <v>6</v>
      </c>
    </row>
    <row r="12" spans="2:5" x14ac:dyDescent="0.35">
      <c r="B12">
        <f t="shared" si="0"/>
        <v>10</v>
      </c>
      <c r="C12" t="s">
        <v>92</v>
      </c>
      <c r="D12">
        <v>4</v>
      </c>
    </row>
    <row r="13" spans="2:5" x14ac:dyDescent="0.35">
      <c r="B13">
        <f t="shared" si="0"/>
        <v>11</v>
      </c>
      <c r="C13" t="s">
        <v>100</v>
      </c>
      <c r="D13">
        <v>11</v>
      </c>
    </row>
    <row r="14" spans="2:5" x14ac:dyDescent="0.35">
      <c r="B14">
        <f t="shared" si="0"/>
        <v>12</v>
      </c>
      <c r="C14" t="s">
        <v>60</v>
      </c>
      <c r="D14">
        <v>4</v>
      </c>
    </row>
    <row r="15" spans="2:5" x14ac:dyDescent="0.35">
      <c r="B15">
        <f t="shared" si="0"/>
        <v>13</v>
      </c>
      <c r="C15" t="s">
        <v>101</v>
      </c>
      <c r="D15">
        <v>18</v>
      </c>
    </row>
    <row r="16" spans="2:5" x14ac:dyDescent="0.35">
      <c r="B16">
        <f t="shared" si="0"/>
        <v>14</v>
      </c>
      <c r="C16" t="s">
        <v>102</v>
      </c>
      <c r="D16">
        <v>11</v>
      </c>
    </row>
    <row r="17" spans="2:4" x14ac:dyDescent="0.35">
      <c r="B17">
        <f t="shared" si="0"/>
        <v>15</v>
      </c>
      <c r="C17" t="s">
        <v>93</v>
      </c>
      <c r="D17">
        <v>17</v>
      </c>
    </row>
    <row r="18" spans="2:4" hidden="1" x14ac:dyDescent="0.35">
      <c r="B18" s="12">
        <f t="shared" si="0"/>
        <v>16</v>
      </c>
      <c r="C18" s="12" t="s">
        <v>94</v>
      </c>
      <c r="D18" s="12" t="s">
        <v>248</v>
      </c>
    </row>
    <row r="19" spans="2:4" hidden="1" x14ac:dyDescent="0.35">
      <c r="B19" s="12">
        <f t="shared" si="0"/>
        <v>17</v>
      </c>
      <c r="C19" s="12" t="s">
        <v>95</v>
      </c>
      <c r="D19" s="12" t="s">
        <v>248</v>
      </c>
    </row>
    <row r="20" spans="2:4" hidden="1" x14ac:dyDescent="0.35">
      <c r="B20">
        <f t="shared" si="0"/>
        <v>18</v>
      </c>
      <c r="C20" s="12" t="s">
        <v>97</v>
      </c>
      <c r="D20" s="12">
        <v>2</v>
      </c>
    </row>
    <row r="21" spans="2:4" hidden="1" x14ac:dyDescent="0.35">
      <c r="B21">
        <f t="shared" si="0"/>
        <v>19</v>
      </c>
      <c r="C21" s="12" t="s">
        <v>98</v>
      </c>
      <c r="D21" s="12">
        <v>1</v>
      </c>
    </row>
    <row r="22" spans="2:4" hidden="1" x14ac:dyDescent="0.35">
      <c r="B22" s="12">
        <f t="shared" si="0"/>
        <v>20</v>
      </c>
      <c r="C22" s="12" t="s">
        <v>99</v>
      </c>
      <c r="D22" s="12" t="s">
        <v>248</v>
      </c>
    </row>
    <row r="24" spans="2:4" ht="15" thickBot="1" x14ac:dyDescent="0.4"/>
    <row r="25" spans="2:4" x14ac:dyDescent="0.35">
      <c r="C25" s="27" t="s">
        <v>298</v>
      </c>
      <c r="D25" s="28">
        <v>21</v>
      </c>
    </row>
    <row r="26" spans="2:4" x14ac:dyDescent="0.35">
      <c r="C26" s="22" t="s">
        <v>315</v>
      </c>
      <c r="D26" s="23">
        <v>9</v>
      </c>
    </row>
    <row r="27" spans="2:4" x14ac:dyDescent="0.35">
      <c r="C27" s="29" t="s">
        <v>299</v>
      </c>
      <c r="D27" s="30">
        <v>147</v>
      </c>
    </row>
    <row r="28" spans="2:4" x14ac:dyDescent="0.35">
      <c r="C28" s="22" t="s">
        <v>312</v>
      </c>
      <c r="D28" s="23">
        <v>88</v>
      </c>
    </row>
    <row r="29" spans="2:4" x14ac:dyDescent="0.35">
      <c r="C29" s="29" t="s">
        <v>316</v>
      </c>
      <c r="D29" s="31">
        <f>D28/D27</f>
        <v>0.59863945578231292</v>
      </c>
    </row>
    <row r="30" spans="2:4" x14ac:dyDescent="0.35">
      <c r="C30" s="22" t="s">
        <v>282</v>
      </c>
      <c r="D30" s="24">
        <f>E69</f>
        <v>49268175105193.391</v>
      </c>
    </row>
    <row r="31" spans="2:4" x14ac:dyDescent="0.35">
      <c r="C31" s="29" t="s">
        <v>283</v>
      </c>
      <c r="D31" s="32">
        <f>I45</f>
        <v>33665862349504.18</v>
      </c>
    </row>
    <row r="32" spans="2:4" ht="15" thickBot="1" x14ac:dyDescent="0.4">
      <c r="C32" s="25" t="s">
        <v>284</v>
      </c>
      <c r="D32" s="26">
        <f>J45</f>
        <v>0.68331863880940547</v>
      </c>
    </row>
    <row r="35" spans="3:10" x14ac:dyDescent="0.35">
      <c r="C35" t="s">
        <v>300</v>
      </c>
      <c r="D35" t="s">
        <v>301</v>
      </c>
      <c r="E35" s="13" t="s">
        <v>84</v>
      </c>
      <c r="F35" s="13" t="s">
        <v>302</v>
      </c>
      <c r="G35" t="s">
        <v>303</v>
      </c>
      <c r="I35" t="s">
        <v>313</v>
      </c>
      <c r="J35" t="s">
        <v>314</v>
      </c>
    </row>
    <row r="36" spans="3:10" x14ac:dyDescent="0.35">
      <c r="C36" t="s">
        <v>85</v>
      </c>
      <c r="D36">
        <v>5</v>
      </c>
      <c r="E36" t="s">
        <v>85</v>
      </c>
      <c r="F36">
        <v>5</v>
      </c>
      <c r="I36" s="20">
        <f>VLOOKUP(C36,$C$47:$E$69,3,FALSE)</f>
        <v>280148881261.15997</v>
      </c>
      <c r="J36" s="21">
        <f>I36/$E$69</f>
        <v>5.6862037342160316E-3</v>
      </c>
    </row>
    <row r="37" spans="3:10" x14ac:dyDescent="0.35">
      <c r="C37" t="s">
        <v>66</v>
      </c>
      <c r="D37">
        <v>11</v>
      </c>
      <c r="E37" t="s">
        <v>66</v>
      </c>
      <c r="F37">
        <v>11</v>
      </c>
      <c r="I37" s="20">
        <f t="shared" ref="I37:I44" si="1">VLOOKUP(C37,$C$47:$E$69,3,FALSE)</f>
        <v>507388758725.12073</v>
      </c>
      <c r="J37" s="21">
        <f t="shared" ref="J37:J44" si="2">I37/$E$69</f>
        <v>1.0298509283970548E-2</v>
      </c>
    </row>
    <row r="38" spans="3:10" x14ac:dyDescent="0.35">
      <c r="C38" t="s">
        <v>91</v>
      </c>
      <c r="D38">
        <v>6</v>
      </c>
      <c r="E38" t="s">
        <v>91</v>
      </c>
      <c r="F38">
        <v>6</v>
      </c>
      <c r="I38" s="20">
        <f t="shared" si="1"/>
        <v>173371903679.35669</v>
      </c>
      <c r="J38" s="21">
        <f t="shared" si="2"/>
        <v>3.5189430765232756E-3</v>
      </c>
    </row>
    <row r="39" spans="3:10" x14ac:dyDescent="0.35">
      <c r="C39" t="s">
        <v>92</v>
      </c>
      <c r="D39">
        <v>4</v>
      </c>
      <c r="E39" t="s">
        <v>92</v>
      </c>
      <c r="F39">
        <v>4</v>
      </c>
      <c r="I39" s="20">
        <f t="shared" si="1"/>
        <v>26460857032.560001</v>
      </c>
      <c r="J39" s="21">
        <f t="shared" si="2"/>
        <v>5.370780828813516E-4</v>
      </c>
    </row>
    <row r="40" spans="3:10" x14ac:dyDescent="0.35">
      <c r="C40" s="4" t="s">
        <v>47</v>
      </c>
      <c r="D40" s="4">
        <v>11</v>
      </c>
      <c r="E40" s="4" t="s">
        <v>100</v>
      </c>
      <c r="F40" s="4">
        <v>12</v>
      </c>
      <c r="I40" s="20">
        <f t="shared" si="1"/>
        <v>962752013330.99561</v>
      </c>
      <c r="J40" s="21">
        <f t="shared" si="2"/>
        <v>1.9541052845481004E-2</v>
      </c>
    </row>
    <row r="41" spans="3:10" x14ac:dyDescent="0.35">
      <c r="C41" s="4" t="s">
        <v>60</v>
      </c>
      <c r="D41" s="4">
        <v>4</v>
      </c>
      <c r="E41" s="4" t="s">
        <v>60</v>
      </c>
      <c r="F41" s="4">
        <v>4</v>
      </c>
      <c r="I41" s="20">
        <f t="shared" si="1"/>
        <v>1350734489898.1501</v>
      </c>
      <c r="J41" s="21">
        <f t="shared" si="2"/>
        <v>2.7415963489903411E-2</v>
      </c>
    </row>
    <row r="42" spans="3:10" x14ac:dyDescent="0.35">
      <c r="C42" s="1" t="s">
        <v>96</v>
      </c>
      <c r="D42" s="1">
        <v>19</v>
      </c>
      <c r="E42" s="1" t="s">
        <v>101</v>
      </c>
      <c r="F42" s="1">
        <v>18</v>
      </c>
      <c r="G42" t="s">
        <v>304</v>
      </c>
      <c r="H42" s="1" t="s">
        <v>306</v>
      </c>
      <c r="I42" s="20">
        <f t="shared" si="1"/>
        <v>21915121059888.27</v>
      </c>
      <c r="J42" s="21">
        <f t="shared" si="2"/>
        <v>0.44481292463333361</v>
      </c>
    </row>
    <row r="43" spans="3:10" x14ac:dyDescent="0.35">
      <c r="C43" s="12" t="s">
        <v>46</v>
      </c>
      <c r="D43" s="12">
        <v>12</v>
      </c>
      <c r="E43" s="12" t="s">
        <v>102</v>
      </c>
      <c r="F43" s="12">
        <v>11</v>
      </c>
      <c r="G43" t="s">
        <v>305</v>
      </c>
      <c r="H43" s="12" t="s">
        <v>306</v>
      </c>
      <c r="I43" s="20">
        <f t="shared" si="1"/>
        <v>1859800579390.6699</v>
      </c>
      <c r="J43" s="21">
        <f t="shared" si="2"/>
        <v>3.7748517687529029E-2</v>
      </c>
    </row>
    <row r="44" spans="3:10" x14ac:dyDescent="0.35">
      <c r="C44" s="12" t="s">
        <v>93</v>
      </c>
      <c r="D44" s="12">
        <v>16</v>
      </c>
      <c r="E44" s="12" t="s">
        <v>93</v>
      </c>
      <c r="F44" s="12">
        <v>17</v>
      </c>
      <c r="G44" t="s">
        <v>145</v>
      </c>
      <c r="H44" s="12" t="s">
        <v>307</v>
      </c>
      <c r="I44" s="20">
        <f t="shared" si="1"/>
        <v>6590083806297.9004</v>
      </c>
      <c r="J44" s="21">
        <f t="shared" si="2"/>
        <v>0.13375944597556721</v>
      </c>
    </row>
    <row r="45" spans="3:10" x14ac:dyDescent="0.35">
      <c r="C45" s="12" t="s">
        <v>311</v>
      </c>
      <c r="D45" s="12"/>
      <c r="E45" s="12"/>
      <c r="F45" s="12"/>
      <c r="H45" s="12"/>
      <c r="I45" s="20">
        <f>SUM(I36:I44)</f>
        <v>33665862349504.18</v>
      </c>
      <c r="J45" s="18">
        <f>SUM(J36:J44)</f>
        <v>0.68331863880940547</v>
      </c>
    </row>
    <row r="47" spans="3:10" x14ac:dyDescent="0.35">
      <c r="C47" t="s">
        <v>23</v>
      </c>
      <c r="D47" t="s">
        <v>247</v>
      </c>
      <c r="E47" t="s">
        <v>308</v>
      </c>
      <c r="F47" t="s">
        <v>309</v>
      </c>
    </row>
    <row r="48" spans="3:10" x14ac:dyDescent="0.35">
      <c r="C48" t="s">
        <v>66</v>
      </c>
      <c r="D48">
        <v>11</v>
      </c>
      <c r="E48" s="20">
        <v>507388758725.12073</v>
      </c>
      <c r="F48" s="19">
        <f>E48/$E$69</f>
        <v>1.0298509283970548E-2</v>
      </c>
    </row>
    <row r="49" spans="3:6" x14ac:dyDescent="0.35">
      <c r="C49" t="s">
        <v>89</v>
      </c>
      <c r="D49">
        <v>3</v>
      </c>
      <c r="E49" s="20">
        <v>161784936576.52002</v>
      </c>
      <c r="F49" s="19">
        <v>3.2837614998138254E-3</v>
      </c>
    </row>
    <row r="50" spans="3:6" x14ac:dyDescent="0.35">
      <c r="C50" t="s">
        <v>96</v>
      </c>
      <c r="D50">
        <v>19</v>
      </c>
      <c r="E50" s="20">
        <v>21915121059888.27</v>
      </c>
      <c r="F50" s="19">
        <v>0.44481292463333361</v>
      </c>
    </row>
    <row r="51" spans="3:6" x14ac:dyDescent="0.35">
      <c r="C51" t="s">
        <v>46</v>
      </c>
      <c r="D51">
        <v>12</v>
      </c>
      <c r="E51" s="20">
        <v>1859800579390.6699</v>
      </c>
      <c r="F51" s="19">
        <v>3.7748517687529029E-2</v>
      </c>
    </row>
    <row r="52" spans="3:6" x14ac:dyDescent="0.35">
      <c r="C52" t="s">
        <v>99</v>
      </c>
      <c r="D52">
        <v>21</v>
      </c>
      <c r="E52" s="20">
        <v>6323776694684.9893</v>
      </c>
      <c r="F52" s="19">
        <v>0.12835418972151855</v>
      </c>
    </row>
    <row r="53" spans="3:6" x14ac:dyDescent="0.35">
      <c r="C53" t="s">
        <v>47</v>
      </c>
      <c r="D53">
        <v>11</v>
      </c>
      <c r="E53" s="20">
        <v>962752013330.99561</v>
      </c>
      <c r="F53" s="19">
        <v>1.9541052845481004E-2</v>
      </c>
    </row>
    <row r="54" spans="3:6" x14ac:dyDescent="0.35">
      <c r="C54" t="s">
        <v>310</v>
      </c>
      <c r="D54">
        <v>10</v>
      </c>
      <c r="E54" s="20">
        <v>172655523406.41003</v>
      </c>
      <c r="F54" s="19">
        <v>3.5044026501442368E-3</v>
      </c>
    </row>
    <row r="55" spans="3:6" x14ac:dyDescent="0.35">
      <c r="C55" t="s">
        <v>92</v>
      </c>
      <c r="D55">
        <v>4</v>
      </c>
      <c r="E55" s="20">
        <v>26460857032.560001</v>
      </c>
      <c r="F55" s="19">
        <v>5.370780828813516E-4</v>
      </c>
    </row>
    <row r="56" spans="3:6" x14ac:dyDescent="0.35">
      <c r="C56" t="s">
        <v>93</v>
      </c>
      <c r="D56">
        <v>16</v>
      </c>
      <c r="E56" s="20">
        <v>6590083806297.9004</v>
      </c>
      <c r="F56" s="19">
        <v>0.13375944597556721</v>
      </c>
    </row>
    <row r="57" spans="3:6" x14ac:dyDescent="0.35">
      <c r="C57" t="s">
        <v>86</v>
      </c>
      <c r="D57">
        <v>2</v>
      </c>
      <c r="E57" s="20">
        <v>7459107586.2159796</v>
      </c>
      <c r="F57" s="19">
        <v>1.513980895434E-4</v>
      </c>
    </row>
    <row r="58" spans="3:6" x14ac:dyDescent="0.35">
      <c r="C58" t="s">
        <v>97</v>
      </c>
      <c r="D58">
        <v>2</v>
      </c>
      <c r="E58" s="20">
        <v>6303474412179.3799</v>
      </c>
      <c r="F58" s="19">
        <v>0.12794211270705105</v>
      </c>
    </row>
    <row r="59" spans="3:6" x14ac:dyDescent="0.35">
      <c r="C59" t="s">
        <v>98</v>
      </c>
      <c r="D59">
        <v>1</v>
      </c>
      <c r="E59" s="20">
        <v>51519313800.519997</v>
      </c>
      <c r="F59" s="19">
        <v>1.0456915380064344E-3</v>
      </c>
    </row>
    <row r="60" spans="3:6" x14ac:dyDescent="0.35">
      <c r="C60" t="s">
        <v>85</v>
      </c>
      <c r="D60">
        <v>5</v>
      </c>
      <c r="E60" s="20">
        <v>280148881261.15997</v>
      </c>
      <c r="F60" s="19">
        <v>5.6862037342160316E-3</v>
      </c>
    </row>
    <row r="61" spans="3:6" x14ac:dyDescent="0.35">
      <c r="C61" t="s">
        <v>90</v>
      </c>
      <c r="D61">
        <v>9</v>
      </c>
      <c r="E61" s="20">
        <v>899923425178.29004</v>
      </c>
      <c r="F61" s="19">
        <v>1.8265816082224415E-2</v>
      </c>
    </row>
    <row r="62" spans="3:6" x14ac:dyDescent="0.35">
      <c r="C62" t="s">
        <v>95</v>
      </c>
      <c r="D62">
        <v>3</v>
      </c>
      <c r="E62" s="20">
        <v>1545863405909.9177</v>
      </c>
      <c r="F62" s="19">
        <v>3.1376510345863556E-2</v>
      </c>
    </row>
    <row r="63" spans="3:6" x14ac:dyDescent="0.35">
      <c r="C63" t="s">
        <v>91</v>
      </c>
      <c r="D63">
        <v>6</v>
      </c>
      <c r="E63" s="20">
        <v>173371903679.35669</v>
      </c>
      <c r="F63" s="19">
        <v>3.5189430765232756E-3</v>
      </c>
    </row>
    <row r="64" spans="3:6" x14ac:dyDescent="0.35">
      <c r="C64" t="s">
        <v>60</v>
      </c>
      <c r="D64">
        <v>4</v>
      </c>
      <c r="E64" s="20">
        <v>1350734489898.1501</v>
      </c>
      <c r="F64" s="19">
        <v>2.7415963489903411E-2</v>
      </c>
    </row>
    <row r="65" spans="3:6" x14ac:dyDescent="0.35">
      <c r="C65" t="s">
        <v>94</v>
      </c>
      <c r="D65">
        <v>1</v>
      </c>
      <c r="E65" s="20">
        <v>26518781310.330002</v>
      </c>
      <c r="F65" s="19">
        <v>5.3825377647354023E-4</v>
      </c>
    </row>
    <row r="66" spans="3:6" x14ac:dyDescent="0.35">
      <c r="C66" t="s">
        <v>80</v>
      </c>
      <c r="D66">
        <v>3</v>
      </c>
      <c r="E66" s="20">
        <v>29178588589.66</v>
      </c>
      <c r="F66" s="19">
        <v>5.9224009266347407E-4</v>
      </c>
    </row>
    <row r="67" spans="3:6" x14ac:dyDescent="0.35">
      <c r="C67" t="s">
        <v>88</v>
      </c>
      <c r="D67">
        <v>2</v>
      </c>
      <c r="E67" s="20">
        <v>3878594604.6999998</v>
      </c>
      <c r="F67" s="19">
        <v>7.8724137770857982E-5</v>
      </c>
    </row>
    <row r="68" spans="3:6" x14ac:dyDescent="0.35">
      <c r="C68" t="s">
        <v>87</v>
      </c>
      <c r="D68">
        <v>2</v>
      </c>
      <c r="E68" s="20">
        <v>76279971862.280014</v>
      </c>
      <c r="F68" s="19">
        <v>1.5482605495213337E-3</v>
      </c>
    </row>
    <row r="69" spans="3:6" x14ac:dyDescent="0.35">
      <c r="C69" t="s">
        <v>311</v>
      </c>
      <c r="D69">
        <v>147</v>
      </c>
      <c r="E69" s="20">
        <v>49268175105193.391</v>
      </c>
    </row>
  </sheetData>
  <autoFilter ref="B2:E22" xr:uid="{B67DD9DB-191B-4BBC-8773-3B22EE07B155}">
    <filterColumn colId="1">
      <colorFilter dxfId="0"/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5E6E-436D-4A2E-A4F1-536CC62CF6A2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 de Fondos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</dc:creator>
  <cp:lastModifiedBy>Sebastian Rocha</cp:lastModifiedBy>
  <dcterms:created xsi:type="dcterms:W3CDTF">2019-04-30T20:06:48Z</dcterms:created>
  <dcterms:modified xsi:type="dcterms:W3CDTF">2019-07-25T14:57:07Z</dcterms:modified>
</cp:coreProperties>
</file>