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o365cmu-my.sharepoint.com/personal/kanokwan_ma_cmu_ac_th1/Documents/2022-955102 IT Literacy/Lab/08. Lab8 Excel III/"/>
    </mc:Choice>
  </mc:AlternateContent>
  <xr:revisionPtr revIDLastSave="98" documentId="13_ncr:1_{3AD0B1BB-B9F7-43B0-9875-328639FF5C2D}" xr6:coauthVersionLast="47" xr6:coauthVersionMax="47" xr10:uidLastSave="{52882424-8E65-4C06-B66A-55D3D197BD9B}"/>
  <bookViews>
    <workbookView xWindow="0" yWindow="0" windowWidth="28800" windowHeight="18000" tabRatio="739" activeTab="5" xr2:uid="{00000000-000D-0000-FFFF-FFFF00000000}"/>
  </bookViews>
  <sheets>
    <sheet name="Grade" sheetId="10" r:id="rId1"/>
    <sheet name="Bonus " sheetId="7" r:id="rId2"/>
    <sheet name="Grade 2" sheetId="8" state="hidden" r:id="rId3"/>
    <sheet name=" Dividend " sheetId="4" r:id="rId4"/>
    <sheet name="Loan" sheetId="5" r:id="rId5"/>
    <sheet name="Salary" sheetId="1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" l="1"/>
  <c r="O16" i="1" s="1"/>
  <c r="I15" i="1"/>
  <c r="O15" i="1" s="1"/>
  <c r="I6" i="1"/>
  <c r="I7" i="1"/>
  <c r="I8" i="1"/>
  <c r="I9" i="1"/>
  <c r="I10" i="1"/>
  <c r="I11" i="1"/>
  <c r="I12" i="1"/>
  <c r="O12" i="1" s="1"/>
  <c r="I13" i="1"/>
  <c r="I14" i="1"/>
  <c r="O8" i="1"/>
  <c r="O7" i="1"/>
  <c r="O13" i="1"/>
  <c r="F8" i="10"/>
  <c r="F9" i="10"/>
  <c r="F10" i="10"/>
  <c r="F11" i="10"/>
  <c r="F12" i="10"/>
  <c r="F13" i="10"/>
  <c r="F14" i="10"/>
  <c r="F15" i="10"/>
  <c r="F16" i="10"/>
  <c r="F7" i="10"/>
  <c r="O9" i="1" l="1"/>
  <c r="O11" i="1"/>
  <c r="O10" i="1"/>
  <c r="O14" i="1"/>
  <c r="O6" i="1"/>
  <c r="F10" i="8"/>
</calcChain>
</file>

<file path=xl/sharedStrings.xml><?xml version="1.0" encoding="utf-8"?>
<sst xmlns="http://schemas.openxmlformats.org/spreadsheetml/2006/main" count="429" uniqueCount="318">
  <si>
    <t>Instruction:</t>
  </si>
  <si>
    <t>-  Find the Total Score of each student</t>
  </si>
  <si>
    <t>-  Find the Grade of each student by comparing with the grading conditions</t>
  </si>
  <si>
    <t>-  Using the "COUNTIF" function for counting the number of each grade (J7-J11)</t>
  </si>
  <si>
    <t>Student ID</t>
  </si>
  <si>
    <t>Name</t>
  </si>
  <si>
    <t>Lastname</t>
  </si>
  <si>
    <t>Attendance  (20)</t>
  </si>
  <si>
    <t>Exam Score (80)</t>
  </si>
  <si>
    <t>Total Score (100)</t>
  </si>
  <si>
    <t>Grade</t>
  </si>
  <si>
    <t>Grade Summary</t>
  </si>
  <si>
    <t>Grading Conditions</t>
  </si>
  <si>
    <t>THANETPHON</t>
  </si>
  <si>
    <t>WORARATWATTANAKUL</t>
  </si>
  <si>
    <t>A</t>
  </si>
  <si>
    <t>People</t>
  </si>
  <si>
    <t>Total Score</t>
  </si>
  <si>
    <t>PHORNSAWAN</t>
  </si>
  <si>
    <t>CHANPENG</t>
  </si>
  <si>
    <t>B</t>
  </si>
  <si>
    <t>80 and upper</t>
  </si>
  <si>
    <t>HUANZHONG</t>
  </si>
  <si>
    <t>YANG</t>
  </si>
  <si>
    <t>C</t>
  </si>
  <si>
    <t>70-79</t>
  </si>
  <si>
    <t>NA</t>
  </si>
  <si>
    <t>JIANG</t>
  </si>
  <si>
    <t>D</t>
  </si>
  <si>
    <t>60-69</t>
  </si>
  <si>
    <t>QI</t>
  </si>
  <si>
    <t>DUAN</t>
  </si>
  <si>
    <t>F</t>
  </si>
  <si>
    <t>50-59</t>
  </si>
  <si>
    <t>RUIWAN</t>
  </si>
  <si>
    <t>MA</t>
  </si>
  <si>
    <t>Lower than 50</t>
  </si>
  <si>
    <t>XINXIU</t>
  </si>
  <si>
    <t>XIAO</t>
  </si>
  <si>
    <t>XINYUE</t>
  </si>
  <si>
    <t>DU</t>
  </si>
  <si>
    <t>THANAPHAT</t>
  </si>
  <si>
    <t>SIRICHANCHUEN</t>
  </si>
  <si>
    <t>JINGWEN</t>
  </si>
  <si>
    <t>DENG</t>
  </si>
  <si>
    <t>-  Find the Grade of each person by comparing from their score</t>
  </si>
  <si>
    <r>
      <t xml:space="preserve">-  </t>
    </r>
    <r>
      <rPr>
        <sz val="14"/>
        <rFont val="Times New Roman"/>
        <family val="1"/>
      </rPr>
      <t>Find the Bonus of each person by comparing from their Grade</t>
    </r>
  </si>
  <si>
    <t>-  Find the Total income of each person</t>
  </si>
  <si>
    <t>A bonus of employees of Camt Co.Ltd</t>
  </si>
  <si>
    <t>ID</t>
  </si>
  <si>
    <t>Last Name</t>
  </si>
  <si>
    <t>Salary</t>
  </si>
  <si>
    <t>Score</t>
  </si>
  <si>
    <t>Bonus</t>
  </si>
  <si>
    <t>Total income</t>
  </si>
  <si>
    <t>Bonus Criteria</t>
  </si>
  <si>
    <t>001</t>
  </si>
  <si>
    <t>Mr. Ah</t>
  </si>
  <si>
    <t>Bee</t>
  </si>
  <si>
    <t>002</t>
  </si>
  <si>
    <t>Mr.Goh</t>
  </si>
  <si>
    <t>Green</t>
  </si>
  <si>
    <t>80-100</t>
  </si>
  <si>
    <t>Time of salary</t>
  </si>
  <si>
    <t>003</t>
  </si>
  <si>
    <t>Mrs.Kate</t>
  </si>
  <si>
    <t>Blue</t>
  </si>
  <si>
    <t>004</t>
  </si>
  <si>
    <t>Mrs.White</t>
  </si>
  <si>
    <t>Tiger</t>
  </si>
  <si>
    <t>0-69</t>
  </si>
  <si>
    <t>005</t>
  </si>
  <si>
    <t>Mr.Pete</t>
  </si>
  <si>
    <t>Wood</t>
  </si>
  <si>
    <t>006</t>
  </si>
  <si>
    <t>Mr.Ren</t>
  </si>
  <si>
    <t>Happy</t>
  </si>
  <si>
    <t>007</t>
  </si>
  <si>
    <t>Ms.Marey</t>
  </si>
  <si>
    <t>Lion</t>
  </si>
  <si>
    <t>008</t>
  </si>
  <si>
    <t>Ms.Pink</t>
  </si>
  <si>
    <t>Tree</t>
  </si>
  <si>
    <t>50 and lower</t>
  </si>
  <si>
    <t>Attendance(20)</t>
  </si>
  <si>
    <t> Isariyaporn</t>
  </si>
  <si>
    <t>Pakdeejit</t>
  </si>
  <si>
    <t> Kanokwan</t>
  </si>
  <si>
    <t>Thatham</t>
  </si>
  <si>
    <t> Kanittika</t>
  </si>
  <si>
    <t>Maitewin</t>
  </si>
  <si>
    <t> Korawich</t>
  </si>
  <si>
    <t>Thammarach</t>
  </si>
  <si>
    <t> Krittiya</t>
  </si>
  <si>
    <t>Kruanachid</t>
  </si>
  <si>
    <t> Korawee</t>
  </si>
  <si>
    <t>Wongsuriya</t>
  </si>
  <si>
    <t> Kanchaya</t>
  </si>
  <si>
    <t>Sawingklang</t>
  </si>
  <si>
    <t> Kantithat</t>
  </si>
  <si>
    <t>Sakunrat</t>
  </si>
  <si>
    <t> Kittitat</t>
  </si>
  <si>
    <t>Nimpoolsawad</t>
  </si>
  <si>
    <t> Koonlanit</t>
  </si>
  <si>
    <t>Kithisit</t>
  </si>
  <si>
    <t>-  Find the dividend in column F by comparing from the condition table and formular</t>
  </si>
  <si>
    <t>-  Calculate the total of money in column G by using the from the formula as shown below</t>
  </si>
  <si>
    <t>Account No.</t>
  </si>
  <si>
    <t>Deposit</t>
  </si>
  <si>
    <t>Number of installments</t>
  </si>
  <si>
    <t>A dividend</t>
  </si>
  <si>
    <t>Total of Money</t>
  </si>
  <si>
    <t>Conditions</t>
  </si>
  <si>
    <t>1-029-135-0673</t>
  </si>
  <si>
    <t>Nayada</t>
  </si>
  <si>
    <t>Kasame</t>
  </si>
  <si>
    <t>1-029-135-1234</t>
  </si>
  <si>
    <t> Noppawut</t>
  </si>
  <si>
    <t>Eiamwat</t>
  </si>
  <si>
    <t>Lower than 6</t>
  </si>
  <si>
    <t>1-029-135-2205</t>
  </si>
  <si>
    <t> Narongphon</t>
  </si>
  <si>
    <t>Chanthaphun</t>
  </si>
  <si>
    <t>6-12</t>
  </si>
  <si>
    <t>1-029-135-0644</t>
  </si>
  <si>
    <t> Nattakrit</t>
  </si>
  <si>
    <t>Jeerat</t>
  </si>
  <si>
    <t>13-18</t>
  </si>
  <si>
    <t>1-029-135-1083</t>
  </si>
  <si>
    <t> Nuttanan</t>
  </si>
  <si>
    <t>Wongtakan</t>
  </si>
  <si>
    <t>19-24</t>
  </si>
  <si>
    <t>1-029-135-1522</t>
  </si>
  <si>
    <t> Natthaphon</t>
  </si>
  <si>
    <t>Khrueasri</t>
  </si>
  <si>
    <t>25-30</t>
  </si>
  <si>
    <t>1-029-135-1961</t>
  </si>
  <si>
    <t> Nuttaphat</t>
  </si>
  <si>
    <t>Kunha</t>
  </si>
  <si>
    <t>31-36</t>
  </si>
  <si>
    <t>1-029-135-2400</t>
  </si>
  <si>
    <t> Nattarika</t>
  </si>
  <si>
    <t>Kitsawat</t>
  </si>
  <si>
    <t>37-42</t>
  </si>
  <si>
    <t>1-029-135-2839</t>
  </si>
  <si>
    <t> Nitchanan</t>
  </si>
  <si>
    <t>Panthi</t>
  </si>
  <si>
    <t>43-48</t>
  </si>
  <si>
    <t>1-029-135-3278</t>
  </si>
  <si>
    <t> Dajcholtee</t>
  </si>
  <si>
    <t>Nosu</t>
  </si>
  <si>
    <t>1-029-135-3717</t>
  </si>
  <si>
    <t> Thipakorn</t>
  </si>
  <si>
    <t>Muengjai</t>
  </si>
  <si>
    <t>1-029-135-4156</t>
  </si>
  <si>
    <t> Thanadon</t>
  </si>
  <si>
    <t>Kuntakoo</t>
  </si>
  <si>
    <t>Formulas</t>
  </si>
  <si>
    <t>1-029-135-4595</t>
  </si>
  <si>
    <t> Thananun</t>
  </si>
  <si>
    <t>Seehaban</t>
  </si>
  <si>
    <t>Dividend</t>
  </si>
  <si>
    <t>= Deposited money x % dividend</t>
  </si>
  <si>
    <t>1-029-135-5034</t>
  </si>
  <si>
    <t> Tanaporn</t>
  </si>
  <si>
    <t>Wongchai</t>
  </si>
  <si>
    <t>Total</t>
  </si>
  <si>
    <t xml:space="preserve">= Deposited money + devidend </t>
  </si>
  <si>
    <t>1-029-135-5473</t>
  </si>
  <si>
    <t> Thanawan</t>
  </si>
  <si>
    <t>Puttawong</t>
  </si>
  <si>
    <t>1-029-135-5912</t>
  </si>
  <si>
    <t> Thutchapol</t>
  </si>
  <si>
    <t>Chamchuen</t>
  </si>
  <si>
    <t>1-029-135-6351</t>
  </si>
  <si>
    <t> Tanchanok</t>
  </si>
  <si>
    <t>Kanthasorn</t>
  </si>
  <si>
    <t>1-029-135-6790</t>
  </si>
  <si>
    <t>Thidarat</t>
  </si>
  <si>
    <t>Fong-nual</t>
  </si>
  <si>
    <t>1-029-135-7229</t>
  </si>
  <si>
    <t> Thidawadee</t>
  </si>
  <si>
    <t>Dungkom</t>
  </si>
  <si>
    <t>-  Find the Interest in column E by comparing from the loan amount and formular as shown below</t>
  </si>
  <si>
    <t>-  Calculate the total loan in column G by using the formula as shown below</t>
  </si>
  <si>
    <t>-  Calculate the rate of payment/month in column H by using the formula as shown below</t>
  </si>
  <si>
    <t>Reference ID</t>
  </si>
  <si>
    <t>Cousromer's name</t>
  </si>
  <si>
    <t>Loan amount</t>
  </si>
  <si>
    <t>Interest</t>
  </si>
  <si>
    <t>Total loan</t>
  </si>
  <si>
    <t>The rate of payment / month.</t>
  </si>
  <si>
    <t>loan amount</t>
  </si>
  <si>
    <t>Interest*</t>
  </si>
  <si>
    <t>2-111-234-09</t>
  </si>
  <si>
    <t> Jakkapat</t>
  </si>
  <si>
    <t>Setchaiyan</t>
  </si>
  <si>
    <t>0-50,000</t>
  </si>
  <si>
    <t>2-111-236-13</t>
  </si>
  <si>
    <t> Jakkarin</t>
  </si>
  <si>
    <t>Suriyopakan</t>
  </si>
  <si>
    <t>50,001-300,000</t>
  </si>
  <si>
    <t>2-111-234-10</t>
  </si>
  <si>
    <t> Jaruporn</t>
  </si>
  <si>
    <t>Wongwaiphanit</t>
  </si>
  <si>
    <t>300,001-500,000</t>
  </si>
  <si>
    <t>2-111-236-14</t>
  </si>
  <si>
    <t> Jitsiri</t>
  </si>
  <si>
    <t>Pumchaem</t>
  </si>
  <si>
    <t>500,001-900,000</t>
  </si>
  <si>
    <t>2-111-234-11</t>
  </si>
  <si>
    <t> Jiraphat</t>
  </si>
  <si>
    <t>Lommaneesap</t>
  </si>
  <si>
    <t>900,001-1,000,000</t>
  </si>
  <si>
    <t>2-111-236-15</t>
  </si>
  <si>
    <t> Jiramet</t>
  </si>
  <si>
    <t>Payasri</t>
  </si>
  <si>
    <t>1,000,001-1,500,000</t>
  </si>
  <si>
    <t>2-111-234-12</t>
  </si>
  <si>
    <t> Jutatip</t>
  </si>
  <si>
    <t>Donpan</t>
  </si>
  <si>
    <t>1,500,001-2,000,000</t>
  </si>
  <si>
    <t>2-111-236-16</t>
  </si>
  <si>
    <t> Jutamas</t>
  </si>
  <si>
    <t>Khueakham</t>
  </si>
  <si>
    <t>2,000,001-2,500,000</t>
  </si>
  <si>
    <t>2-111-234-13</t>
  </si>
  <si>
    <t> Chuthawat</t>
  </si>
  <si>
    <t>Kattawong</t>
  </si>
  <si>
    <t>2,500,001 upper than</t>
  </si>
  <si>
    <t>2-111-236-17</t>
  </si>
  <si>
    <t> Julaluck</t>
  </si>
  <si>
    <t>Pimsan</t>
  </si>
  <si>
    <t>The interest rate/year (12 months)</t>
  </si>
  <si>
    <t>2-111-234-14</t>
  </si>
  <si>
    <t> Chattarika</t>
  </si>
  <si>
    <t>Meungjuntra</t>
  </si>
  <si>
    <t>2-111-236-18</t>
  </si>
  <si>
    <t> Chayanitt</t>
  </si>
  <si>
    <t>Chaiwut</t>
  </si>
  <si>
    <t>=loan amount x interest rate/year x number of year</t>
  </si>
  <si>
    <t>2-111-234-15</t>
  </si>
  <si>
    <t> Chanunya</t>
  </si>
  <si>
    <t>Buaphueanhom</t>
  </si>
  <si>
    <t>=laon amount + interest</t>
  </si>
  <si>
    <t>2-111-236-19</t>
  </si>
  <si>
    <t> Chanathip</t>
  </si>
  <si>
    <t>Teeraprasertsophon</t>
  </si>
  <si>
    <t>The rate of payment/momnth</t>
  </si>
  <si>
    <t>=Total loan amount/number of installments</t>
  </si>
  <si>
    <t>2-111-234-16</t>
  </si>
  <si>
    <t> Chayakorn</t>
  </si>
  <si>
    <t>Ninchan</t>
  </si>
  <si>
    <t>2-111-236-20</t>
  </si>
  <si>
    <t> Chonlasit</t>
  </si>
  <si>
    <t>Tanawan</t>
  </si>
  <si>
    <t>2-111-234-17</t>
  </si>
  <si>
    <t> Chanyanuch</t>
  </si>
  <si>
    <t>Thongarcha</t>
  </si>
  <si>
    <t>2-111-236-21</t>
  </si>
  <si>
    <t> Chsanupong</t>
  </si>
  <si>
    <t>Lekmark</t>
  </si>
  <si>
    <t>2-111-234-18</t>
  </si>
  <si>
    <t> Thitinun</t>
  </si>
  <si>
    <t>Fumfongfu</t>
  </si>
  <si>
    <t>Consider the information in the table and others below then complete the blank column (G, I, K, M, N, O)</t>
  </si>
  <si>
    <t>Payroll company xxx in May 20xx</t>
  </si>
  <si>
    <t>Last name</t>
  </si>
  <si>
    <t>position</t>
  </si>
  <si>
    <t>Department</t>
  </si>
  <si>
    <t>social security</t>
  </si>
  <si>
    <t>area</t>
  </si>
  <si>
    <t>allowance</t>
  </si>
  <si>
    <t>Sale</t>
  </si>
  <si>
    <t>Commission</t>
  </si>
  <si>
    <t>Hr. (OT)</t>
  </si>
  <si>
    <t>OT per hour (฿)</t>
  </si>
  <si>
    <t>overtime wage (฿)</t>
  </si>
  <si>
    <t>Manager</t>
  </si>
  <si>
    <t>HR</t>
  </si>
  <si>
    <t>Bangkok</t>
  </si>
  <si>
    <t>Deputy Manager</t>
  </si>
  <si>
    <t>Out of Bangkok</t>
  </si>
  <si>
    <t>The staff</t>
  </si>
  <si>
    <t>Admin employees</t>
  </si>
  <si>
    <t>Administation</t>
  </si>
  <si>
    <t>Accountant.</t>
  </si>
  <si>
    <t>Account</t>
  </si>
  <si>
    <t>Public relations</t>
  </si>
  <si>
    <t>Saleman</t>
  </si>
  <si>
    <t>009</t>
  </si>
  <si>
    <t>Mr.Jeff</t>
  </si>
  <si>
    <t>Box</t>
  </si>
  <si>
    <t>010</t>
  </si>
  <si>
    <t>Mr.Paul</t>
  </si>
  <si>
    <t>Power</t>
  </si>
  <si>
    <t>Production Supervisor</t>
  </si>
  <si>
    <t>Manufacture</t>
  </si>
  <si>
    <t>011</t>
  </si>
  <si>
    <t>Ms.Ying</t>
  </si>
  <si>
    <t>Wind</t>
  </si>
  <si>
    <t>Social security</t>
  </si>
  <si>
    <t>= Deducted from the salary 5% but not more than 750 Baht. In case, it is more than 750 Baht just deducted 750 Baht.</t>
  </si>
  <si>
    <t>Allowance</t>
  </si>
  <si>
    <t>Area</t>
  </si>
  <si>
    <t>12% of salary</t>
  </si>
  <si>
    <t>18% of salary</t>
  </si>
  <si>
    <t>Sales (THB)</t>
  </si>
  <si>
    <t>%</t>
  </si>
  <si>
    <t>&gt;= 500,000</t>
  </si>
  <si>
    <t>&gt;= 400,000</t>
  </si>
  <si>
    <t>&gt;= 300,000</t>
  </si>
  <si>
    <t>&gt;= 200,000</t>
  </si>
  <si>
    <t>&lt;200,000</t>
  </si>
  <si>
    <t>OT per hour</t>
  </si>
  <si>
    <t>if sale 0-400,000 OT per hour = 400 bath if sale &gt;400,000 bath OT per hour = 500 bath</t>
  </si>
  <si>
    <t>Overtime wage</t>
  </si>
  <si>
    <t>=  hr.(OT) x OT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</si>
</sst>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_-;\-* #,##0.00_-;_-* &quot;-&quot;??_-;_-@_-"/>
  </numFmts>
  <fonts count="24">
    <font>
      <sz val="15"/>
      <name val="Cordia New"/>
      <charset val="222"/>
    </font>
    <font>
      <sz val="11"/>
      <color theme="1"/>
      <name val="Calibri"/>
      <family val="2"/>
      <charset val="222"/>
      <scheme val="minor"/>
    </font>
    <font>
      <sz val="11"/>
      <name val="Leelawadee"/>
      <family val="2"/>
    </font>
    <font>
      <u/>
      <sz val="15"/>
      <color theme="10"/>
      <name val="Cordia New"/>
      <family val="2"/>
    </font>
    <font>
      <u/>
      <sz val="15"/>
      <color theme="11"/>
      <name val="Cordia New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12"/>
      <color rgb="FFC00000"/>
      <name val="Times New Roman"/>
      <family val="1"/>
    </font>
    <font>
      <b/>
      <sz val="11"/>
      <name val="Leelawadee"/>
      <family val="2"/>
    </font>
    <font>
      <sz val="10"/>
      <color rgb="FF000000"/>
      <name val="MS Sans Serif"/>
    </font>
    <font>
      <b/>
      <sz val="11"/>
      <color rgb="FFFF0000"/>
      <name val="Leelawadee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5"/>
      <name val="Calibri"/>
      <family val="2"/>
      <scheme val="minor"/>
    </font>
    <font>
      <b/>
      <sz val="14"/>
      <color theme="0"/>
      <name val="Times New Roman"/>
      <family val="1"/>
    </font>
    <font>
      <b/>
      <sz val="14"/>
      <name val="Times New Roman"/>
      <family val="1"/>
    </font>
    <font>
      <b/>
      <sz val="14"/>
      <color rgb="FFFF0000"/>
      <name val="Times New Roman"/>
      <family val="1"/>
    </font>
    <font>
      <b/>
      <sz val="14"/>
      <color rgb="FF0070C0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rgb="FFFF0000"/>
      <name val="Times New Roman"/>
      <family val="1"/>
    </font>
    <font>
      <b/>
      <sz val="14"/>
      <color rgb="FFC00000"/>
      <name val="Times New Roman"/>
      <family val="1"/>
    </font>
    <font>
      <b/>
      <sz val="14"/>
      <color rgb="FF00B05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/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7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2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9">
    <xf numFmtId="0" fontId="0" fillId="0" borderId="0" xfId="0"/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quotePrefix="1" applyFont="1"/>
    <xf numFmtId="0" fontId="9" fillId="0" borderId="0" xfId="0" applyFont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11" borderId="16" xfId="0" applyFont="1" applyFill="1" applyBorder="1" applyAlignment="1">
      <alignment horizontal="center" vertical="top"/>
    </xf>
    <xf numFmtId="0" fontId="12" fillId="11" borderId="16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top"/>
    </xf>
    <xf numFmtId="0" fontId="14" fillId="0" borderId="0" xfId="0" applyFont="1" applyAlignment="1">
      <alignment vertical="top"/>
    </xf>
    <xf numFmtId="0" fontId="2" fillId="10" borderId="16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4" fontId="6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4" fontId="6" fillId="0" borderId="3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4" fontId="6" fillId="0" borderId="6" xfId="0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49" fontId="6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4" fontId="6" fillId="0" borderId="9" xfId="0" applyNumberFormat="1" applyFont="1" applyBorder="1" applyAlignment="1">
      <alignment vertical="center"/>
    </xf>
    <xf numFmtId="0" fontId="6" fillId="0" borderId="0" xfId="0" quotePrefix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17" fillId="0" borderId="0" xfId="0" applyFont="1"/>
    <xf numFmtId="0" fontId="7" fillId="0" borderId="4" xfId="0" applyFont="1" applyBorder="1"/>
    <xf numFmtId="0" fontId="7" fillId="0" borderId="5" xfId="0" applyFont="1" applyBorder="1"/>
    <xf numFmtId="4" fontId="7" fillId="0" borderId="3" xfId="0" applyNumberFormat="1" applyFont="1" applyBorder="1"/>
    <xf numFmtId="0" fontId="7" fillId="0" borderId="3" xfId="0" applyFont="1" applyBorder="1" applyAlignment="1">
      <alignment horizontal="center"/>
    </xf>
    <xf numFmtId="4" fontId="16" fillId="8" borderId="16" xfId="0" applyNumberFormat="1" applyFont="1" applyFill="1" applyBorder="1" applyAlignment="1">
      <alignment horizontal="center" vertical="center"/>
    </xf>
    <xf numFmtId="0" fontId="16" fillId="8" borderId="16" xfId="0" applyFont="1" applyFill="1" applyBorder="1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/>
    <xf numFmtId="4" fontId="7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7" fillId="9" borderId="16" xfId="0" applyFont="1" applyFill="1" applyBorder="1"/>
    <xf numFmtId="0" fontId="7" fillId="0" borderId="16" xfId="0" applyFont="1" applyBorder="1" applyAlignment="1">
      <alignment horizontal="center"/>
    </xf>
    <xf numFmtId="0" fontId="7" fillId="0" borderId="16" xfId="0" applyFont="1" applyBorder="1"/>
    <xf numFmtId="0" fontId="7" fillId="0" borderId="10" xfId="0" applyFont="1" applyBorder="1"/>
    <xf numFmtId="0" fontId="7" fillId="0" borderId="11" xfId="0" applyFont="1" applyBorder="1"/>
    <xf numFmtId="4" fontId="7" fillId="0" borderId="9" xfId="0" applyNumberFormat="1" applyFont="1" applyBorder="1"/>
    <xf numFmtId="0" fontId="7" fillId="0" borderId="9" xfId="0" applyFont="1" applyBorder="1" applyAlignment="1">
      <alignment horizontal="center"/>
    </xf>
    <xf numFmtId="0" fontId="16" fillId="0" borderId="0" xfId="0" applyFont="1"/>
    <xf numFmtId="4" fontId="16" fillId="0" borderId="0" xfId="0" applyNumberFormat="1" applyFont="1"/>
    <xf numFmtId="0" fontId="16" fillId="0" borderId="0" xfId="0" applyFont="1" applyAlignment="1">
      <alignment horizontal="center"/>
    </xf>
    <xf numFmtId="0" fontId="7" fillId="9" borderId="2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49" fontId="7" fillId="0" borderId="3" xfId="0" applyNumberFormat="1" applyFont="1" applyBorder="1" applyAlignment="1">
      <alignment horizontal="center"/>
    </xf>
    <xf numFmtId="49" fontId="7" fillId="0" borderId="6" xfId="0" applyNumberFormat="1" applyFont="1" applyBorder="1" applyAlignment="1">
      <alignment horizontal="center"/>
    </xf>
    <xf numFmtId="49" fontId="7" fillId="0" borderId="9" xfId="0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18" borderId="1" xfId="0" applyFont="1" applyFill="1" applyBorder="1" applyAlignment="1">
      <alignment horizontal="left"/>
    </xf>
    <xf numFmtId="0" fontId="16" fillId="18" borderId="2" xfId="0" applyFont="1" applyFill="1" applyBorder="1" applyAlignment="1">
      <alignment horizontal="left"/>
    </xf>
    <xf numFmtId="0" fontId="7" fillId="0" borderId="0" xfId="0" quotePrefix="1" applyFont="1" applyAlignment="1">
      <alignment horizontal="left"/>
    </xf>
    <xf numFmtId="0" fontId="16" fillId="0" borderId="0" xfId="0" quotePrefix="1" applyFont="1" applyAlignment="1">
      <alignment horizontal="left"/>
    </xf>
    <xf numFmtId="0" fontId="7" fillId="0" borderId="0" xfId="0" quotePrefix="1" applyFont="1"/>
    <xf numFmtId="0" fontId="19" fillId="16" borderId="22" xfId="0" applyFont="1" applyFill="1" applyBorder="1" applyAlignment="1">
      <alignment horizontal="center"/>
    </xf>
    <xf numFmtId="0" fontId="19" fillId="16" borderId="23" xfId="0" applyFont="1" applyFill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19" fillId="16" borderId="19" xfId="0" applyFont="1" applyFill="1" applyBorder="1" applyAlignment="1">
      <alignment horizontal="center"/>
    </xf>
    <xf numFmtId="0" fontId="19" fillId="16" borderId="14" xfId="0" applyFont="1" applyFill="1" applyBorder="1" applyAlignment="1">
      <alignment horizontal="center"/>
    </xf>
    <xf numFmtId="0" fontId="19" fillId="14" borderId="20" xfId="0" applyFont="1" applyFill="1" applyBorder="1" applyAlignment="1">
      <alignment horizontal="center"/>
    </xf>
    <xf numFmtId="0" fontId="19" fillId="14" borderId="20" xfId="0" applyFont="1" applyFill="1" applyBorder="1"/>
    <xf numFmtId="0" fontId="19" fillId="14" borderId="20" xfId="0" applyFont="1" applyFill="1" applyBorder="1" applyAlignment="1">
      <alignment horizontal="center" vertical="center"/>
    </xf>
    <xf numFmtId="0" fontId="19" fillId="14" borderId="21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/>
    </xf>
    <xf numFmtId="0" fontId="19" fillId="15" borderId="20" xfId="0" applyFont="1" applyFill="1" applyBorder="1" applyAlignment="1">
      <alignment horizontal="center"/>
    </xf>
    <xf numFmtId="0" fontId="19" fillId="15" borderId="20" xfId="0" applyFont="1" applyFill="1" applyBorder="1"/>
    <xf numFmtId="0" fontId="19" fillId="15" borderId="20" xfId="0" applyFont="1" applyFill="1" applyBorder="1" applyAlignment="1">
      <alignment horizontal="center" vertical="center"/>
    </xf>
    <xf numFmtId="0" fontId="7" fillId="17" borderId="16" xfId="0" applyFont="1" applyFill="1" applyBorder="1" applyAlignment="1">
      <alignment horizontal="center" vertical="top"/>
    </xf>
    <xf numFmtId="0" fontId="7" fillId="17" borderId="16" xfId="0" applyFont="1" applyFill="1" applyBorder="1" applyAlignment="1">
      <alignment horizontal="center" vertical="top" wrapText="1"/>
    </xf>
    <xf numFmtId="0" fontId="7" fillId="17" borderId="1" xfId="0" applyFont="1" applyFill="1" applyBorder="1" applyAlignment="1">
      <alignment horizontal="center"/>
    </xf>
    <xf numFmtId="0" fontId="7" fillId="17" borderId="16" xfId="0" applyFont="1" applyFill="1" applyBorder="1" applyAlignment="1">
      <alignment horizontal="center"/>
    </xf>
    <xf numFmtId="0" fontId="7" fillId="0" borderId="0" xfId="0" applyFont="1" applyAlignment="1">
      <alignment vertical="top" wrapText="1"/>
    </xf>
    <xf numFmtId="0" fontId="7" fillId="0" borderId="16" xfId="0" applyFont="1" applyBorder="1" applyAlignment="1">
      <alignment horizontal="center" vertical="center"/>
    </xf>
    <xf numFmtId="0" fontId="20" fillId="0" borderId="16" xfId="0" applyFont="1" applyBorder="1" applyAlignment="1">
      <alignment vertical="center"/>
    </xf>
    <xf numFmtId="164" fontId="7" fillId="0" borderId="16" xfId="1" applyFont="1" applyBorder="1" applyAlignment="1">
      <alignment horizontal="center" vertical="center"/>
    </xf>
    <xf numFmtId="0" fontId="22" fillId="0" borderId="0" xfId="0" applyFont="1"/>
    <xf numFmtId="0" fontId="18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164" fontId="22" fillId="0" borderId="0" xfId="0" applyNumberFormat="1" applyFont="1" applyAlignment="1">
      <alignment horizontal="right"/>
    </xf>
    <xf numFmtId="164" fontId="22" fillId="0" borderId="0" xfId="1" applyFont="1" applyAlignment="1">
      <alignment vertical="center"/>
    </xf>
    <xf numFmtId="0" fontId="18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164" fontId="22" fillId="0" borderId="0" xfId="0" applyNumberFormat="1" applyFont="1" applyAlignment="1">
      <alignment horizontal="left"/>
    </xf>
    <xf numFmtId="164" fontId="7" fillId="0" borderId="0" xfId="1" applyFont="1" applyAlignment="1">
      <alignment horizontal="center"/>
    </xf>
    <xf numFmtId="0" fontId="20" fillId="0" borderId="0" xfId="0" applyFont="1"/>
    <xf numFmtId="0" fontId="1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0" fillId="0" borderId="16" xfId="0" applyFont="1" applyBorder="1"/>
    <xf numFmtId="0" fontId="16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6" fillId="0" borderId="0" xfId="0" quotePrefix="1" applyFont="1" applyAlignment="1">
      <alignment vertical="center"/>
    </xf>
    <xf numFmtId="0" fontId="21" fillId="0" borderId="0" xfId="0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0" fontId="7" fillId="0" borderId="0" xfId="0" quotePrefix="1" applyFont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6" fillId="18" borderId="16" xfId="0" applyFont="1" applyFill="1" applyBorder="1" applyAlignment="1">
      <alignment horizontal="center"/>
    </xf>
    <xf numFmtId="0" fontId="16" fillId="5" borderId="16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 wrapText="1"/>
    </xf>
    <xf numFmtId="164" fontId="7" fillId="0" borderId="16" xfId="1" applyFont="1" applyBorder="1"/>
    <xf numFmtId="164" fontId="7" fillId="0" borderId="16" xfId="0" applyNumberFormat="1" applyFont="1" applyBorder="1" applyAlignment="1">
      <alignment horizontal="center" vertical="center"/>
    </xf>
    <xf numFmtId="9" fontId="7" fillId="0" borderId="16" xfId="0" applyNumberFormat="1" applyFont="1" applyBorder="1"/>
    <xf numFmtId="16" fontId="7" fillId="0" borderId="16" xfId="0" quotePrefix="1" applyNumberFormat="1" applyFont="1" applyBorder="1" applyAlignment="1">
      <alignment horizontal="center" vertical="center"/>
    </xf>
    <xf numFmtId="10" fontId="7" fillId="0" borderId="16" xfId="0" applyNumberFormat="1" applyFont="1" applyBorder="1"/>
    <xf numFmtId="0" fontId="15" fillId="7" borderId="16" xfId="0" applyFont="1" applyFill="1" applyBorder="1" applyAlignment="1">
      <alignment horizontal="center" vertical="top" wrapText="1"/>
    </xf>
    <xf numFmtId="164" fontId="15" fillId="7" borderId="16" xfId="1" applyFont="1" applyFill="1" applyBorder="1" applyAlignment="1">
      <alignment horizontal="center" vertical="top" wrapText="1"/>
    </xf>
    <xf numFmtId="0" fontId="16" fillId="3" borderId="16" xfId="0" applyFont="1" applyFill="1" applyBorder="1" applyAlignment="1">
      <alignment horizontal="center" vertical="top" wrapText="1"/>
    </xf>
    <xf numFmtId="164" fontId="21" fillId="0" borderId="16" xfId="1" applyFont="1" applyBorder="1" applyAlignment="1">
      <alignment horizontal="center" vertical="center"/>
    </xf>
    <xf numFmtId="164" fontId="21" fillId="0" borderId="16" xfId="0" applyNumberFormat="1" applyFont="1" applyBorder="1" applyAlignment="1">
      <alignment horizontal="center" vertical="center"/>
    </xf>
    <xf numFmtId="3" fontId="7" fillId="0" borderId="16" xfId="0" applyNumberFormat="1" applyFont="1" applyBorder="1"/>
    <xf numFmtId="0" fontId="5" fillId="2" borderId="16" xfId="0" applyFont="1" applyFill="1" applyBorder="1" applyAlignment="1">
      <alignment vertical="center"/>
    </xf>
    <xf numFmtId="0" fontId="5" fillId="2" borderId="16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9" fontId="6" fillId="0" borderId="16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6" fillId="17" borderId="16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8" borderId="1" xfId="0" applyFont="1" applyFill="1" applyBorder="1" applyAlignment="1">
      <alignment horizontal="center" vertical="center"/>
    </xf>
    <xf numFmtId="0" fontId="16" fillId="8" borderId="12" xfId="0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3" fillId="13" borderId="16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164" fontId="22" fillId="0" borderId="0" xfId="1" applyFont="1" applyAlignment="1">
      <alignment horizontal="left" vertical="center"/>
    </xf>
    <xf numFmtId="0" fontId="15" fillId="7" borderId="16" xfId="0" applyFont="1" applyFill="1" applyBorder="1" applyAlignment="1">
      <alignment horizontal="center" vertical="top" wrapText="1"/>
    </xf>
    <xf numFmtId="0" fontId="6" fillId="0" borderId="24" xfId="0" applyFont="1" applyBorder="1" applyAlignment="1">
      <alignment vertical="center"/>
    </xf>
    <xf numFmtId="4" fontId="6" fillId="0" borderId="4" xfId="0" applyNumberFormat="1" applyFont="1" applyBorder="1" applyAlignment="1">
      <alignment horizontal="center" vertical="center"/>
    </xf>
    <xf numFmtId="4" fontId="6" fillId="0" borderId="7" xfId="0" applyNumberFormat="1" applyFont="1" applyBorder="1" applyAlignment="1">
      <alignment horizontal="center" vertical="center"/>
    </xf>
    <xf numFmtId="4" fontId="6" fillId="0" borderId="10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20" fillId="0" borderId="0" xfId="0" applyFont="1" applyAlignment="1"/>
  </cellXfs>
  <cellStyles count="92">
    <cellStyle name="Comma" xfId="1" builtinId="3"/>
    <cellStyle name="Followed Hyperlink" xfId="27" builtinId="9" hidden="1"/>
    <cellStyle name="Followed Hyperlink" xfId="85" builtinId="9" hidden="1"/>
    <cellStyle name="Followed Hyperlink" xfId="87" builtinId="9" hidden="1"/>
    <cellStyle name="Followed Hyperlink" xfId="79" builtinId="9" hidden="1"/>
    <cellStyle name="Followed Hyperlink" xfId="77" builtinId="9" hidden="1"/>
    <cellStyle name="Followed Hyperlink" xfId="73" builtinId="9" hidden="1"/>
    <cellStyle name="Followed Hyperlink" xfId="69" builtinId="9" hidden="1"/>
    <cellStyle name="Followed Hyperlink" xfId="81" builtinId="9" hidden="1"/>
    <cellStyle name="Followed Hyperlink" xfId="91" builtinId="9" hidden="1"/>
    <cellStyle name="Followed Hyperlink" xfId="83" builtinId="9" hidden="1"/>
    <cellStyle name="Followed Hyperlink" xfId="89" builtinId="9" hidden="1"/>
    <cellStyle name="Followed Hyperlink" xfId="75" builtinId="9" hidden="1"/>
    <cellStyle name="Followed Hyperlink" xfId="37" builtinId="9" hidden="1"/>
    <cellStyle name="Followed Hyperlink" xfId="23" builtinId="9" hidden="1"/>
    <cellStyle name="Followed Hyperlink" xfId="39" builtinId="9" hidden="1"/>
    <cellStyle name="Followed Hyperlink" xfId="71" builtinId="9" hidden="1"/>
    <cellStyle name="Followed Hyperlink" xfId="25" builtinId="9" hidden="1"/>
    <cellStyle name="Followed Hyperlink" xfId="29" builtinId="9" hidden="1"/>
    <cellStyle name="Followed Hyperlink" xfId="33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53" builtinId="9" hidden="1"/>
    <cellStyle name="Followed Hyperlink" xfId="57" builtinId="9" hidden="1"/>
    <cellStyle name="Followed Hyperlink" xfId="61" builtinId="9" hidden="1"/>
    <cellStyle name="Followed Hyperlink" xfId="63" builtinId="9" hidden="1"/>
    <cellStyle name="Followed Hyperlink" xfId="47" builtinId="9" hidden="1"/>
    <cellStyle name="Followed Hyperlink" xfId="55" builtinId="9" hidden="1"/>
    <cellStyle name="Followed Hyperlink" xfId="49" builtinId="9" hidden="1"/>
    <cellStyle name="Followed Hyperlink" xfId="59" builtinId="9" hidden="1"/>
    <cellStyle name="Followed Hyperlink" xfId="65" builtinId="9" hidden="1"/>
    <cellStyle name="Followed Hyperlink" xfId="51" builtinId="9" hidden="1"/>
    <cellStyle name="Followed Hyperlink" xfId="35" builtinId="9" hidden="1"/>
    <cellStyle name="Followed Hyperlink" xfId="67" builtinId="9" hidden="1"/>
    <cellStyle name="Followed Hyperlink" xfId="13" builtinId="9" hidden="1"/>
    <cellStyle name="Followed Hyperlink" xfId="7" builtinId="9" hidden="1"/>
    <cellStyle name="Followed Hyperlink" xfId="5" builtinId="9" hidden="1"/>
    <cellStyle name="Followed Hyperlink" xfId="9" builtinId="9" hidden="1"/>
    <cellStyle name="Followed Hyperlink" xfId="15" builtinId="9" hidden="1"/>
    <cellStyle name="Followed Hyperlink" xfId="19" builtinId="9" hidden="1"/>
    <cellStyle name="Followed Hyperlink" xfId="3" builtinId="9" hidden="1"/>
    <cellStyle name="Followed Hyperlink" xfId="17" builtinId="9" hidden="1"/>
    <cellStyle name="Followed Hyperlink" xfId="21" builtinId="9" hidden="1"/>
    <cellStyle name="Followed Hyperlink" xfId="11" builtinId="9" hidden="1"/>
    <cellStyle name="Followed Hyperlink" xfId="31" builtinId="9" hidden="1"/>
    <cellStyle name="Hyperlink" xfId="36" builtinId="8" hidden="1"/>
    <cellStyle name="Hyperlink" xfId="38" builtinId="8" hidden="1"/>
    <cellStyle name="Hyperlink" xfId="40" builtinId="8" hidden="1"/>
    <cellStyle name="Hyperlink" xfId="28" builtinId="8" hidden="1"/>
    <cellStyle name="Hyperlink" xfId="86" builtinId="8" hidden="1"/>
    <cellStyle name="Hyperlink" xfId="70" builtinId="8" hidden="1"/>
    <cellStyle name="Hyperlink" xfId="76" builtinId="8" hidden="1"/>
    <cellStyle name="Hyperlink" xfId="78" builtinId="8" hidden="1"/>
    <cellStyle name="Hyperlink" xfId="80" builtinId="8" hidden="1"/>
    <cellStyle name="Hyperlink" xfId="62" builtinId="8" hidden="1"/>
    <cellStyle name="Hyperlink" xfId="64" builtinId="8" hidden="1"/>
    <cellStyle name="Hyperlink" xfId="68" builtinId="8" hidden="1"/>
    <cellStyle name="Hyperlink" xfId="56" builtinId="8" hidden="1"/>
    <cellStyle name="Hyperlink" xfId="60" builtinId="8" hidden="1"/>
    <cellStyle name="Hyperlink" xfId="84" builtinId="8" hidden="1"/>
    <cellStyle name="Hyperlink" xfId="72" builtinId="8" hidden="1"/>
    <cellStyle name="Hyperlink" xfId="44" builtinId="8" hidden="1"/>
    <cellStyle name="Hyperlink" xfId="34" builtinId="8" hidden="1"/>
    <cellStyle name="Hyperlink" xfId="2" builtinId="8" hidden="1"/>
    <cellStyle name="Hyperlink" xfId="4" builtinId="8" hidden="1"/>
    <cellStyle name="Hyperlink" xfId="22" builtinId="8" hidden="1"/>
    <cellStyle name="Hyperlink" xfId="14" builtinId="8" hidden="1"/>
    <cellStyle name="Hyperlink" xfId="54" builtinId="8" hidden="1"/>
    <cellStyle name="Hyperlink" xfId="46" builtinId="8" hidden="1"/>
    <cellStyle name="Hyperlink" xfId="88" builtinId="8" hidden="1"/>
    <cellStyle name="Hyperlink" xfId="82" builtinId="8" hidden="1"/>
    <cellStyle name="Hyperlink" xfId="74" builtinId="8" hidden="1"/>
    <cellStyle name="Hyperlink" xfId="66" builtinId="8" hidden="1"/>
    <cellStyle name="Hyperlink" xfId="58" builtinId="8" hidden="1"/>
    <cellStyle name="Hyperlink" xfId="24" builtinId="8" hidden="1"/>
    <cellStyle name="Hyperlink" xfId="30" builtinId="8" hidden="1"/>
    <cellStyle name="Hyperlink" xfId="32" builtinId="8" hidden="1"/>
    <cellStyle name="Hyperlink" xfId="90" builtinId="8" hidden="1"/>
    <cellStyle name="Hyperlink" xfId="10" builtinId="8" hidden="1"/>
    <cellStyle name="Hyperlink" xfId="12" builtinId="8" hidden="1"/>
    <cellStyle name="Hyperlink" xfId="16" builtinId="8" hidden="1"/>
    <cellStyle name="Hyperlink" xfId="18" builtinId="8" hidden="1"/>
    <cellStyle name="Hyperlink" xfId="20" builtinId="8" hidden="1"/>
    <cellStyle name="Hyperlink" xfId="6" builtinId="8" hidden="1"/>
    <cellStyle name="Hyperlink" xfId="8" builtinId="8" hidden="1"/>
    <cellStyle name="Hyperlink" xfId="52" builtinId="8" hidden="1"/>
    <cellStyle name="Hyperlink" xfId="42" builtinId="8" hidden="1"/>
    <cellStyle name="Hyperlink" xfId="26" builtinId="8" hidden="1"/>
    <cellStyle name="Hyperlink" xfId="50" builtinId="8" hidden="1"/>
    <cellStyle name="Hyperlink" xfId="48" builtinId="8" hidden="1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Leelawadee"/>
        <scheme val="none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Leelawadee"/>
        <scheme val="none"/>
      </font>
      <alignment horizontal="center" vertical="bottom" textRotation="0" wrapText="0" relative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Leelawadee"/>
        <scheme val="none"/>
      </font>
      <fill>
        <patternFill>
          <fgColor indexed="64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Leelawadee"/>
        <scheme val="none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Leelawadee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Leelawadee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Leelawadee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Leelawadee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Leelawade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Leelawade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Leelawadee"/>
        <scheme val="none"/>
      </font>
      <alignment horizontal="center" vertical="bottom" textRotation="0" wrapText="0" relativeIndent="0" justifyLastLine="0" shrinkToFit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Leelawadee"/>
        <scheme val="none"/>
      </font>
      <fill>
        <patternFill>
          <fgColor indexed="64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solid">
          <fgColor indexed="64"/>
          <bgColor theme="8" tint="0.3999755851924192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9" defaultPivotStyle="PivotStyleLight16">
    <tableStyle name="Invisible" pivot="0" table="0" count="0" xr9:uid="{6459166A-161F-4E45-90F9-E94D0035E5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" displayName="Table13" ref="A9:G19" totalsRowShown="0" headerRowDxfId="15" dataDxfId="14" headerRowBorderDxfId="13">
  <tableColumns count="7">
    <tableColumn id="1" xr3:uid="{00000000-0010-0000-0000-000001000000}" name="Student ID" dataDxfId="12"/>
    <tableColumn id="2" xr3:uid="{00000000-0010-0000-0000-000002000000}" name="Name" dataDxfId="11"/>
    <tableColumn id="7" xr3:uid="{00000000-0010-0000-0000-000007000000}" name="Lastname" dataDxfId="10"/>
    <tableColumn id="3" xr3:uid="{00000000-0010-0000-0000-000003000000}" name="Attendance(20)" dataDxfId="9"/>
    <tableColumn id="4" xr3:uid="{00000000-0010-0000-0000-000004000000}" name="Exam Score (80)" dataDxfId="8"/>
    <tableColumn id="5" xr3:uid="{00000000-0010-0000-0000-000005000000}" name="Total Score (100)" dataDxfId="7">
      <calculatedColumnFormula>SUM(D10:E10)</calculatedColumnFormula>
    </tableColumn>
    <tableColumn id="6" xr3:uid="{00000000-0010-0000-0000-000006000000}" name="Grade" dataDxfId="6">
      <calculatedColumnFormula>IF(F10&lt;50,"F",IF(F10&lt;60,"D",IF(F10&lt;70,"C",IF(F10&lt;80,"B","A"))))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B7" totalsRowShown="0" headerRowDxfId="5" dataDxfId="4" headerRowBorderDxfId="2" tableBorderDxfId="3">
  <tableColumns count="2">
    <tableColumn id="1" xr3:uid="{00000000-0010-0000-0100-000001000000}" name="Total Score" dataDxfId="1"/>
    <tableColumn id="2" xr3:uid="{00000000-0010-0000-0100-000002000000}" name="Grade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zoomScale="114" workbookViewId="0">
      <selection activeCell="E22" sqref="E22"/>
    </sheetView>
  </sheetViews>
  <sheetFormatPr defaultColWidth="8.85546875" defaultRowHeight="18"/>
  <cols>
    <col min="1" max="2" width="17.85546875" style="44" customWidth="1"/>
    <col min="3" max="3" width="37" style="44" bestFit="1" customWidth="1"/>
    <col min="4" max="7" width="17" style="44" customWidth="1"/>
    <col min="8" max="12" width="8.85546875" style="44"/>
    <col min="13" max="14" width="17.85546875" style="44" customWidth="1"/>
    <col min="15" max="16384" width="8.85546875" style="44"/>
  </cols>
  <sheetData>
    <row r="1" spans="1:14">
      <c r="A1" s="73" t="s">
        <v>0</v>
      </c>
    </row>
    <row r="2" spans="1:14">
      <c r="A2" s="76" t="s">
        <v>1</v>
      </c>
    </row>
    <row r="3" spans="1:14">
      <c r="A3" s="76" t="s">
        <v>2</v>
      </c>
    </row>
    <row r="4" spans="1:14">
      <c r="A4" s="78" t="s">
        <v>3</v>
      </c>
    </row>
    <row r="5" spans="1:14" ht="18.95" thickBot="1">
      <c r="A5" s="78"/>
    </row>
    <row r="6" spans="1:14" ht="39" thickBot="1">
      <c r="A6" s="95" t="s">
        <v>4</v>
      </c>
      <c r="B6" s="95" t="s">
        <v>5</v>
      </c>
      <c r="C6" s="95" t="s">
        <v>6</v>
      </c>
      <c r="D6" s="96" t="s">
        <v>7</v>
      </c>
      <c r="E6" s="96" t="s">
        <v>8</v>
      </c>
      <c r="F6" s="96" t="s">
        <v>9</v>
      </c>
      <c r="G6" s="95" t="s">
        <v>10</v>
      </c>
      <c r="I6" s="157" t="s">
        <v>11</v>
      </c>
      <c r="J6" s="157"/>
      <c r="K6" s="157"/>
      <c r="M6" s="155" t="s">
        <v>12</v>
      </c>
      <c r="N6" s="156"/>
    </row>
    <row r="7" spans="1:14">
      <c r="A7" s="85">
        <v>602110185</v>
      </c>
      <c r="B7" s="86" t="s">
        <v>13</v>
      </c>
      <c r="C7" s="86" t="s">
        <v>14</v>
      </c>
      <c r="D7" s="87">
        <v>16</v>
      </c>
      <c r="E7" s="87">
        <v>73</v>
      </c>
      <c r="F7" s="87">
        <f>D7+E7</f>
        <v>89</v>
      </c>
      <c r="G7" s="88"/>
      <c r="I7" s="89" t="s">
        <v>15</v>
      </c>
      <c r="J7" s="90"/>
      <c r="K7" s="91" t="s">
        <v>16</v>
      </c>
      <c r="M7" s="97" t="s">
        <v>17</v>
      </c>
      <c r="N7" s="98" t="s">
        <v>10</v>
      </c>
    </row>
    <row r="8" spans="1:14">
      <c r="A8" s="92">
        <v>612110103</v>
      </c>
      <c r="B8" s="93" t="s">
        <v>18</v>
      </c>
      <c r="C8" s="93" t="s">
        <v>19</v>
      </c>
      <c r="D8" s="94">
        <v>12</v>
      </c>
      <c r="E8" s="94">
        <v>61</v>
      </c>
      <c r="F8" s="87">
        <f t="shared" ref="F8:F16" si="0">D8+E8</f>
        <v>73</v>
      </c>
      <c r="G8" s="88"/>
      <c r="I8" s="89" t="s">
        <v>20</v>
      </c>
      <c r="J8" s="90"/>
      <c r="K8" s="91" t="s">
        <v>16</v>
      </c>
      <c r="M8" s="79" t="s">
        <v>21</v>
      </c>
      <c r="N8" s="80" t="s">
        <v>15</v>
      </c>
    </row>
    <row r="9" spans="1:14">
      <c r="A9" s="85">
        <v>612110104</v>
      </c>
      <c r="B9" s="86" t="s">
        <v>22</v>
      </c>
      <c r="C9" s="86" t="s">
        <v>23</v>
      </c>
      <c r="D9" s="87">
        <v>18</v>
      </c>
      <c r="E9" s="87">
        <v>78</v>
      </c>
      <c r="F9" s="87">
        <f t="shared" si="0"/>
        <v>96</v>
      </c>
      <c r="G9" s="88"/>
      <c r="I9" s="89" t="s">
        <v>24</v>
      </c>
      <c r="J9" s="90"/>
      <c r="K9" s="91" t="s">
        <v>16</v>
      </c>
      <c r="M9" s="81" t="s">
        <v>25</v>
      </c>
      <c r="N9" s="82" t="s">
        <v>20</v>
      </c>
    </row>
    <row r="10" spans="1:14">
      <c r="A10" s="92">
        <v>612110106</v>
      </c>
      <c r="B10" s="93" t="s">
        <v>26</v>
      </c>
      <c r="C10" s="93" t="s">
        <v>27</v>
      </c>
      <c r="D10" s="94">
        <v>15</v>
      </c>
      <c r="E10" s="94">
        <v>54</v>
      </c>
      <c r="F10" s="87">
        <f t="shared" si="0"/>
        <v>69</v>
      </c>
      <c r="G10" s="88"/>
      <c r="I10" s="89" t="s">
        <v>28</v>
      </c>
      <c r="J10" s="90"/>
      <c r="K10" s="91" t="s">
        <v>16</v>
      </c>
      <c r="M10" s="79" t="s">
        <v>29</v>
      </c>
      <c r="N10" s="80" t="s">
        <v>24</v>
      </c>
    </row>
    <row r="11" spans="1:14">
      <c r="A11" s="85">
        <v>612110107</v>
      </c>
      <c r="B11" s="86" t="s">
        <v>30</v>
      </c>
      <c r="C11" s="86" t="s">
        <v>31</v>
      </c>
      <c r="D11" s="87">
        <v>16</v>
      </c>
      <c r="E11" s="87">
        <v>62</v>
      </c>
      <c r="F11" s="87">
        <f t="shared" si="0"/>
        <v>78</v>
      </c>
      <c r="G11" s="88"/>
      <c r="I11" s="89" t="s">
        <v>32</v>
      </c>
      <c r="J11" s="90"/>
      <c r="K11" s="91" t="s">
        <v>16</v>
      </c>
      <c r="M11" s="81" t="s">
        <v>33</v>
      </c>
      <c r="N11" s="82" t="s">
        <v>28</v>
      </c>
    </row>
    <row r="12" spans="1:14">
      <c r="A12" s="92">
        <v>612110108</v>
      </c>
      <c r="B12" s="93" t="s">
        <v>34</v>
      </c>
      <c r="C12" s="93" t="s">
        <v>35</v>
      </c>
      <c r="D12" s="94">
        <v>11</v>
      </c>
      <c r="E12" s="94">
        <v>47</v>
      </c>
      <c r="F12" s="87">
        <f t="shared" si="0"/>
        <v>58</v>
      </c>
      <c r="G12" s="88"/>
      <c r="M12" s="83" t="s">
        <v>36</v>
      </c>
      <c r="N12" s="84" t="s">
        <v>32</v>
      </c>
    </row>
    <row r="13" spans="1:14">
      <c r="A13" s="85">
        <v>612110109</v>
      </c>
      <c r="B13" s="86" t="s">
        <v>37</v>
      </c>
      <c r="C13" s="86" t="s">
        <v>38</v>
      </c>
      <c r="D13" s="87">
        <v>10</v>
      </c>
      <c r="E13" s="87">
        <v>30</v>
      </c>
      <c r="F13" s="87">
        <f t="shared" si="0"/>
        <v>40</v>
      </c>
      <c r="G13" s="88"/>
    </row>
    <row r="14" spans="1:14">
      <c r="A14" s="92">
        <v>612110110</v>
      </c>
      <c r="B14" s="93" t="s">
        <v>39</v>
      </c>
      <c r="C14" s="93" t="s">
        <v>40</v>
      </c>
      <c r="D14" s="94">
        <v>13</v>
      </c>
      <c r="E14" s="94">
        <v>42</v>
      </c>
      <c r="F14" s="87">
        <f t="shared" si="0"/>
        <v>55</v>
      </c>
      <c r="G14" s="88"/>
    </row>
    <row r="15" spans="1:14">
      <c r="A15" s="85">
        <v>612110111</v>
      </c>
      <c r="B15" s="86" t="s">
        <v>41</v>
      </c>
      <c r="C15" s="86" t="s">
        <v>42</v>
      </c>
      <c r="D15" s="87">
        <v>19</v>
      </c>
      <c r="E15" s="87">
        <v>75</v>
      </c>
      <c r="F15" s="87">
        <f t="shared" si="0"/>
        <v>94</v>
      </c>
      <c r="G15" s="88"/>
    </row>
    <row r="16" spans="1:14">
      <c r="A16" s="92">
        <v>612110112</v>
      </c>
      <c r="B16" s="93" t="s">
        <v>43</v>
      </c>
      <c r="C16" s="93" t="s">
        <v>44</v>
      </c>
      <c r="D16" s="94">
        <v>18</v>
      </c>
      <c r="E16" s="94">
        <v>69</v>
      </c>
      <c r="F16" s="87">
        <f t="shared" si="0"/>
        <v>87</v>
      </c>
      <c r="G16" s="88"/>
    </row>
  </sheetData>
  <mergeCells count="2">
    <mergeCell ref="M6:N6"/>
    <mergeCell ref="I6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topLeftCell="A2" zoomScale="156" zoomScaleNormal="100" zoomScalePageLayoutView="120" workbookViewId="0">
      <selection activeCell="D8" sqref="D8"/>
    </sheetView>
  </sheetViews>
  <sheetFormatPr defaultColWidth="8.85546875" defaultRowHeight="18"/>
  <cols>
    <col min="1" max="1" width="7.42578125" style="45" customWidth="1"/>
    <col min="2" max="2" width="16.85546875" style="44" customWidth="1"/>
    <col min="3" max="3" width="15.85546875" style="44" customWidth="1"/>
    <col min="4" max="4" width="14.140625" style="44" customWidth="1"/>
    <col min="5" max="6" width="9.85546875" style="45" customWidth="1"/>
    <col min="7" max="8" width="19.5703125" style="44" customWidth="1"/>
    <col min="9" max="9" width="9.85546875" style="44" customWidth="1"/>
    <col min="10" max="11" width="11.140625" style="44" customWidth="1"/>
    <col min="12" max="12" width="8.140625" style="44" customWidth="1"/>
    <col min="13" max="16384" width="8.85546875" style="44"/>
  </cols>
  <sheetData>
    <row r="1" spans="1:14">
      <c r="A1" s="73" t="s">
        <v>0</v>
      </c>
    </row>
    <row r="2" spans="1:14">
      <c r="A2" s="76" t="s">
        <v>45</v>
      </c>
    </row>
    <row r="3" spans="1:14">
      <c r="A3" s="77" t="s">
        <v>46</v>
      </c>
    </row>
    <row r="4" spans="1:14">
      <c r="A4" s="78" t="s">
        <v>47</v>
      </c>
    </row>
    <row r="6" spans="1:14">
      <c r="A6" s="158" t="s">
        <v>48</v>
      </c>
      <c r="B6" s="158"/>
      <c r="C6" s="158"/>
      <c r="D6" s="158"/>
      <c r="E6" s="158"/>
      <c r="F6" s="158"/>
      <c r="G6" s="158"/>
      <c r="H6" s="158"/>
    </row>
    <row r="7" spans="1:14">
      <c r="A7" s="134" t="s">
        <v>49</v>
      </c>
      <c r="B7" s="74" t="s">
        <v>5</v>
      </c>
      <c r="C7" s="75" t="s">
        <v>50</v>
      </c>
      <c r="D7" s="134" t="s">
        <v>51</v>
      </c>
      <c r="E7" s="134" t="s">
        <v>52</v>
      </c>
      <c r="F7" s="134" t="s">
        <v>10</v>
      </c>
      <c r="G7" s="134" t="s">
        <v>53</v>
      </c>
      <c r="H7" s="134" t="s">
        <v>54</v>
      </c>
      <c r="J7" s="46" t="s">
        <v>55</v>
      </c>
    </row>
    <row r="8" spans="1:14" ht="23.25" customHeight="1">
      <c r="A8" s="70" t="s">
        <v>56</v>
      </c>
      <c r="B8" s="47" t="s">
        <v>57</v>
      </c>
      <c r="C8" s="48" t="s">
        <v>58</v>
      </c>
      <c r="D8" s="49">
        <v>80000</v>
      </c>
      <c r="E8" s="50">
        <v>75</v>
      </c>
      <c r="F8" s="50"/>
      <c r="G8" s="49"/>
      <c r="H8" s="49"/>
      <c r="J8" s="51" t="s">
        <v>52</v>
      </c>
      <c r="K8" s="52" t="s">
        <v>10</v>
      </c>
      <c r="L8" s="159" t="s">
        <v>53</v>
      </c>
      <c r="M8" s="160"/>
      <c r="N8" s="161"/>
    </row>
    <row r="9" spans="1:14">
      <c r="A9" s="71" t="s">
        <v>59</v>
      </c>
      <c r="B9" s="53" t="s">
        <v>60</v>
      </c>
      <c r="C9" s="54" t="s">
        <v>61</v>
      </c>
      <c r="D9" s="55">
        <v>60000</v>
      </c>
      <c r="E9" s="56">
        <v>78</v>
      </c>
      <c r="F9" s="50"/>
      <c r="G9" s="49"/>
      <c r="H9" s="49"/>
      <c r="J9" s="57" t="s">
        <v>62</v>
      </c>
      <c r="K9" s="57" t="s">
        <v>15</v>
      </c>
      <c r="L9" s="57">
        <v>2</v>
      </c>
      <c r="M9" s="68" t="s">
        <v>63</v>
      </c>
      <c r="N9" s="58"/>
    </row>
    <row r="10" spans="1:14">
      <c r="A10" s="71" t="s">
        <v>64</v>
      </c>
      <c r="B10" s="53" t="s">
        <v>65</v>
      </c>
      <c r="C10" s="54" t="s">
        <v>66</v>
      </c>
      <c r="D10" s="55">
        <v>50000</v>
      </c>
      <c r="E10" s="56">
        <v>81</v>
      </c>
      <c r="F10" s="50"/>
      <c r="G10" s="49"/>
      <c r="H10" s="49"/>
      <c r="J10" s="59" t="s">
        <v>25</v>
      </c>
      <c r="K10" s="59" t="s">
        <v>20</v>
      </c>
      <c r="L10" s="59">
        <v>1.5</v>
      </c>
      <c r="M10" s="69" t="s">
        <v>63</v>
      </c>
      <c r="N10" s="60"/>
    </row>
    <row r="11" spans="1:14">
      <c r="A11" s="71" t="s">
        <v>67</v>
      </c>
      <c r="B11" s="53" t="s">
        <v>68</v>
      </c>
      <c r="C11" s="54" t="s">
        <v>69</v>
      </c>
      <c r="D11" s="55">
        <v>33000</v>
      </c>
      <c r="E11" s="56">
        <v>65</v>
      </c>
      <c r="F11" s="50"/>
      <c r="G11" s="49"/>
      <c r="H11" s="49"/>
      <c r="J11" s="57" t="s">
        <v>70</v>
      </c>
      <c r="K11" s="57" t="s">
        <v>24</v>
      </c>
      <c r="L11" s="57">
        <v>1</v>
      </c>
      <c r="M11" s="68" t="s">
        <v>63</v>
      </c>
      <c r="N11" s="58"/>
    </row>
    <row r="12" spans="1:14">
      <c r="A12" s="71" t="s">
        <v>71</v>
      </c>
      <c r="B12" s="53" t="s">
        <v>72</v>
      </c>
      <c r="C12" s="54" t="s">
        <v>73</v>
      </c>
      <c r="D12" s="55">
        <v>28000</v>
      </c>
      <c r="E12" s="56">
        <v>72</v>
      </c>
      <c r="F12" s="50"/>
      <c r="G12" s="49"/>
      <c r="H12" s="49"/>
    </row>
    <row r="13" spans="1:14">
      <c r="A13" s="71" t="s">
        <v>74</v>
      </c>
      <c r="B13" s="53" t="s">
        <v>75</v>
      </c>
      <c r="C13" s="54" t="s">
        <v>76</v>
      </c>
      <c r="D13" s="55">
        <v>25000</v>
      </c>
      <c r="E13" s="56">
        <v>65</v>
      </c>
      <c r="F13" s="50"/>
      <c r="G13" s="49"/>
      <c r="H13" s="49"/>
    </row>
    <row r="14" spans="1:14">
      <c r="A14" s="71" t="s">
        <v>77</v>
      </c>
      <c r="B14" s="53" t="s">
        <v>78</v>
      </c>
      <c r="C14" s="54" t="s">
        <v>79</v>
      </c>
      <c r="D14" s="55">
        <v>23000</v>
      </c>
      <c r="E14" s="56">
        <v>59</v>
      </c>
      <c r="F14" s="50"/>
      <c r="G14" s="49"/>
      <c r="H14" s="49"/>
    </row>
    <row r="15" spans="1:14">
      <c r="A15" s="72" t="s">
        <v>80</v>
      </c>
      <c r="B15" s="61" t="s">
        <v>81</v>
      </c>
      <c r="C15" s="62" t="s">
        <v>82</v>
      </c>
      <c r="D15" s="63">
        <v>15080</v>
      </c>
      <c r="E15" s="64">
        <v>85</v>
      </c>
      <c r="F15" s="50"/>
      <c r="G15" s="49"/>
      <c r="H15" s="49"/>
    </row>
    <row r="16" spans="1:14">
      <c r="C16" s="65"/>
      <c r="D16" s="66"/>
      <c r="E16" s="67"/>
      <c r="F16" s="67"/>
      <c r="G16" s="66"/>
      <c r="H16" s="66"/>
    </row>
    <row r="17" spans="3:8">
      <c r="C17" s="65"/>
      <c r="D17" s="66"/>
      <c r="E17" s="67"/>
      <c r="F17" s="67"/>
      <c r="G17" s="66"/>
      <c r="H17" s="66"/>
    </row>
    <row r="18" spans="3:8">
      <c r="E18" s="44"/>
      <c r="F18" s="44"/>
      <c r="H18" s="66"/>
    </row>
    <row r="19" spans="3:8">
      <c r="E19" s="44"/>
      <c r="F19" s="44"/>
    </row>
    <row r="20" spans="3:8">
      <c r="E20" s="44"/>
      <c r="F20" s="44"/>
    </row>
    <row r="21" spans="3:8">
      <c r="E21" s="44"/>
      <c r="F21" s="44"/>
    </row>
  </sheetData>
  <mergeCells count="2">
    <mergeCell ref="A6:H6"/>
    <mergeCell ref="L8:N8"/>
  </mergeCell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"/>
  <sheetViews>
    <sheetView workbookViewId="0">
      <selection activeCell="A2" sqref="A2:B7"/>
    </sheetView>
  </sheetViews>
  <sheetFormatPr defaultColWidth="8.5703125" defaultRowHeight="20.100000000000001"/>
  <cols>
    <col min="1" max="1" width="18.5703125" customWidth="1"/>
    <col min="2" max="2" width="18.85546875" customWidth="1"/>
    <col min="3" max="3" width="21.5703125" customWidth="1"/>
    <col min="4" max="4" width="13.85546875" style="14" customWidth="1"/>
    <col min="5" max="5" width="15.140625" style="14" customWidth="1"/>
    <col min="6" max="6" width="14.140625" style="14" customWidth="1"/>
    <col min="7" max="7" width="12.85546875" style="14" customWidth="1"/>
  </cols>
  <sheetData>
    <row r="1" spans="1:14" ht="21" thickBot="1">
      <c r="A1" s="162" t="s">
        <v>12</v>
      </c>
      <c r="B1" s="163"/>
      <c r="C1" s="5"/>
      <c r="D1" s="12"/>
      <c r="E1" s="12"/>
      <c r="F1" s="12"/>
      <c r="G1" s="12"/>
      <c r="H1" s="1"/>
      <c r="I1" s="1"/>
      <c r="J1" s="1"/>
      <c r="K1" s="1"/>
      <c r="L1" s="1"/>
      <c r="M1" s="1"/>
      <c r="N1" s="1"/>
    </row>
    <row r="2" spans="1:14">
      <c r="A2" s="6" t="s">
        <v>17</v>
      </c>
      <c r="B2" s="7" t="s">
        <v>10</v>
      </c>
      <c r="C2" s="8"/>
      <c r="D2" s="12"/>
      <c r="E2" s="12"/>
      <c r="F2" s="12"/>
      <c r="G2" s="12"/>
      <c r="H2" s="1"/>
      <c r="I2" s="1"/>
      <c r="J2" s="1"/>
      <c r="K2" s="1"/>
      <c r="L2" s="1"/>
      <c r="M2" s="1"/>
      <c r="N2" s="1"/>
    </row>
    <row r="3" spans="1:14">
      <c r="A3" s="8" t="s">
        <v>21</v>
      </c>
      <c r="B3" s="9" t="s">
        <v>15</v>
      </c>
      <c r="C3" s="8"/>
      <c r="D3" s="12"/>
      <c r="E3" s="12"/>
      <c r="F3" s="12"/>
      <c r="G3" s="12"/>
      <c r="H3" s="1"/>
      <c r="I3" s="1"/>
      <c r="J3" s="1"/>
      <c r="K3" s="1"/>
      <c r="L3" s="1"/>
      <c r="M3" s="1"/>
      <c r="N3" s="1"/>
    </row>
    <row r="4" spans="1:14">
      <c r="A4" s="8" t="s">
        <v>25</v>
      </c>
      <c r="B4" s="9" t="s">
        <v>20</v>
      </c>
      <c r="C4" s="8"/>
      <c r="D4" s="12"/>
      <c r="E4" s="12"/>
      <c r="F4" s="12"/>
      <c r="G4" s="12"/>
      <c r="H4" s="1"/>
      <c r="I4" s="1"/>
      <c r="J4" s="1"/>
      <c r="K4" s="1"/>
      <c r="L4" s="1"/>
      <c r="M4" s="1"/>
      <c r="N4" s="1"/>
    </row>
    <row r="5" spans="1:14">
      <c r="A5" s="8" t="s">
        <v>29</v>
      </c>
      <c r="B5" s="9" t="s">
        <v>24</v>
      </c>
      <c r="C5" s="8"/>
      <c r="D5" s="12"/>
      <c r="E5" s="12"/>
      <c r="F5" s="12"/>
      <c r="G5" s="12"/>
      <c r="H5" s="1"/>
      <c r="I5" s="1"/>
      <c r="J5" s="1"/>
      <c r="K5" s="1"/>
      <c r="L5" s="1"/>
      <c r="M5" s="1"/>
      <c r="N5" s="1"/>
    </row>
    <row r="6" spans="1:14">
      <c r="A6" s="8" t="s">
        <v>33</v>
      </c>
      <c r="B6" s="9" t="s">
        <v>28</v>
      </c>
      <c r="C6" s="8"/>
      <c r="D6" s="12"/>
      <c r="E6" s="12"/>
      <c r="F6" s="12"/>
      <c r="G6" s="12"/>
      <c r="H6" s="1"/>
      <c r="I6" s="1"/>
      <c r="J6" s="1"/>
      <c r="K6" s="1"/>
      <c r="L6" s="1"/>
      <c r="M6" s="1"/>
      <c r="N6" s="1"/>
    </row>
    <row r="7" spans="1:14">
      <c r="A7" s="8" t="s">
        <v>83</v>
      </c>
      <c r="B7" s="9" t="s">
        <v>32</v>
      </c>
      <c r="C7" s="8"/>
      <c r="D7" s="12"/>
      <c r="E7" s="12"/>
      <c r="F7" s="12"/>
      <c r="G7" s="12"/>
      <c r="H7" s="1"/>
      <c r="I7" s="1"/>
      <c r="J7" s="1"/>
      <c r="K7" s="1"/>
      <c r="L7" s="1"/>
      <c r="M7" s="1"/>
      <c r="N7" s="1"/>
    </row>
    <row r="8" spans="1:14">
      <c r="A8" s="8"/>
      <c r="B8" s="8"/>
      <c r="C8" s="8"/>
      <c r="D8" s="12"/>
      <c r="E8" s="12"/>
      <c r="F8" s="12"/>
      <c r="G8" s="12"/>
      <c r="H8" s="1"/>
      <c r="I8" s="1"/>
      <c r="J8" s="1"/>
      <c r="K8" s="1"/>
      <c r="L8" s="1"/>
      <c r="M8" s="1"/>
      <c r="N8" s="1"/>
    </row>
    <row r="9" spans="1:14" s="18" customFormat="1" ht="36.75" customHeight="1">
      <c r="A9" s="15" t="s">
        <v>4</v>
      </c>
      <c r="B9" s="15" t="s">
        <v>5</v>
      </c>
      <c r="C9" s="15" t="s">
        <v>6</v>
      </c>
      <c r="D9" s="16" t="s">
        <v>84</v>
      </c>
      <c r="E9" s="16" t="s">
        <v>8</v>
      </c>
      <c r="F9" s="16" t="s">
        <v>9</v>
      </c>
      <c r="G9" s="15" t="s">
        <v>10</v>
      </c>
      <c r="H9" s="17"/>
      <c r="I9" s="164" t="s">
        <v>11</v>
      </c>
      <c r="J9" s="164"/>
      <c r="K9" s="164"/>
      <c r="L9" s="17"/>
      <c r="M9" s="17"/>
      <c r="N9" s="17"/>
    </row>
    <row r="10" spans="1:14">
      <c r="A10" s="8">
        <v>602110185</v>
      </c>
      <c r="B10" s="1" t="s">
        <v>85</v>
      </c>
      <c r="C10" s="1" t="s">
        <v>86</v>
      </c>
      <c r="D10" s="12">
        <v>16</v>
      </c>
      <c r="E10" s="12">
        <v>73</v>
      </c>
      <c r="F10" s="12">
        <f>Table13[[#This Row],[Attendance(20)]]+Table13[[#This Row],[Exam Score (80)]]</f>
        <v>89</v>
      </c>
      <c r="G10" s="12"/>
      <c r="H10" s="1"/>
      <c r="I10" s="19" t="s">
        <v>15</v>
      </c>
      <c r="J10" s="42"/>
      <c r="K10" s="10" t="s">
        <v>16</v>
      </c>
      <c r="L10" s="1"/>
      <c r="M10" s="1"/>
      <c r="N10" s="1"/>
    </row>
    <row r="11" spans="1:14">
      <c r="A11" s="8">
        <v>612110103</v>
      </c>
      <c r="B11" s="1" t="s">
        <v>87</v>
      </c>
      <c r="C11" s="1" t="s">
        <v>88</v>
      </c>
      <c r="D11" s="12">
        <v>12</v>
      </c>
      <c r="E11" s="12">
        <v>61</v>
      </c>
      <c r="F11" s="12"/>
      <c r="G11" s="12"/>
      <c r="H11" s="1"/>
      <c r="I11" s="19" t="s">
        <v>20</v>
      </c>
      <c r="J11" s="42"/>
      <c r="K11" s="10" t="s">
        <v>16</v>
      </c>
      <c r="L11" s="1"/>
      <c r="M11" s="1"/>
      <c r="N11" s="1"/>
    </row>
    <row r="12" spans="1:14">
      <c r="A12" s="8">
        <v>612110104</v>
      </c>
      <c r="B12" s="1" t="s">
        <v>89</v>
      </c>
      <c r="C12" s="1" t="s">
        <v>90</v>
      </c>
      <c r="D12" s="12">
        <v>18</v>
      </c>
      <c r="E12" s="12">
        <v>78</v>
      </c>
      <c r="F12" s="12"/>
      <c r="G12" s="12"/>
      <c r="H12" s="1"/>
      <c r="I12" s="19" t="s">
        <v>24</v>
      </c>
      <c r="J12" s="42"/>
      <c r="K12" s="10" t="s">
        <v>16</v>
      </c>
      <c r="L12" s="1"/>
      <c r="M12" s="1"/>
      <c r="N12" s="1"/>
    </row>
    <row r="13" spans="1:14">
      <c r="A13" s="8">
        <v>612110106</v>
      </c>
      <c r="B13" s="1" t="s">
        <v>91</v>
      </c>
      <c r="C13" s="1" t="s">
        <v>92</v>
      </c>
      <c r="D13" s="12">
        <v>15</v>
      </c>
      <c r="E13" s="12">
        <v>54</v>
      </c>
      <c r="F13" s="12"/>
      <c r="G13" s="12"/>
      <c r="H13" s="1"/>
      <c r="I13" s="19" t="s">
        <v>28</v>
      </c>
      <c r="J13" s="42"/>
      <c r="K13" s="10" t="s">
        <v>16</v>
      </c>
      <c r="L13" s="1"/>
      <c r="M13" s="1"/>
      <c r="N13" s="1"/>
    </row>
    <row r="14" spans="1:14">
      <c r="A14" s="8">
        <v>612110107</v>
      </c>
      <c r="B14" s="1" t="s">
        <v>93</v>
      </c>
      <c r="C14" s="1" t="s">
        <v>94</v>
      </c>
      <c r="D14" s="12">
        <v>16</v>
      </c>
      <c r="E14" s="12">
        <v>62</v>
      </c>
      <c r="F14" s="12"/>
      <c r="G14" s="12"/>
      <c r="H14" s="1"/>
      <c r="I14" s="19" t="s">
        <v>32</v>
      </c>
      <c r="J14" s="42"/>
      <c r="K14" s="10" t="s">
        <v>16</v>
      </c>
      <c r="L14" s="1"/>
      <c r="M14" s="1"/>
      <c r="N14" s="1"/>
    </row>
    <row r="15" spans="1:14">
      <c r="A15" s="8">
        <v>612110108</v>
      </c>
      <c r="B15" s="1" t="s">
        <v>95</v>
      </c>
      <c r="C15" s="1" t="s">
        <v>96</v>
      </c>
      <c r="D15" s="12">
        <v>11</v>
      </c>
      <c r="E15" s="12">
        <v>47</v>
      </c>
      <c r="F15" s="12"/>
      <c r="G15" s="12"/>
      <c r="H15" s="1"/>
      <c r="I15" s="1"/>
      <c r="J15" s="1"/>
      <c r="K15" s="1"/>
      <c r="L15" s="1"/>
      <c r="M15" s="1"/>
      <c r="N15" s="1"/>
    </row>
    <row r="16" spans="1:14">
      <c r="A16" s="8">
        <v>612110109</v>
      </c>
      <c r="B16" s="1" t="s">
        <v>97</v>
      </c>
      <c r="C16" s="1" t="s">
        <v>98</v>
      </c>
      <c r="D16" s="12">
        <v>10</v>
      </c>
      <c r="E16" s="12">
        <v>30</v>
      </c>
      <c r="F16" s="12"/>
      <c r="G16" s="12"/>
      <c r="H16" s="1"/>
      <c r="I16" s="1"/>
      <c r="J16" s="1"/>
      <c r="K16" s="1"/>
      <c r="L16" s="1"/>
      <c r="M16" s="1"/>
      <c r="N16" s="1"/>
    </row>
    <row r="17" spans="1:14">
      <c r="A17" s="8">
        <v>612110110</v>
      </c>
      <c r="B17" s="1" t="s">
        <v>99</v>
      </c>
      <c r="C17" s="1" t="s">
        <v>100</v>
      </c>
      <c r="D17" s="12">
        <v>13</v>
      </c>
      <c r="E17" s="12">
        <v>42</v>
      </c>
      <c r="F17" s="12"/>
      <c r="G17" s="12"/>
      <c r="H17" s="1"/>
      <c r="I17" s="1"/>
      <c r="J17" s="1"/>
      <c r="K17" s="1"/>
      <c r="L17" s="1"/>
      <c r="M17" s="1"/>
      <c r="N17" s="1"/>
    </row>
    <row r="18" spans="1:14">
      <c r="A18" s="8">
        <v>612110111</v>
      </c>
      <c r="B18" s="1" t="s">
        <v>101</v>
      </c>
      <c r="C18" s="1" t="s">
        <v>102</v>
      </c>
      <c r="D18" s="12">
        <v>19</v>
      </c>
      <c r="E18" s="12">
        <v>75</v>
      </c>
      <c r="F18" s="12"/>
      <c r="G18" s="12"/>
      <c r="H18" s="1"/>
      <c r="I18" s="1"/>
      <c r="J18" s="1"/>
      <c r="K18" s="1"/>
      <c r="L18" s="1"/>
      <c r="M18" s="1"/>
      <c r="N18" s="1"/>
    </row>
    <row r="19" spans="1:14">
      <c r="A19" s="8">
        <v>612110112</v>
      </c>
      <c r="B19" s="1" t="s">
        <v>103</v>
      </c>
      <c r="C19" s="1" t="s">
        <v>104</v>
      </c>
      <c r="D19" s="12">
        <v>18</v>
      </c>
      <c r="E19" s="12">
        <v>69</v>
      </c>
      <c r="F19" s="12"/>
      <c r="G19" s="12"/>
      <c r="H19" s="1"/>
      <c r="I19" s="1"/>
      <c r="J19" s="1"/>
      <c r="K19" s="1"/>
      <c r="L19" s="1"/>
      <c r="M19" s="1"/>
      <c r="N19" s="1"/>
    </row>
    <row r="20" spans="1:14">
      <c r="A20" s="1"/>
      <c r="B20" s="1"/>
      <c r="C20" s="1"/>
      <c r="D20" s="12"/>
      <c r="E20" s="12"/>
      <c r="F20" s="12"/>
      <c r="G20" s="12"/>
      <c r="H20" s="1"/>
      <c r="I20" s="1"/>
      <c r="J20" s="1"/>
      <c r="K20" s="1"/>
      <c r="L20" s="1"/>
      <c r="M20" s="1"/>
      <c r="N20" s="1"/>
    </row>
    <row r="21" spans="1:14">
      <c r="A21" s="1"/>
      <c r="B21" s="1"/>
      <c r="C21" s="1"/>
      <c r="D21" s="12"/>
      <c r="E21" s="12"/>
      <c r="F21" s="12"/>
      <c r="G21" s="12"/>
      <c r="H21" s="1"/>
      <c r="I21" s="1"/>
      <c r="J21" s="1"/>
      <c r="K21" s="1"/>
      <c r="L21" s="1"/>
      <c r="M21" s="1"/>
      <c r="N21" s="1"/>
    </row>
    <row r="22" spans="1:14">
      <c r="A22" s="11"/>
      <c r="B22" s="11"/>
      <c r="C22" s="11"/>
      <c r="D22" s="13"/>
      <c r="E22" s="13"/>
      <c r="F22" s="12"/>
      <c r="G22" s="12"/>
      <c r="H22" s="1"/>
      <c r="I22" s="1"/>
      <c r="J22" s="1"/>
      <c r="K22" s="1"/>
      <c r="L22" s="1"/>
      <c r="M22" s="1"/>
      <c r="N22" s="1"/>
    </row>
    <row r="23" spans="1:14">
      <c r="A23" s="11"/>
      <c r="B23" s="11"/>
      <c r="C23" s="11"/>
      <c r="D23" s="13"/>
      <c r="E23" s="13"/>
      <c r="F23" s="12"/>
      <c r="G23" s="12"/>
      <c r="H23" s="1"/>
      <c r="I23" s="1"/>
      <c r="J23" s="1"/>
      <c r="K23" s="1"/>
      <c r="L23" s="1"/>
      <c r="M23" s="1"/>
      <c r="N23" s="1"/>
    </row>
    <row r="24" spans="1:14">
      <c r="A24" s="11"/>
      <c r="B24" s="11"/>
      <c r="C24" s="11"/>
      <c r="D24" s="13"/>
      <c r="E24" s="13"/>
    </row>
    <row r="25" spans="1:14">
      <c r="A25" s="11"/>
      <c r="B25" s="11"/>
      <c r="C25" s="11"/>
      <c r="D25" s="13"/>
      <c r="E25" s="13"/>
    </row>
    <row r="26" spans="1:14">
      <c r="A26" s="11"/>
      <c r="B26" s="11"/>
      <c r="C26" s="11"/>
      <c r="D26" s="13"/>
      <c r="E26" s="13"/>
    </row>
    <row r="27" spans="1:14">
      <c r="A27" s="11"/>
      <c r="B27" s="11"/>
      <c r="C27" s="11"/>
      <c r="D27" s="13"/>
      <c r="E27" s="13"/>
    </row>
    <row r="28" spans="1:14">
      <c r="A28" s="11"/>
      <c r="B28" s="11"/>
      <c r="C28" s="11"/>
      <c r="D28" s="13"/>
      <c r="E28" s="13"/>
    </row>
    <row r="29" spans="1:14">
      <c r="A29" s="11"/>
      <c r="B29" s="11"/>
      <c r="C29" s="11"/>
      <c r="D29" s="13"/>
      <c r="E29" s="13"/>
    </row>
    <row r="30" spans="1:14">
      <c r="A30" s="11"/>
      <c r="B30" s="11"/>
      <c r="C30" s="11"/>
      <c r="D30" s="13"/>
      <c r="E30" s="13"/>
    </row>
    <row r="31" spans="1:14">
      <c r="A31" s="11"/>
      <c r="B31" s="11"/>
      <c r="C31" s="11"/>
      <c r="D31" s="13"/>
    </row>
  </sheetData>
  <mergeCells count="2">
    <mergeCell ref="A1:B1"/>
    <mergeCell ref="I9:K9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6"/>
  <sheetViews>
    <sheetView workbookViewId="0">
      <selection activeCell="B32" sqref="B32:C32"/>
    </sheetView>
  </sheetViews>
  <sheetFormatPr defaultColWidth="8.85546875" defaultRowHeight="18"/>
  <cols>
    <col min="1" max="1" width="22.42578125" style="44" bestFit="1" customWidth="1"/>
    <col min="2" max="3" width="24.140625" style="44" customWidth="1"/>
    <col min="4" max="4" width="20.42578125" style="44" customWidth="1"/>
    <col min="5" max="7" width="18.140625" style="44" customWidth="1"/>
    <col min="8" max="8" width="5.85546875" style="44" customWidth="1"/>
    <col min="9" max="9" width="25.140625" style="44" customWidth="1"/>
    <col min="10" max="10" width="13.85546875" style="44" customWidth="1"/>
    <col min="11" max="16384" width="8.85546875" style="44"/>
  </cols>
  <sheetData>
    <row r="1" spans="1:10">
      <c r="A1" s="73" t="s">
        <v>0</v>
      </c>
      <c r="E1" s="45"/>
      <c r="F1" s="45"/>
    </row>
    <row r="2" spans="1:10">
      <c r="A2" s="76" t="s">
        <v>105</v>
      </c>
      <c r="E2" s="45"/>
      <c r="F2" s="45"/>
    </row>
    <row r="3" spans="1:10">
      <c r="A3" s="76" t="s">
        <v>106</v>
      </c>
      <c r="E3" s="45"/>
      <c r="F3" s="45"/>
    </row>
    <row r="4" spans="1:10" ht="18.95" thickBot="1">
      <c r="A4" s="78"/>
      <c r="E4" s="45"/>
      <c r="F4" s="45"/>
    </row>
    <row r="5" spans="1:10" s="114" customFormat="1" ht="42" customHeight="1" thickBot="1">
      <c r="A5" s="135" t="s">
        <v>107</v>
      </c>
      <c r="B5" s="166" t="s">
        <v>5</v>
      </c>
      <c r="C5" s="166"/>
      <c r="D5" s="135" t="s">
        <v>108</v>
      </c>
      <c r="E5" s="136" t="s">
        <v>109</v>
      </c>
      <c r="F5" s="135" t="s">
        <v>110</v>
      </c>
      <c r="G5" s="135" t="s">
        <v>111</v>
      </c>
      <c r="H5" s="113"/>
      <c r="I5" s="167" t="s">
        <v>112</v>
      </c>
      <c r="J5" s="168"/>
    </row>
    <row r="6" spans="1:10">
      <c r="A6" s="59" t="s">
        <v>113</v>
      </c>
      <c r="B6" s="115" t="s">
        <v>114</v>
      </c>
      <c r="C6" s="115" t="s">
        <v>115</v>
      </c>
      <c r="D6" s="137">
        <v>1350600</v>
      </c>
      <c r="E6" s="60">
        <v>11</v>
      </c>
      <c r="F6" s="102"/>
      <c r="G6" s="138"/>
      <c r="I6" s="20" t="s">
        <v>109</v>
      </c>
      <c r="J6" s="20" t="s">
        <v>110</v>
      </c>
    </row>
    <row r="7" spans="1:10">
      <c r="A7" s="59" t="s">
        <v>116</v>
      </c>
      <c r="B7" s="115" t="s">
        <v>117</v>
      </c>
      <c r="C7" s="115" t="s">
        <v>118</v>
      </c>
      <c r="D7" s="137">
        <v>450350</v>
      </c>
      <c r="E7" s="60">
        <v>12</v>
      </c>
      <c r="F7" s="102"/>
      <c r="G7" s="138"/>
      <c r="I7" s="100" t="s">
        <v>119</v>
      </c>
      <c r="J7" s="139">
        <v>0</v>
      </c>
    </row>
    <row r="8" spans="1:10">
      <c r="A8" s="59" t="s">
        <v>120</v>
      </c>
      <c r="B8" s="115" t="s">
        <v>121</v>
      </c>
      <c r="C8" s="115" t="s">
        <v>122</v>
      </c>
      <c r="D8" s="137">
        <v>23456</v>
      </c>
      <c r="E8" s="60">
        <v>3</v>
      </c>
      <c r="F8" s="102"/>
      <c r="G8" s="138"/>
      <c r="I8" s="140" t="s">
        <v>123</v>
      </c>
      <c r="J8" s="139">
        <v>0.03</v>
      </c>
    </row>
    <row r="9" spans="1:10">
      <c r="A9" s="59" t="s">
        <v>124</v>
      </c>
      <c r="B9" s="115" t="s">
        <v>125</v>
      </c>
      <c r="C9" s="115" t="s">
        <v>126</v>
      </c>
      <c r="D9" s="137">
        <v>156490</v>
      </c>
      <c r="E9" s="60">
        <v>31</v>
      </c>
      <c r="F9" s="102"/>
      <c r="G9" s="138"/>
      <c r="I9" s="100" t="s">
        <v>127</v>
      </c>
      <c r="J9" s="139">
        <v>0.05</v>
      </c>
    </row>
    <row r="10" spans="1:10">
      <c r="A10" s="59" t="s">
        <v>128</v>
      </c>
      <c r="B10" s="115" t="s">
        <v>129</v>
      </c>
      <c r="C10" s="115" t="s">
        <v>130</v>
      </c>
      <c r="D10" s="137">
        <v>2345098</v>
      </c>
      <c r="E10" s="60">
        <v>24</v>
      </c>
      <c r="F10" s="102"/>
      <c r="G10" s="138"/>
      <c r="I10" s="100" t="s">
        <v>131</v>
      </c>
      <c r="J10" s="139">
        <v>7.0000000000000007E-2</v>
      </c>
    </row>
    <row r="11" spans="1:10">
      <c r="A11" s="59" t="s">
        <v>132</v>
      </c>
      <c r="B11" s="115" t="s">
        <v>133</v>
      </c>
      <c r="C11" s="115" t="s">
        <v>134</v>
      </c>
      <c r="D11" s="137">
        <v>129088</v>
      </c>
      <c r="E11" s="60">
        <v>48</v>
      </c>
      <c r="F11" s="102"/>
      <c r="G11" s="138"/>
      <c r="I11" s="100" t="s">
        <v>135</v>
      </c>
      <c r="J11" s="139">
        <v>0.09</v>
      </c>
    </row>
    <row r="12" spans="1:10">
      <c r="A12" s="59" t="s">
        <v>136</v>
      </c>
      <c r="B12" s="115" t="s">
        <v>137</v>
      </c>
      <c r="C12" s="115" t="s">
        <v>138</v>
      </c>
      <c r="D12" s="137">
        <v>2900350</v>
      </c>
      <c r="E12" s="60">
        <v>16</v>
      </c>
      <c r="F12" s="102"/>
      <c r="G12" s="138"/>
      <c r="I12" s="100" t="s">
        <v>139</v>
      </c>
      <c r="J12" s="141">
        <v>0.105</v>
      </c>
    </row>
    <row r="13" spans="1:10">
      <c r="A13" s="59" t="s">
        <v>140</v>
      </c>
      <c r="B13" s="115" t="s">
        <v>141</v>
      </c>
      <c r="C13" s="115" t="s">
        <v>142</v>
      </c>
      <c r="D13" s="137">
        <v>1256803</v>
      </c>
      <c r="E13" s="60">
        <v>23</v>
      </c>
      <c r="F13" s="102"/>
      <c r="G13" s="138"/>
      <c r="I13" s="100" t="s">
        <v>143</v>
      </c>
      <c r="J13" s="141">
        <v>0.115</v>
      </c>
    </row>
    <row r="14" spans="1:10">
      <c r="A14" s="59" t="s">
        <v>144</v>
      </c>
      <c r="B14" s="115" t="s">
        <v>145</v>
      </c>
      <c r="C14" s="115" t="s">
        <v>146</v>
      </c>
      <c r="D14" s="137">
        <v>983452</v>
      </c>
      <c r="E14" s="60">
        <v>23</v>
      </c>
      <c r="F14" s="102"/>
      <c r="G14" s="138"/>
      <c r="I14" s="100" t="s">
        <v>147</v>
      </c>
      <c r="J14" s="139">
        <v>0.12</v>
      </c>
    </row>
    <row r="15" spans="1:10">
      <c r="A15" s="59" t="s">
        <v>148</v>
      </c>
      <c r="B15" s="115" t="s">
        <v>149</v>
      </c>
      <c r="C15" s="115" t="s">
        <v>150</v>
      </c>
      <c r="D15" s="137">
        <v>48970</v>
      </c>
      <c r="E15" s="60">
        <v>13</v>
      </c>
      <c r="F15" s="102"/>
      <c r="G15" s="138"/>
    </row>
    <row r="16" spans="1:10">
      <c r="A16" s="59" t="s">
        <v>151</v>
      </c>
      <c r="B16" s="115" t="s">
        <v>152</v>
      </c>
      <c r="C16" s="115" t="s">
        <v>153</v>
      </c>
      <c r="D16" s="137">
        <v>254921</v>
      </c>
      <c r="E16" s="60">
        <v>18</v>
      </c>
      <c r="F16" s="102"/>
      <c r="G16" s="138"/>
    </row>
    <row r="17" spans="1:12">
      <c r="A17" s="59" t="s">
        <v>154</v>
      </c>
      <c r="B17" s="115" t="s">
        <v>155</v>
      </c>
      <c r="C17" s="115" t="s">
        <v>156</v>
      </c>
      <c r="D17" s="137">
        <v>209083</v>
      </c>
      <c r="E17" s="60">
        <v>21</v>
      </c>
      <c r="F17" s="102"/>
      <c r="G17" s="138"/>
      <c r="I17" s="165" t="s">
        <v>157</v>
      </c>
      <c r="J17" s="165"/>
      <c r="K17" s="165"/>
      <c r="L17" s="165"/>
    </row>
    <row r="18" spans="1:12">
      <c r="A18" s="59" t="s">
        <v>158</v>
      </c>
      <c r="B18" s="115" t="s">
        <v>159</v>
      </c>
      <c r="C18" s="115" t="s">
        <v>160</v>
      </c>
      <c r="D18" s="137">
        <v>1876203</v>
      </c>
      <c r="E18" s="60">
        <v>4</v>
      </c>
      <c r="F18" s="102"/>
      <c r="G18" s="138"/>
      <c r="I18" s="116" t="s">
        <v>161</v>
      </c>
      <c r="J18" s="78" t="s">
        <v>162</v>
      </c>
    </row>
    <row r="19" spans="1:12">
      <c r="A19" s="59" t="s">
        <v>163</v>
      </c>
      <c r="B19" s="115" t="s">
        <v>164</v>
      </c>
      <c r="C19" s="115" t="s">
        <v>165</v>
      </c>
      <c r="D19" s="137">
        <v>730223</v>
      </c>
      <c r="E19" s="60">
        <v>44</v>
      </c>
      <c r="F19" s="102"/>
      <c r="G19" s="138"/>
      <c r="I19" s="116" t="s">
        <v>166</v>
      </c>
      <c r="J19" s="78" t="s">
        <v>167</v>
      </c>
    </row>
    <row r="20" spans="1:12">
      <c r="A20" s="59" t="s">
        <v>168</v>
      </c>
      <c r="B20" s="115" t="s">
        <v>169</v>
      </c>
      <c r="C20" s="115" t="s">
        <v>170</v>
      </c>
      <c r="D20" s="137">
        <v>19900</v>
      </c>
      <c r="E20" s="60">
        <v>9</v>
      </c>
      <c r="F20" s="102"/>
      <c r="G20" s="138"/>
    </row>
    <row r="21" spans="1:12">
      <c r="A21" s="59" t="s">
        <v>171</v>
      </c>
      <c r="B21" s="115" t="s">
        <v>172</v>
      </c>
      <c r="C21" s="115" t="s">
        <v>173</v>
      </c>
      <c r="D21" s="137">
        <v>364320</v>
      </c>
      <c r="E21" s="60">
        <v>6</v>
      </c>
      <c r="F21" s="102"/>
      <c r="G21" s="138"/>
    </row>
    <row r="22" spans="1:12">
      <c r="A22" s="59" t="s">
        <v>174</v>
      </c>
      <c r="B22" s="115" t="s">
        <v>175</v>
      </c>
      <c r="C22" s="115" t="s">
        <v>176</v>
      </c>
      <c r="D22" s="137">
        <v>216900</v>
      </c>
      <c r="E22" s="60">
        <v>17</v>
      </c>
      <c r="F22" s="102"/>
      <c r="G22" s="138"/>
    </row>
    <row r="23" spans="1:12">
      <c r="A23" s="59" t="s">
        <v>177</v>
      </c>
      <c r="B23" s="115" t="s">
        <v>178</v>
      </c>
      <c r="C23" s="115" t="s">
        <v>179</v>
      </c>
      <c r="D23" s="137">
        <v>10592334</v>
      </c>
      <c r="E23" s="60">
        <v>19</v>
      </c>
      <c r="F23" s="102"/>
      <c r="G23" s="138"/>
    </row>
    <row r="24" spans="1:12">
      <c r="A24" s="59" t="s">
        <v>180</v>
      </c>
      <c r="B24" s="115" t="s">
        <v>181</v>
      </c>
      <c r="C24" s="115" t="s">
        <v>182</v>
      </c>
      <c r="D24" s="137">
        <v>679283</v>
      </c>
      <c r="E24" s="60">
        <v>20</v>
      </c>
      <c r="F24" s="102"/>
      <c r="G24" s="138"/>
    </row>
    <row r="26" spans="1:12">
      <c r="A26" s="65"/>
      <c r="B26" s="78"/>
    </row>
    <row r="27" spans="1:12">
      <c r="B27" s="112"/>
      <c r="C27" s="112"/>
      <c r="D27" s="112"/>
    </row>
    <row r="28" spans="1:12">
      <c r="B28" s="178"/>
      <c r="C28" s="178"/>
      <c r="D28" s="112"/>
      <c r="E28" s="112"/>
      <c r="F28" s="112"/>
    </row>
    <row r="30" spans="1:12">
      <c r="B30" s="112"/>
      <c r="C30" s="112"/>
      <c r="D30" s="112"/>
    </row>
    <row r="31" spans="1:12">
      <c r="B31" s="178"/>
      <c r="C31" s="178"/>
      <c r="D31" s="112"/>
      <c r="E31" s="112"/>
      <c r="F31" s="112"/>
      <c r="G31" s="112"/>
    </row>
    <row r="32" spans="1:12">
      <c r="B32" s="178"/>
      <c r="C32" s="178"/>
      <c r="D32" s="112"/>
      <c r="E32" s="112"/>
      <c r="F32" s="112"/>
      <c r="G32" s="112"/>
    </row>
    <row r="33" spans="2:7">
      <c r="B33" s="178"/>
      <c r="C33" s="178"/>
      <c r="D33" s="112"/>
      <c r="E33" s="112"/>
      <c r="F33" s="112"/>
      <c r="G33" s="112"/>
    </row>
    <row r="34" spans="2:7">
      <c r="B34" s="178"/>
      <c r="C34" s="178"/>
      <c r="D34" s="112"/>
      <c r="E34" s="112"/>
      <c r="F34" s="112"/>
      <c r="G34" s="112"/>
    </row>
    <row r="35" spans="2:7">
      <c r="B35" s="178"/>
      <c r="C35" s="178"/>
      <c r="D35" s="112"/>
      <c r="E35" s="112"/>
      <c r="F35" s="112"/>
      <c r="G35" s="112"/>
    </row>
    <row r="36" spans="2:7">
      <c r="B36" s="178"/>
      <c r="C36" s="178"/>
      <c r="D36" s="112"/>
      <c r="E36" s="112"/>
      <c r="F36" s="112"/>
      <c r="G36" s="112"/>
    </row>
    <row r="37" spans="2:7">
      <c r="B37" s="178"/>
      <c r="C37" s="178"/>
      <c r="D37" s="112"/>
      <c r="E37" s="112"/>
      <c r="F37" s="112"/>
      <c r="G37" s="112"/>
    </row>
    <row r="38" spans="2:7">
      <c r="B38" s="178"/>
      <c r="C38" s="178"/>
      <c r="D38" s="112"/>
      <c r="E38" s="112"/>
      <c r="F38" s="112"/>
      <c r="G38" s="112"/>
    </row>
    <row r="39" spans="2:7">
      <c r="B39" s="178"/>
      <c r="C39" s="178"/>
      <c r="D39" s="112"/>
      <c r="E39" s="112"/>
      <c r="F39" s="112"/>
      <c r="G39" s="112"/>
    </row>
    <row r="40" spans="2:7">
      <c r="B40" s="178"/>
      <c r="C40" s="178"/>
      <c r="D40" s="112"/>
      <c r="E40" s="112"/>
      <c r="F40" s="112"/>
      <c r="G40" s="112"/>
    </row>
    <row r="41" spans="2:7">
      <c r="B41" s="178"/>
      <c r="C41" s="178"/>
      <c r="D41" s="112"/>
      <c r="E41" s="112"/>
      <c r="F41" s="112"/>
      <c r="G41" s="112"/>
    </row>
    <row r="42" spans="2:7">
      <c r="B42" s="178"/>
      <c r="C42" s="178"/>
      <c r="D42" s="112"/>
      <c r="E42" s="112"/>
      <c r="F42" s="112"/>
      <c r="G42" s="112"/>
    </row>
    <row r="43" spans="2:7">
      <c r="B43" s="178"/>
      <c r="C43" s="178"/>
      <c r="D43" s="112"/>
      <c r="E43" s="112"/>
      <c r="F43" s="112"/>
      <c r="G43" s="112"/>
    </row>
    <row r="44" spans="2:7">
      <c r="B44" s="178"/>
      <c r="C44" s="178"/>
      <c r="D44" s="112"/>
      <c r="E44" s="112"/>
      <c r="F44" s="112"/>
      <c r="G44" s="112"/>
    </row>
    <row r="45" spans="2:7">
      <c r="B45" s="178"/>
      <c r="C45" s="178"/>
      <c r="D45" s="112"/>
      <c r="E45" s="112"/>
      <c r="F45" s="112"/>
      <c r="G45" s="112"/>
    </row>
    <row r="46" spans="2:7">
      <c r="B46" s="178"/>
      <c r="C46" s="178"/>
      <c r="D46" s="112"/>
      <c r="E46" s="112"/>
      <c r="F46" s="112"/>
    </row>
  </sheetData>
  <mergeCells count="20">
    <mergeCell ref="B36:C36"/>
    <mergeCell ref="B35:C35"/>
    <mergeCell ref="B34:C34"/>
    <mergeCell ref="B33:C33"/>
    <mergeCell ref="B41:C41"/>
    <mergeCell ref="B40:C40"/>
    <mergeCell ref="B39:C39"/>
    <mergeCell ref="B38:C38"/>
    <mergeCell ref="B37:C37"/>
    <mergeCell ref="B46:C46"/>
    <mergeCell ref="B45:C45"/>
    <mergeCell ref="B44:C44"/>
    <mergeCell ref="B43:C43"/>
    <mergeCell ref="B42:C42"/>
    <mergeCell ref="I17:L17"/>
    <mergeCell ref="B32:C32"/>
    <mergeCell ref="B31:C31"/>
    <mergeCell ref="B28:C28"/>
    <mergeCell ref="B5:C5"/>
    <mergeCell ref="I5:J5"/>
  </mergeCells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0"/>
  <sheetViews>
    <sheetView workbookViewId="0">
      <selection activeCell="L8" sqref="L8"/>
    </sheetView>
  </sheetViews>
  <sheetFormatPr defaultColWidth="8.85546875" defaultRowHeight="18"/>
  <cols>
    <col min="1" max="1" width="16.85546875" style="45" customWidth="1"/>
    <col min="2" max="2" width="12.140625" style="44" bestFit="1" customWidth="1"/>
    <col min="3" max="3" width="18.85546875" style="44" bestFit="1" customWidth="1"/>
    <col min="4" max="4" width="18.5703125" style="111" bestFit="1" customWidth="1"/>
    <col min="5" max="5" width="16" style="45" bestFit="1" customWidth="1"/>
    <col min="6" max="6" width="21.140625" style="45" customWidth="1"/>
    <col min="7" max="7" width="16" style="45" bestFit="1" customWidth="1"/>
    <col min="8" max="8" width="24.85546875" style="45" customWidth="1"/>
    <col min="9" max="9" width="8.85546875" style="44"/>
    <col min="10" max="10" width="33.140625" style="44" customWidth="1"/>
    <col min="11" max="11" width="14.140625" style="44" bestFit="1" customWidth="1"/>
    <col min="12" max="12" width="12.85546875" style="44" customWidth="1"/>
    <col min="13" max="16384" width="8.85546875" style="44"/>
  </cols>
  <sheetData>
    <row r="1" spans="1:11">
      <c r="A1" s="73" t="s">
        <v>0</v>
      </c>
      <c r="D1" s="44"/>
      <c r="G1" s="44"/>
      <c r="H1" s="44"/>
    </row>
    <row r="2" spans="1:11">
      <c r="A2" s="76" t="s">
        <v>183</v>
      </c>
      <c r="D2" s="44"/>
      <c r="G2" s="44"/>
      <c r="H2" s="44"/>
    </row>
    <row r="3" spans="1:11">
      <c r="A3" s="76" t="s">
        <v>184</v>
      </c>
      <c r="D3" s="44"/>
      <c r="G3" s="44"/>
      <c r="H3" s="44"/>
    </row>
    <row r="4" spans="1:11">
      <c r="A4" s="78" t="s">
        <v>185</v>
      </c>
      <c r="D4" s="44"/>
      <c r="G4" s="44"/>
      <c r="H4" s="44"/>
    </row>
    <row r="5" spans="1:11">
      <c r="A5" s="78"/>
      <c r="D5" s="44"/>
      <c r="G5" s="44"/>
      <c r="H5" s="44"/>
    </row>
    <row r="6" spans="1:11" s="99" customFormat="1" ht="38.1">
      <c r="A6" s="142" t="s">
        <v>186</v>
      </c>
      <c r="B6" s="170" t="s">
        <v>187</v>
      </c>
      <c r="C6" s="170"/>
      <c r="D6" s="143" t="s">
        <v>188</v>
      </c>
      <c r="E6" s="142" t="s">
        <v>189</v>
      </c>
      <c r="F6" s="142" t="s">
        <v>109</v>
      </c>
      <c r="G6" s="142" t="s">
        <v>190</v>
      </c>
      <c r="H6" s="142" t="s">
        <v>191</v>
      </c>
      <c r="J6" s="144" t="s">
        <v>192</v>
      </c>
      <c r="K6" s="144" t="s">
        <v>193</v>
      </c>
    </row>
    <row r="7" spans="1:11">
      <c r="A7" s="100" t="s">
        <v>194</v>
      </c>
      <c r="B7" s="101" t="s">
        <v>195</v>
      </c>
      <c r="C7" s="101" t="s">
        <v>196</v>
      </c>
      <c r="D7" s="102">
        <v>1000000</v>
      </c>
      <c r="E7" s="145"/>
      <c r="F7" s="100">
        <v>12</v>
      </c>
      <c r="G7" s="146"/>
      <c r="H7" s="146"/>
      <c r="J7" s="60" t="s">
        <v>197</v>
      </c>
      <c r="K7" s="139">
        <v>0.15</v>
      </c>
    </row>
    <row r="8" spans="1:11">
      <c r="A8" s="100" t="s">
        <v>198</v>
      </c>
      <c r="B8" s="101" t="s">
        <v>199</v>
      </c>
      <c r="C8" s="101" t="s">
        <v>200</v>
      </c>
      <c r="D8" s="102">
        <v>550000</v>
      </c>
      <c r="E8" s="145"/>
      <c r="F8" s="100">
        <v>24</v>
      </c>
      <c r="G8" s="146"/>
      <c r="H8" s="146"/>
      <c r="J8" s="60" t="s">
        <v>201</v>
      </c>
      <c r="K8" s="139">
        <v>0.12</v>
      </c>
    </row>
    <row r="9" spans="1:11">
      <c r="A9" s="100" t="s">
        <v>202</v>
      </c>
      <c r="B9" s="101" t="s">
        <v>203</v>
      </c>
      <c r="C9" s="101" t="s">
        <v>204</v>
      </c>
      <c r="D9" s="102">
        <v>400000</v>
      </c>
      <c r="E9" s="145"/>
      <c r="F9" s="100">
        <v>18</v>
      </c>
      <c r="G9" s="146"/>
      <c r="H9" s="146"/>
      <c r="J9" s="60" t="s">
        <v>205</v>
      </c>
      <c r="K9" s="139">
        <v>0.11</v>
      </c>
    </row>
    <row r="10" spans="1:11">
      <c r="A10" s="100" t="s">
        <v>206</v>
      </c>
      <c r="B10" s="101" t="s">
        <v>207</v>
      </c>
      <c r="C10" s="101" t="s">
        <v>208</v>
      </c>
      <c r="D10" s="102">
        <v>230000</v>
      </c>
      <c r="E10" s="145"/>
      <c r="F10" s="100">
        <v>6</v>
      </c>
      <c r="G10" s="146"/>
      <c r="H10" s="146"/>
      <c r="J10" s="60" t="s">
        <v>209</v>
      </c>
      <c r="K10" s="141">
        <v>0.105</v>
      </c>
    </row>
    <row r="11" spans="1:11">
      <c r="A11" s="100" t="s">
        <v>210</v>
      </c>
      <c r="B11" s="101" t="s">
        <v>211</v>
      </c>
      <c r="C11" s="101" t="s">
        <v>212</v>
      </c>
      <c r="D11" s="102">
        <v>150000</v>
      </c>
      <c r="E11" s="145"/>
      <c r="F11" s="100">
        <v>18</v>
      </c>
      <c r="G11" s="146"/>
      <c r="H11" s="146"/>
      <c r="J11" s="60" t="s">
        <v>213</v>
      </c>
      <c r="K11" s="141">
        <v>9.8000000000000004E-2</v>
      </c>
    </row>
    <row r="12" spans="1:11">
      <c r="A12" s="100" t="s">
        <v>214</v>
      </c>
      <c r="B12" s="101" t="s">
        <v>215</v>
      </c>
      <c r="C12" s="101" t="s">
        <v>216</v>
      </c>
      <c r="D12" s="102">
        <v>2300000</v>
      </c>
      <c r="E12" s="145"/>
      <c r="F12" s="100">
        <v>24</v>
      </c>
      <c r="G12" s="146"/>
      <c r="H12" s="146"/>
      <c r="J12" s="60" t="s">
        <v>217</v>
      </c>
      <c r="K12" s="141">
        <v>9.5000000000000001E-2</v>
      </c>
    </row>
    <row r="13" spans="1:11">
      <c r="A13" s="100" t="s">
        <v>218</v>
      </c>
      <c r="B13" s="101" t="s">
        <v>219</v>
      </c>
      <c r="C13" s="101" t="s">
        <v>220</v>
      </c>
      <c r="D13" s="102">
        <v>2700000</v>
      </c>
      <c r="E13" s="145"/>
      <c r="F13" s="100">
        <v>36</v>
      </c>
      <c r="G13" s="146"/>
      <c r="H13" s="146"/>
      <c r="J13" s="60" t="s">
        <v>221</v>
      </c>
      <c r="K13" s="141">
        <v>9.2999999999999999E-2</v>
      </c>
    </row>
    <row r="14" spans="1:11">
      <c r="A14" s="100" t="s">
        <v>222</v>
      </c>
      <c r="B14" s="101" t="s">
        <v>223</v>
      </c>
      <c r="C14" s="101" t="s">
        <v>224</v>
      </c>
      <c r="D14" s="102">
        <v>30000</v>
      </c>
      <c r="E14" s="145"/>
      <c r="F14" s="100">
        <v>12</v>
      </c>
      <c r="G14" s="146"/>
      <c r="H14" s="146"/>
      <c r="J14" s="60" t="s">
        <v>225</v>
      </c>
      <c r="K14" s="139">
        <v>0.09</v>
      </c>
    </row>
    <row r="15" spans="1:11">
      <c r="A15" s="100" t="s">
        <v>226</v>
      </c>
      <c r="B15" s="101" t="s">
        <v>227</v>
      </c>
      <c r="C15" s="101" t="s">
        <v>228</v>
      </c>
      <c r="D15" s="102">
        <v>45000</v>
      </c>
      <c r="E15" s="145"/>
      <c r="F15" s="100">
        <v>24</v>
      </c>
      <c r="G15" s="146"/>
      <c r="H15" s="146"/>
      <c r="J15" s="147" t="s">
        <v>229</v>
      </c>
      <c r="K15" s="141">
        <v>8.7999999999999995E-2</v>
      </c>
    </row>
    <row r="16" spans="1:11">
      <c r="A16" s="100" t="s">
        <v>230</v>
      </c>
      <c r="B16" s="101" t="s">
        <v>231</v>
      </c>
      <c r="C16" s="101" t="s">
        <v>232</v>
      </c>
      <c r="D16" s="102">
        <v>280000</v>
      </c>
      <c r="E16" s="145"/>
      <c r="F16" s="100">
        <v>12</v>
      </c>
      <c r="G16" s="146"/>
      <c r="H16" s="146"/>
      <c r="J16" s="103" t="s">
        <v>233</v>
      </c>
    </row>
    <row r="17" spans="1:12">
      <c r="A17" s="100" t="s">
        <v>234</v>
      </c>
      <c r="B17" s="101" t="s">
        <v>235</v>
      </c>
      <c r="C17" s="101" t="s">
        <v>236</v>
      </c>
      <c r="D17" s="102">
        <v>330000</v>
      </c>
      <c r="E17" s="145"/>
      <c r="F17" s="100">
        <v>18</v>
      </c>
      <c r="G17" s="146"/>
      <c r="H17" s="146"/>
    </row>
    <row r="18" spans="1:12" ht="18.75" customHeight="1">
      <c r="A18" s="100" t="s">
        <v>237</v>
      </c>
      <c r="B18" s="101" t="s">
        <v>238</v>
      </c>
      <c r="C18" s="101" t="s">
        <v>239</v>
      </c>
      <c r="D18" s="102">
        <v>900000</v>
      </c>
      <c r="E18" s="145"/>
      <c r="F18" s="100">
        <v>24</v>
      </c>
      <c r="G18" s="146"/>
      <c r="H18" s="146"/>
      <c r="J18" s="104" t="s">
        <v>189</v>
      </c>
      <c r="K18" s="78" t="s">
        <v>240</v>
      </c>
      <c r="L18" s="65"/>
    </row>
    <row r="19" spans="1:12" ht="19.5" customHeight="1">
      <c r="A19" s="100" t="s">
        <v>241</v>
      </c>
      <c r="B19" s="101" t="s">
        <v>242</v>
      </c>
      <c r="C19" s="101" t="s">
        <v>243</v>
      </c>
      <c r="D19" s="102">
        <v>350000</v>
      </c>
      <c r="E19" s="145"/>
      <c r="F19" s="100">
        <v>48</v>
      </c>
      <c r="G19" s="146"/>
      <c r="H19" s="146"/>
      <c r="J19" s="105" t="s">
        <v>190</v>
      </c>
      <c r="K19" s="78" t="s">
        <v>244</v>
      </c>
      <c r="L19" s="65"/>
    </row>
    <row r="20" spans="1:12" ht="21" customHeight="1">
      <c r="A20" s="100" t="s">
        <v>245</v>
      </c>
      <c r="B20" s="101" t="s">
        <v>246</v>
      </c>
      <c r="C20" s="101" t="s">
        <v>247</v>
      </c>
      <c r="D20" s="102">
        <v>200000</v>
      </c>
      <c r="E20" s="145"/>
      <c r="F20" s="100">
        <v>12</v>
      </c>
      <c r="G20" s="146"/>
      <c r="H20" s="146"/>
      <c r="J20" s="106" t="s">
        <v>248</v>
      </c>
      <c r="K20" s="78" t="s">
        <v>249</v>
      </c>
      <c r="L20" s="107"/>
    </row>
    <row r="21" spans="1:12">
      <c r="A21" s="100" t="s">
        <v>250</v>
      </c>
      <c r="B21" s="101" t="s">
        <v>251</v>
      </c>
      <c r="C21" s="101" t="s">
        <v>252</v>
      </c>
      <c r="D21" s="102">
        <v>90000</v>
      </c>
      <c r="E21" s="145"/>
      <c r="F21" s="100">
        <v>6</v>
      </c>
      <c r="G21" s="146"/>
      <c r="H21" s="146"/>
      <c r="J21" s="107"/>
      <c r="K21" s="107"/>
      <c r="L21" s="107"/>
    </row>
    <row r="22" spans="1:12">
      <c r="A22" s="100" t="s">
        <v>253</v>
      </c>
      <c r="B22" s="101" t="s">
        <v>254</v>
      </c>
      <c r="C22" s="101" t="s">
        <v>255</v>
      </c>
      <c r="D22" s="102">
        <v>230000</v>
      </c>
      <c r="E22" s="145"/>
      <c r="F22" s="100">
        <v>12</v>
      </c>
      <c r="G22" s="146"/>
      <c r="H22" s="146"/>
      <c r="J22" s="108"/>
      <c r="K22" s="78"/>
    </row>
    <row r="23" spans="1:12">
      <c r="A23" s="100" t="s">
        <v>256</v>
      </c>
      <c r="B23" s="101" t="s">
        <v>257</v>
      </c>
      <c r="C23" s="101" t="s">
        <v>258</v>
      </c>
      <c r="D23" s="102">
        <v>500000</v>
      </c>
      <c r="E23" s="145"/>
      <c r="F23" s="100">
        <v>18</v>
      </c>
      <c r="G23" s="146"/>
      <c r="H23" s="146"/>
      <c r="J23" s="109"/>
      <c r="K23" s="78"/>
    </row>
    <row r="24" spans="1:12">
      <c r="A24" s="100" t="s">
        <v>259</v>
      </c>
      <c r="B24" s="101" t="s">
        <v>260</v>
      </c>
      <c r="C24" s="101" t="s">
        <v>261</v>
      </c>
      <c r="D24" s="102">
        <v>1900000</v>
      </c>
      <c r="E24" s="145"/>
      <c r="F24" s="100">
        <v>24</v>
      </c>
      <c r="G24" s="146"/>
      <c r="H24" s="146"/>
      <c r="J24" s="110"/>
      <c r="K24" s="78"/>
    </row>
    <row r="25" spans="1:12">
      <c r="A25" s="100" t="s">
        <v>262</v>
      </c>
      <c r="B25" s="101" t="s">
        <v>263</v>
      </c>
      <c r="C25" s="101" t="s">
        <v>264</v>
      </c>
      <c r="D25" s="102">
        <v>700000</v>
      </c>
      <c r="E25" s="145"/>
      <c r="F25" s="100">
        <v>48</v>
      </c>
      <c r="G25" s="146"/>
      <c r="H25" s="146"/>
    </row>
    <row r="28" spans="1:12">
      <c r="A28" s="169"/>
      <c r="B28" s="169"/>
      <c r="C28" s="169"/>
    </row>
    <row r="31" spans="1:12">
      <c r="B31" s="112"/>
      <c r="C31" s="112"/>
    </row>
    <row r="32" spans="1:12">
      <c r="C32" s="112"/>
      <c r="D32" s="112"/>
      <c r="E32" s="112"/>
      <c r="F32" s="44"/>
      <c r="G32" s="44"/>
      <c r="H32" s="44"/>
    </row>
    <row r="33" spans="3:8">
      <c r="C33" s="178"/>
      <c r="D33" s="178"/>
      <c r="E33" s="112"/>
      <c r="F33" s="112"/>
      <c r="G33" s="112"/>
      <c r="H33" s="112"/>
    </row>
    <row r="34" spans="3:8">
      <c r="C34" s="178"/>
      <c r="D34" s="178"/>
      <c r="E34" s="112"/>
      <c r="F34" s="112"/>
      <c r="G34" s="112"/>
      <c r="H34" s="112"/>
    </row>
    <row r="35" spans="3:8">
      <c r="C35" s="178"/>
      <c r="D35" s="178"/>
      <c r="E35" s="112"/>
      <c r="F35" s="112"/>
      <c r="G35" s="112"/>
      <c r="H35" s="112"/>
    </row>
    <row r="36" spans="3:8">
      <c r="C36" s="178"/>
      <c r="D36" s="178"/>
      <c r="E36" s="112"/>
      <c r="F36" s="112"/>
      <c r="G36" s="112"/>
      <c r="H36" s="112"/>
    </row>
    <row r="37" spans="3:8">
      <c r="C37" s="178"/>
      <c r="D37" s="178"/>
      <c r="E37" s="112"/>
      <c r="F37" s="112"/>
      <c r="G37" s="112"/>
      <c r="H37" s="112"/>
    </row>
    <row r="38" spans="3:8">
      <c r="C38" s="178"/>
      <c r="D38" s="178"/>
      <c r="E38" s="112"/>
      <c r="F38" s="112"/>
      <c r="G38" s="112"/>
      <c r="H38" s="112"/>
    </row>
    <row r="39" spans="3:8">
      <c r="C39" s="178"/>
      <c r="D39" s="178"/>
      <c r="E39" s="112"/>
      <c r="F39" s="112"/>
      <c r="G39" s="112"/>
      <c r="H39" s="112"/>
    </row>
    <row r="40" spans="3:8">
      <c r="C40" s="178"/>
      <c r="D40" s="178"/>
      <c r="E40" s="112"/>
      <c r="F40" s="112"/>
      <c r="G40" s="112"/>
      <c r="H40" s="112"/>
    </row>
    <row r="41" spans="3:8">
      <c r="C41" s="178"/>
      <c r="D41" s="178"/>
      <c r="E41" s="112"/>
      <c r="F41" s="112"/>
      <c r="G41" s="112"/>
      <c r="H41" s="112"/>
    </row>
    <row r="42" spans="3:8">
      <c r="C42" s="178"/>
      <c r="D42" s="178"/>
      <c r="E42" s="112"/>
      <c r="F42" s="112"/>
      <c r="G42" s="112"/>
      <c r="H42" s="112"/>
    </row>
    <row r="43" spans="3:8">
      <c r="C43" s="178"/>
      <c r="D43" s="178"/>
      <c r="E43" s="112"/>
      <c r="F43" s="112"/>
      <c r="G43" s="112"/>
      <c r="H43" s="112"/>
    </row>
    <row r="44" spans="3:8">
      <c r="C44" s="178"/>
      <c r="D44" s="178"/>
      <c r="E44" s="112"/>
      <c r="F44" s="112"/>
      <c r="G44" s="112"/>
      <c r="H44" s="112"/>
    </row>
    <row r="45" spans="3:8">
      <c r="C45" s="178"/>
      <c r="D45" s="178"/>
      <c r="E45" s="112"/>
      <c r="F45" s="112"/>
      <c r="G45" s="112"/>
      <c r="H45" s="112"/>
    </row>
    <row r="46" spans="3:8">
      <c r="C46" s="178"/>
      <c r="D46" s="178"/>
      <c r="E46" s="112"/>
      <c r="F46" s="112"/>
      <c r="G46" s="112"/>
      <c r="H46" s="112"/>
    </row>
    <row r="47" spans="3:8">
      <c r="C47" s="178"/>
      <c r="D47" s="178"/>
      <c r="E47" s="112"/>
      <c r="F47" s="112"/>
      <c r="G47" s="112"/>
      <c r="H47" s="112"/>
    </row>
    <row r="48" spans="3:8">
      <c r="C48" s="178"/>
      <c r="D48" s="178"/>
      <c r="E48" s="112"/>
      <c r="F48" s="112"/>
      <c r="G48" s="112"/>
      <c r="H48" s="112"/>
    </row>
    <row r="49" spans="3:8">
      <c r="C49" s="178"/>
      <c r="D49" s="178"/>
      <c r="E49" s="112"/>
      <c r="F49" s="112"/>
      <c r="G49" s="112"/>
      <c r="H49" s="112"/>
    </row>
    <row r="50" spans="3:8">
      <c r="C50" s="178"/>
      <c r="D50" s="178"/>
      <c r="E50" s="112"/>
      <c r="F50" s="112"/>
      <c r="G50" s="112"/>
      <c r="H50" s="44"/>
    </row>
  </sheetData>
  <mergeCells count="20">
    <mergeCell ref="C35:D35"/>
    <mergeCell ref="C34:D34"/>
    <mergeCell ref="C33:D33"/>
    <mergeCell ref="A28:C28"/>
    <mergeCell ref="B6:C6"/>
    <mergeCell ref="C50:D50"/>
    <mergeCell ref="C49:D49"/>
    <mergeCell ref="C48:D48"/>
    <mergeCell ref="C47:D47"/>
    <mergeCell ref="C46:D46"/>
    <mergeCell ref="C45:D45"/>
    <mergeCell ref="C44:D44"/>
    <mergeCell ref="C43:D43"/>
    <mergeCell ref="C42:D42"/>
    <mergeCell ref="C41:D41"/>
    <mergeCell ref="C40:D40"/>
    <mergeCell ref="C39:D39"/>
    <mergeCell ref="C38:D38"/>
    <mergeCell ref="C37:D37"/>
    <mergeCell ref="C36:D36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tabSelected="1" zoomScale="110" zoomScaleNormal="160" zoomScalePageLayoutView="125" workbookViewId="0">
      <selection activeCell="G6" sqref="G6:G16"/>
    </sheetView>
  </sheetViews>
  <sheetFormatPr defaultColWidth="8.85546875" defaultRowHeight="18"/>
  <cols>
    <col min="1" max="1" width="6.85546875" style="44" bestFit="1" customWidth="1"/>
    <col min="2" max="2" width="16" style="44" customWidth="1"/>
    <col min="3" max="3" width="15.42578125" style="44" customWidth="1"/>
    <col min="4" max="4" width="21.5703125" style="45" bestFit="1" customWidth="1"/>
    <col min="5" max="5" width="16.140625" style="45" bestFit="1" customWidth="1"/>
    <col min="6" max="6" width="11.140625" style="45" bestFit="1" customWidth="1"/>
    <col min="7" max="8" width="17.140625" style="45" customWidth="1"/>
    <col min="9" max="9" width="17.140625" style="44" customWidth="1"/>
    <col min="10" max="10" width="13.140625" style="44" bestFit="1" customWidth="1"/>
    <col min="11" max="11" width="17.140625" style="45" customWidth="1"/>
    <col min="12" max="12" width="14.140625" style="45" customWidth="1"/>
    <col min="13" max="14" width="20.85546875" style="45" customWidth="1"/>
    <col min="15" max="15" width="20.85546875" style="44" customWidth="1"/>
    <col min="16" max="16384" width="8.85546875" style="44"/>
  </cols>
  <sheetData>
    <row r="1" spans="1:15">
      <c r="A1" s="73" t="s">
        <v>0</v>
      </c>
      <c r="D1" s="44"/>
      <c r="G1" s="44"/>
      <c r="H1" s="44"/>
      <c r="K1" s="44"/>
      <c r="L1" s="44"/>
      <c r="M1" s="44"/>
      <c r="N1" s="44"/>
    </row>
    <row r="2" spans="1:15">
      <c r="A2" s="76" t="s">
        <v>265</v>
      </c>
      <c r="D2" s="44"/>
      <c r="G2" s="44"/>
      <c r="H2" s="44"/>
      <c r="K2" s="44"/>
      <c r="L2" s="44"/>
      <c r="M2" s="44"/>
      <c r="N2" s="44"/>
    </row>
    <row r="3" spans="1:15" s="120" customFormat="1" ht="32.25" customHeight="1">
      <c r="A3" s="165" t="s">
        <v>266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</row>
    <row r="4" spans="1:15" ht="9.75" customHeight="1"/>
    <row r="5" spans="1:15" s="28" customFormat="1" ht="22.5" customHeight="1">
      <c r="A5" s="148" t="s">
        <v>49</v>
      </c>
      <c r="B5" s="21" t="s">
        <v>5</v>
      </c>
      <c r="C5" s="22" t="s">
        <v>267</v>
      </c>
      <c r="D5" s="149" t="s">
        <v>268</v>
      </c>
      <c r="E5" s="149" t="s">
        <v>269</v>
      </c>
      <c r="F5" s="149" t="s">
        <v>51</v>
      </c>
      <c r="G5" s="177" t="s">
        <v>270</v>
      </c>
      <c r="H5" s="149" t="s">
        <v>271</v>
      </c>
      <c r="I5" s="149" t="s">
        <v>272</v>
      </c>
      <c r="J5" s="149" t="s">
        <v>273</v>
      </c>
      <c r="K5" s="149" t="s">
        <v>274</v>
      </c>
      <c r="L5" s="149" t="s">
        <v>275</v>
      </c>
      <c r="M5" s="149" t="s">
        <v>276</v>
      </c>
      <c r="N5" s="149" t="s">
        <v>277</v>
      </c>
      <c r="O5" s="149" t="s">
        <v>54</v>
      </c>
    </row>
    <row r="6" spans="1:15" s="28" customFormat="1" ht="22.5" customHeight="1">
      <c r="A6" s="23" t="s">
        <v>56</v>
      </c>
      <c r="B6" s="24" t="s">
        <v>57</v>
      </c>
      <c r="C6" s="25" t="s">
        <v>58</v>
      </c>
      <c r="D6" s="127" t="s">
        <v>278</v>
      </c>
      <c r="E6" s="127" t="s">
        <v>279</v>
      </c>
      <c r="F6" s="172">
        <v>25000</v>
      </c>
      <c r="G6" s="171"/>
      <c r="H6" s="175" t="s">
        <v>280</v>
      </c>
      <c r="I6" s="29">
        <f>IF(H6=$C$21,F6*12%, F6*18%)</f>
        <v>3000</v>
      </c>
      <c r="J6" s="29">
        <v>250000</v>
      </c>
      <c r="K6" s="27"/>
      <c r="L6" s="26">
        <v>5</v>
      </c>
      <c r="M6" s="27"/>
      <c r="N6" s="27"/>
      <c r="O6" s="29">
        <f>F6+I6+K6+N6-G6</f>
        <v>28000</v>
      </c>
    </row>
    <row r="7" spans="1:15" s="28" customFormat="1" ht="22.5" customHeight="1">
      <c r="A7" s="30" t="s">
        <v>59</v>
      </c>
      <c r="B7" s="31" t="s">
        <v>60</v>
      </c>
      <c r="C7" s="32" t="s">
        <v>61</v>
      </c>
      <c r="D7" s="128" t="s">
        <v>281</v>
      </c>
      <c r="E7" s="127" t="s">
        <v>279</v>
      </c>
      <c r="F7" s="173">
        <v>23000</v>
      </c>
      <c r="G7" s="171"/>
      <c r="H7" s="176" t="s">
        <v>282</v>
      </c>
      <c r="I7" s="29">
        <f t="shared" ref="I7:I16" si="0">IF(H7=$C$21,F7*12%, F7*18%)</f>
        <v>4140</v>
      </c>
      <c r="J7" s="34">
        <v>200000</v>
      </c>
      <c r="K7" s="27"/>
      <c r="L7" s="33">
        <v>10</v>
      </c>
      <c r="M7" s="27"/>
      <c r="N7" s="27"/>
      <c r="O7" s="29">
        <f t="shared" ref="O7:O16" si="1">F7+I7+K7+N7-G7</f>
        <v>27140</v>
      </c>
    </row>
    <row r="8" spans="1:15" s="28" customFormat="1" ht="22.5" customHeight="1">
      <c r="A8" s="30" t="s">
        <v>64</v>
      </c>
      <c r="B8" s="31" t="s">
        <v>65</v>
      </c>
      <c r="C8" s="32" t="s">
        <v>66</v>
      </c>
      <c r="D8" s="128" t="s">
        <v>283</v>
      </c>
      <c r="E8" s="127" t="s">
        <v>279</v>
      </c>
      <c r="F8" s="173">
        <v>15000</v>
      </c>
      <c r="G8" s="171"/>
      <c r="H8" s="176" t="s">
        <v>282</v>
      </c>
      <c r="I8" s="29">
        <f t="shared" si="0"/>
        <v>2700</v>
      </c>
      <c r="J8" s="34">
        <v>50000</v>
      </c>
      <c r="K8" s="27"/>
      <c r="L8" s="33">
        <v>15</v>
      </c>
      <c r="M8" s="27"/>
      <c r="N8" s="27"/>
      <c r="O8" s="29">
        <f t="shared" si="1"/>
        <v>17700</v>
      </c>
    </row>
    <row r="9" spans="1:15" s="28" customFormat="1" ht="22.5" customHeight="1">
      <c r="A9" s="30" t="s">
        <v>67</v>
      </c>
      <c r="B9" s="31" t="s">
        <v>68</v>
      </c>
      <c r="C9" s="32" t="s">
        <v>69</v>
      </c>
      <c r="D9" s="128" t="s">
        <v>284</v>
      </c>
      <c r="E9" s="128" t="s">
        <v>285</v>
      </c>
      <c r="F9" s="173">
        <v>12000</v>
      </c>
      <c r="G9" s="171"/>
      <c r="H9" s="176" t="s">
        <v>282</v>
      </c>
      <c r="I9" s="29">
        <f t="shared" si="0"/>
        <v>2160</v>
      </c>
      <c r="J9" s="34">
        <v>0</v>
      </c>
      <c r="K9" s="27"/>
      <c r="L9" s="33">
        <v>20</v>
      </c>
      <c r="M9" s="27"/>
      <c r="N9" s="27"/>
      <c r="O9" s="29">
        <f t="shared" si="1"/>
        <v>14160</v>
      </c>
    </row>
    <row r="10" spans="1:15" s="28" customFormat="1" ht="22.5" customHeight="1">
      <c r="A10" s="30" t="s">
        <v>71</v>
      </c>
      <c r="B10" s="31" t="s">
        <v>72</v>
      </c>
      <c r="C10" s="32" t="s">
        <v>73</v>
      </c>
      <c r="D10" s="128" t="s">
        <v>286</v>
      </c>
      <c r="E10" s="128" t="s">
        <v>287</v>
      </c>
      <c r="F10" s="173">
        <v>15000</v>
      </c>
      <c r="G10" s="171"/>
      <c r="H10" s="176" t="s">
        <v>282</v>
      </c>
      <c r="I10" s="29">
        <f t="shared" si="0"/>
        <v>2700</v>
      </c>
      <c r="J10" s="34">
        <v>0</v>
      </c>
      <c r="K10" s="27"/>
      <c r="L10" s="33">
        <v>10</v>
      </c>
      <c r="M10" s="27"/>
      <c r="N10" s="27"/>
      <c r="O10" s="29">
        <f t="shared" si="1"/>
        <v>17700</v>
      </c>
    </row>
    <row r="11" spans="1:15" s="28" customFormat="1" ht="22.5" customHeight="1">
      <c r="A11" s="30" t="s">
        <v>74</v>
      </c>
      <c r="B11" s="31" t="s">
        <v>75</v>
      </c>
      <c r="C11" s="32" t="s">
        <v>76</v>
      </c>
      <c r="D11" s="128" t="s">
        <v>288</v>
      </c>
      <c r="E11" s="128" t="s">
        <v>273</v>
      </c>
      <c r="F11" s="173">
        <v>12000</v>
      </c>
      <c r="G11" s="171"/>
      <c r="H11" s="176" t="s">
        <v>280</v>
      </c>
      <c r="I11" s="29">
        <f t="shared" si="0"/>
        <v>1440</v>
      </c>
      <c r="J11" s="34">
        <v>350000</v>
      </c>
      <c r="K11" s="27"/>
      <c r="L11" s="33">
        <v>10</v>
      </c>
      <c r="M11" s="27"/>
      <c r="N11" s="27"/>
      <c r="O11" s="29">
        <f t="shared" si="1"/>
        <v>13440</v>
      </c>
    </row>
    <row r="12" spans="1:15" s="28" customFormat="1" ht="22.5" customHeight="1">
      <c r="A12" s="30" t="s">
        <v>77</v>
      </c>
      <c r="B12" s="31" t="s">
        <v>78</v>
      </c>
      <c r="C12" s="32" t="s">
        <v>79</v>
      </c>
      <c r="D12" s="128" t="s">
        <v>289</v>
      </c>
      <c r="E12" s="128" t="s">
        <v>273</v>
      </c>
      <c r="F12" s="173">
        <v>12000</v>
      </c>
      <c r="G12" s="171"/>
      <c r="H12" s="176" t="s">
        <v>282</v>
      </c>
      <c r="I12" s="29">
        <f t="shared" si="0"/>
        <v>2160</v>
      </c>
      <c r="J12" s="34">
        <v>550000</v>
      </c>
      <c r="K12" s="27"/>
      <c r="L12" s="33">
        <v>20</v>
      </c>
      <c r="M12" s="27"/>
      <c r="N12" s="27"/>
      <c r="O12" s="29">
        <f t="shared" si="1"/>
        <v>14160</v>
      </c>
    </row>
    <row r="13" spans="1:15" s="28" customFormat="1" ht="22.5" customHeight="1">
      <c r="A13" s="30" t="s">
        <v>80</v>
      </c>
      <c r="B13" s="35" t="s">
        <v>81</v>
      </c>
      <c r="C13" s="36" t="s">
        <v>82</v>
      </c>
      <c r="D13" s="128" t="s">
        <v>289</v>
      </c>
      <c r="E13" s="128" t="s">
        <v>273</v>
      </c>
      <c r="F13" s="173">
        <v>12000</v>
      </c>
      <c r="G13" s="171"/>
      <c r="H13" s="176" t="s">
        <v>282</v>
      </c>
      <c r="I13" s="29">
        <f t="shared" si="0"/>
        <v>2160</v>
      </c>
      <c r="J13" s="34">
        <v>450000</v>
      </c>
      <c r="K13" s="27"/>
      <c r="L13" s="33">
        <v>20</v>
      </c>
      <c r="M13" s="27"/>
      <c r="N13" s="27"/>
      <c r="O13" s="29">
        <f t="shared" si="1"/>
        <v>14160</v>
      </c>
    </row>
    <row r="14" spans="1:15" s="28" customFormat="1" ht="22.5" customHeight="1">
      <c r="A14" s="30" t="s">
        <v>290</v>
      </c>
      <c r="B14" s="31" t="s">
        <v>291</v>
      </c>
      <c r="C14" s="32" t="s">
        <v>292</v>
      </c>
      <c r="D14" s="128" t="s">
        <v>289</v>
      </c>
      <c r="E14" s="128" t="s">
        <v>273</v>
      </c>
      <c r="F14" s="173">
        <v>12000</v>
      </c>
      <c r="G14" s="171"/>
      <c r="H14" s="176" t="s">
        <v>280</v>
      </c>
      <c r="I14" s="29">
        <f t="shared" si="0"/>
        <v>1440</v>
      </c>
      <c r="J14" s="34">
        <v>600000</v>
      </c>
      <c r="K14" s="27"/>
      <c r="L14" s="33">
        <v>25</v>
      </c>
      <c r="M14" s="27"/>
      <c r="N14" s="27"/>
      <c r="O14" s="29">
        <f t="shared" si="1"/>
        <v>13440</v>
      </c>
    </row>
    <row r="15" spans="1:15" s="28" customFormat="1" ht="22.5" customHeight="1">
      <c r="A15" s="30" t="s">
        <v>293</v>
      </c>
      <c r="B15" s="31" t="s">
        <v>294</v>
      </c>
      <c r="C15" s="32" t="s">
        <v>295</v>
      </c>
      <c r="D15" s="128" t="s">
        <v>296</v>
      </c>
      <c r="E15" s="128" t="s">
        <v>297</v>
      </c>
      <c r="F15" s="173">
        <v>11000</v>
      </c>
      <c r="G15" s="171"/>
      <c r="H15" s="176" t="s">
        <v>282</v>
      </c>
      <c r="I15" s="29">
        <f>IF(H15=$C$21,F15*12%, F15*18%)</f>
        <v>1980</v>
      </c>
      <c r="J15" s="34">
        <v>250000</v>
      </c>
      <c r="K15" s="27"/>
      <c r="L15" s="33">
        <v>40</v>
      </c>
      <c r="M15" s="27"/>
      <c r="N15" s="27"/>
      <c r="O15" s="29">
        <f t="shared" si="1"/>
        <v>12980</v>
      </c>
    </row>
    <row r="16" spans="1:15" s="28" customFormat="1" ht="22.5" customHeight="1">
      <c r="A16" s="37" t="s">
        <v>298</v>
      </c>
      <c r="B16" s="35" t="s">
        <v>299</v>
      </c>
      <c r="C16" s="36" t="s">
        <v>300</v>
      </c>
      <c r="D16" s="129" t="s">
        <v>296</v>
      </c>
      <c r="E16" s="128" t="s">
        <v>297</v>
      </c>
      <c r="F16" s="174">
        <v>11000</v>
      </c>
      <c r="G16" s="171"/>
      <c r="H16" s="176" t="s">
        <v>282</v>
      </c>
      <c r="I16" s="29">
        <f>IF(H16=$C$21,F16*12%, F16*18%)</f>
        <v>1980</v>
      </c>
      <c r="J16" s="39">
        <v>210000</v>
      </c>
      <c r="K16" s="27"/>
      <c r="L16" s="38">
        <v>40</v>
      </c>
      <c r="M16" s="27"/>
      <c r="N16" s="27"/>
      <c r="O16" s="29">
        <f t="shared" si="1"/>
        <v>12980</v>
      </c>
    </row>
    <row r="17" spans="1:16" s="114" customFormat="1" ht="22.5" customHeight="1">
      <c r="A17" s="121"/>
      <c r="D17" s="122"/>
      <c r="E17" s="122"/>
      <c r="F17" s="123"/>
      <c r="G17" s="123"/>
      <c r="H17" s="122"/>
      <c r="I17" s="124"/>
      <c r="J17" s="124"/>
      <c r="K17" s="123"/>
      <c r="L17" s="122"/>
      <c r="M17" s="123"/>
      <c r="N17" s="123"/>
      <c r="O17" s="124"/>
    </row>
    <row r="18" spans="1:16">
      <c r="B18" s="117" t="s">
        <v>301</v>
      </c>
      <c r="C18" s="4" t="s">
        <v>302</v>
      </c>
      <c r="D18" s="4"/>
      <c r="E18" s="4"/>
      <c r="F18" s="4"/>
      <c r="G18" s="4"/>
      <c r="H18" s="4"/>
      <c r="I18" s="78"/>
      <c r="J18" s="78"/>
    </row>
    <row r="19" spans="1:16">
      <c r="B19" s="2"/>
      <c r="C19" s="2"/>
      <c r="D19" s="3"/>
      <c r="E19" s="3"/>
      <c r="F19" s="3"/>
      <c r="G19" s="3"/>
      <c r="H19" s="3"/>
    </row>
    <row r="20" spans="1:16">
      <c r="B20" s="130" t="s">
        <v>303</v>
      </c>
      <c r="C20" s="150" t="s">
        <v>304</v>
      </c>
      <c r="D20" s="150" t="s">
        <v>272</v>
      </c>
      <c r="E20" s="3"/>
      <c r="F20" s="3"/>
      <c r="G20" s="3"/>
      <c r="H20" s="3"/>
    </row>
    <row r="21" spans="1:16">
      <c r="B21" s="2"/>
      <c r="C21" s="26" t="s">
        <v>280</v>
      </c>
      <c r="D21" s="151" t="s">
        <v>305</v>
      </c>
      <c r="E21" s="3"/>
      <c r="F21" s="3"/>
      <c r="G21" s="3"/>
      <c r="H21" s="154"/>
    </row>
    <row r="22" spans="1:16">
      <c r="B22" s="2"/>
      <c r="C22" s="33" t="s">
        <v>282</v>
      </c>
      <c r="D22" s="151" t="s">
        <v>306</v>
      </c>
      <c r="E22" s="3"/>
      <c r="F22" s="3"/>
      <c r="G22" s="3"/>
      <c r="H22" s="3"/>
    </row>
    <row r="23" spans="1:16">
      <c r="B23" s="2"/>
      <c r="C23" s="2"/>
      <c r="D23" s="3"/>
      <c r="E23" s="3"/>
      <c r="F23" s="3"/>
      <c r="G23" s="3"/>
      <c r="H23" s="3"/>
    </row>
    <row r="24" spans="1:16" s="114" customFormat="1" ht="21" customHeight="1">
      <c r="B24" s="131" t="s">
        <v>274</v>
      </c>
      <c r="C24" s="132" t="s">
        <v>307</v>
      </c>
      <c r="D24" s="152" t="s">
        <v>308</v>
      </c>
      <c r="E24" s="41"/>
      <c r="F24" s="41"/>
      <c r="G24" s="28"/>
      <c r="H24" s="28"/>
    </row>
    <row r="25" spans="1:16" ht="21" customHeight="1">
      <c r="B25" s="2"/>
      <c r="C25" s="133" t="s">
        <v>309</v>
      </c>
      <c r="D25" s="153">
        <v>0.06</v>
      </c>
      <c r="E25" s="3"/>
      <c r="F25" s="3"/>
      <c r="G25" s="3"/>
      <c r="H25" s="3"/>
    </row>
    <row r="26" spans="1:16" ht="21" customHeight="1">
      <c r="B26" s="2"/>
      <c r="C26" s="133" t="s">
        <v>310</v>
      </c>
      <c r="D26" s="153">
        <v>0.05</v>
      </c>
      <c r="E26" s="3"/>
      <c r="F26" s="3"/>
      <c r="G26" s="3"/>
      <c r="H26" s="3"/>
    </row>
    <row r="27" spans="1:16" ht="21" customHeight="1">
      <c r="B27" s="2"/>
      <c r="C27" s="133" t="s">
        <v>311</v>
      </c>
      <c r="D27" s="153">
        <v>0.04</v>
      </c>
      <c r="E27" s="3"/>
      <c r="F27" s="3"/>
      <c r="G27" s="3"/>
      <c r="H27" s="3"/>
    </row>
    <row r="28" spans="1:16" ht="21" customHeight="1">
      <c r="B28" s="2"/>
      <c r="C28" s="133" t="s">
        <v>312</v>
      </c>
      <c r="D28" s="153">
        <v>0.03</v>
      </c>
      <c r="E28" s="3"/>
      <c r="F28" s="3"/>
      <c r="G28" s="3"/>
      <c r="H28" s="3"/>
    </row>
    <row r="29" spans="1:16" ht="21" customHeight="1">
      <c r="B29" s="2"/>
      <c r="C29" s="133" t="s">
        <v>313</v>
      </c>
      <c r="D29" s="151">
        <v>0</v>
      </c>
      <c r="E29" s="3"/>
      <c r="F29" s="3"/>
      <c r="G29" s="3"/>
      <c r="H29" s="3"/>
    </row>
    <row r="30" spans="1:16">
      <c r="B30" s="2"/>
      <c r="C30" s="2"/>
      <c r="D30" s="3"/>
      <c r="E30" s="3"/>
      <c r="F30" s="3"/>
      <c r="G30" s="43"/>
      <c r="H30" s="3"/>
    </row>
    <row r="31" spans="1:16" s="114" customFormat="1" ht="21" customHeight="1">
      <c r="B31" s="118" t="s">
        <v>314</v>
      </c>
      <c r="C31" s="40" t="s">
        <v>315</v>
      </c>
      <c r="D31" s="28"/>
      <c r="E31" s="41"/>
      <c r="F31" s="41"/>
      <c r="G31" s="41"/>
      <c r="H31" s="119"/>
      <c r="I31" s="126"/>
      <c r="J31" s="126"/>
      <c r="K31" s="126"/>
      <c r="L31" s="126"/>
      <c r="M31" s="126"/>
      <c r="N31" s="126"/>
      <c r="O31" s="126"/>
      <c r="P31" s="126"/>
    </row>
    <row r="32" spans="1:16">
      <c r="B32" s="2"/>
      <c r="C32" s="2"/>
      <c r="D32" s="3"/>
      <c r="E32" s="3"/>
      <c r="F32" s="3"/>
      <c r="G32" s="3"/>
      <c r="H32" s="3"/>
    </row>
    <row r="33" spans="2:14" s="114" customFormat="1" ht="21" customHeight="1">
      <c r="B33" s="118" t="s">
        <v>316</v>
      </c>
      <c r="C33" s="119" t="s">
        <v>317</v>
      </c>
      <c r="D33" s="41"/>
      <c r="E33" s="40"/>
      <c r="F33" s="40"/>
      <c r="G33" s="40"/>
      <c r="H33" s="40"/>
      <c r="I33" s="125"/>
      <c r="J33" s="125"/>
      <c r="K33" s="125"/>
      <c r="L33" s="122"/>
      <c r="M33" s="122"/>
      <c r="N33" s="122"/>
    </row>
  </sheetData>
  <mergeCells count="1">
    <mergeCell ref="A3:O3"/>
  </mergeCells>
  <pageMargins left="0.75" right="0.75" top="1" bottom="1" header="0.5" footer="0.5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TAYAKORN IN-UDOM</dc:creator>
  <cp:keywords/>
  <dc:description/>
  <cp:lastModifiedBy>CHOMMAPHAT MALANG</cp:lastModifiedBy>
  <cp:revision/>
  <dcterms:created xsi:type="dcterms:W3CDTF">2011-08-21T02:43:28Z</dcterms:created>
  <dcterms:modified xsi:type="dcterms:W3CDTF">2022-04-28T10:38:34Z</dcterms:modified>
  <cp:category/>
  <cp:contentStatus/>
</cp:coreProperties>
</file>