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3" sheetId="3" r:id="rId1"/>
  </sheets>
  <calcPr calcId="125725"/>
</workbook>
</file>

<file path=xl/calcChain.xml><?xml version="1.0" encoding="utf-8"?>
<calcChain xmlns="http://schemas.openxmlformats.org/spreadsheetml/2006/main">
  <c r="K32" i="3"/>
  <c r="K6"/>
  <c r="K33"/>
  <c r="K23" l="1"/>
  <c r="K27" l="1"/>
  <c r="F34"/>
  <c r="F32"/>
  <c r="F27"/>
  <c r="F23"/>
  <c r="K17"/>
  <c r="F15"/>
  <c r="K15"/>
  <c r="K8"/>
  <c r="K34" l="1"/>
</calcChain>
</file>

<file path=xl/sharedStrings.xml><?xml version="1.0" encoding="utf-8"?>
<sst xmlns="http://schemas.openxmlformats.org/spreadsheetml/2006/main" count="94" uniqueCount="42">
  <si>
    <t>一、单位直接成本</t>
  </si>
  <si>
    <t>项目成本核算内容</t>
  </si>
  <si>
    <t>上报值</t>
  </si>
  <si>
    <t>核定值</t>
  </si>
  <si>
    <t>（一）人员费用</t>
  </si>
  <si>
    <t>职 称</t>
  </si>
  <si>
    <t>人 数</t>
  </si>
  <si>
    <t>每分钟劳务成本</t>
  </si>
  <si>
    <t>项目服务时间（分钟）</t>
  </si>
  <si>
    <t>单位成本</t>
  </si>
  <si>
    <t>小计</t>
  </si>
  <si>
    <t>（二）固定资产折旧费</t>
  </si>
  <si>
    <t>固定资产名称</t>
  </si>
  <si>
    <t>数量</t>
  </si>
  <si>
    <t>单价</t>
  </si>
  <si>
    <t>（三）器械及耗材费</t>
  </si>
  <si>
    <t>器械及耗材名称</t>
  </si>
  <si>
    <t>每次用量</t>
  </si>
  <si>
    <t>（四）水电气费用</t>
  </si>
  <si>
    <t>名称</t>
  </si>
  <si>
    <t>（五）修理费</t>
  </si>
  <si>
    <t>二、单位间接成本</t>
  </si>
  <si>
    <t>三、单位成本</t>
  </si>
  <si>
    <t>四、财政补助</t>
  </si>
  <si>
    <t>水</t>
  </si>
  <si>
    <t>单位：元/人次</t>
    <phoneticPr fontId="3" type="noConversion"/>
  </si>
  <si>
    <t>副高级医师</t>
  </si>
  <si>
    <t>中级以下(含中级)</t>
  </si>
  <si>
    <t>电</t>
  </si>
  <si>
    <t>中级及以下</t>
    <phoneticPr fontId="1" type="noConversion"/>
  </si>
  <si>
    <t>武汉大学中南医院尿单羟酚衍生物测定定价成本核定表</t>
    <phoneticPr fontId="1" type="noConversion"/>
  </si>
  <si>
    <t>或1</t>
    <phoneticPr fontId="2" type="noConversion"/>
  </si>
  <si>
    <t>试剂盒</t>
  </si>
  <si>
    <t>乳胶手套</t>
  </si>
  <si>
    <t>小便容器</t>
  </si>
  <si>
    <t>加样头100ml</t>
  </si>
  <si>
    <t>加样头10ml</t>
  </si>
  <si>
    <t>1双</t>
    <phoneticPr fontId="2" type="noConversion"/>
  </si>
  <si>
    <t>1只</t>
    <phoneticPr fontId="2" type="noConversion"/>
  </si>
  <si>
    <t>1个</t>
    <phoneticPr fontId="2" type="noConversion"/>
  </si>
  <si>
    <t>水电费</t>
    <phoneticPr fontId="1" type="noConversion"/>
  </si>
  <si>
    <t>五、单位定价成本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</si>
</sst>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#,##0.00_ "/>
    <numFmt numFmtId="177" formatCode="#,##0_ "/>
    <numFmt numFmtId="178" formatCode="0.000_ "/>
    <numFmt numFmtId="179" formatCode="0.00_ "/>
    <numFmt numFmtId="180" formatCode="0.00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22"/>
      <name val="方正小标宋简体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177" fontId="3" fillId="0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7" fontId="3" fillId="0" borderId="7" xfId="0" applyNumberFormat="1" applyFont="1" applyFill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179" fontId="3" fillId="0" borderId="7" xfId="0" quotePrefix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80" fontId="3" fillId="0" borderId="7" xfId="0" quotePrefix="1" applyNumberFormat="1" applyFont="1" applyBorder="1" applyAlignment="1">
      <alignment horizontal="center" vertical="center" wrapText="1"/>
    </xf>
    <xf numFmtId="176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M12" sqref="M12"/>
    </sheetView>
  </sheetViews>
  <sheetFormatPr defaultRowHeight="13.5"/>
  <cols>
    <col min="1" max="1" width="18.75" customWidth="1"/>
    <col min="2" max="2" width="13.125" customWidth="1"/>
    <col min="4" max="4" width="12.5" customWidth="1"/>
    <col min="5" max="5" width="16.25" customWidth="1"/>
    <col min="7" max="7" width="12.5" customWidth="1"/>
    <col min="9" max="9" width="12.875" customWidth="1"/>
    <col min="10" max="10" width="16.625" customWidth="1"/>
  </cols>
  <sheetData>
    <row r="1" spans="1:11" ht="28.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2" customHeight="1">
      <c r="A2" s="22"/>
      <c r="B2" s="22"/>
      <c r="C2" s="22"/>
      <c r="D2" s="23"/>
      <c r="E2" s="23"/>
      <c r="F2" s="23"/>
      <c r="G2" s="24"/>
      <c r="H2" s="24"/>
      <c r="I2" s="24"/>
      <c r="J2" s="39" t="s">
        <v>25</v>
      </c>
      <c r="K2" s="39"/>
    </row>
    <row r="3" spans="1:11" ht="12.75" customHeight="1">
      <c r="A3" s="40" t="s">
        <v>0</v>
      </c>
      <c r="B3" s="42" t="s">
        <v>1</v>
      </c>
      <c r="C3" s="43"/>
      <c r="D3" s="43"/>
      <c r="E3" s="43"/>
      <c r="F3" s="43"/>
      <c r="G3" s="43"/>
      <c r="H3" s="43"/>
      <c r="I3" s="43"/>
      <c r="J3" s="43"/>
      <c r="K3" s="44"/>
    </row>
    <row r="4" spans="1:11" ht="12.75" customHeight="1">
      <c r="A4" s="41"/>
      <c r="B4" s="45" t="s">
        <v>2</v>
      </c>
      <c r="C4" s="45"/>
      <c r="D4" s="45"/>
      <c r="E4" s="45"/>
      <c r="F4" s="45"/>
      <c r="G4" s="42" t="s">
        <v>3</v>
      </c>
      <c r="H4" s="43"/>
      <c r="I4" s="43"/>
      <c r="J4" s="43"/>
      <c r="K4" s="44"/>
    </row>
    <row r="5" spans="1:11" ht="12.75" customHeight="1">
      <c r="A5" s="34" t="s">
        <v>4</v>
      </c>
      <c r="B5" s="1" t="s">
        <v>5</v>
      </c>
      <c r="C5" s="1" t="s">
        <v>6</v>
      </c>
      <c r="D5" s="2" t="s">
        <v>7</v>
      </c>
      <c r="E5" s="2" t="s">
        <v>8</v>
      </c>
      <c r="F5" s="2" t="s">
        <v>9</v>
      </c>
      <c r="G5" s="1" t="s">
        <v>5</v>
      </c>
      <c r="H5" s="1" t="s">
        <v>6</v>
      </c>
      <c r="I5" s="2" t="s">
        <v>7</v>
      </c>
      <c r="J5" s="2" t="s">
        <v>8</v>
      </c>
      <c r="K5" s="2" t="s">
        <v>9</v>
      </c>
    </row>
    <row r="6" spans="1:11" ht="12.75" customHeight="1">
      <c r="A6" s="34"/>
      <c r="B6" s="17" t="s">
        <v>26</v>
      </c>
      <c r="C6" s="17">
        <v>1</v>
      </c>
      <c r="D6" s="25"/>
      <c r="E6" s="11"/>
      <c r="F6" s="26">
        <v>40</v>
      </c>
      <c r="G6" s="3" t="s">
        <v>29</v>
      </c>
      <c r="H6" s="3">
        <v>1</v>
      </c>
      <c r="I6" s="5">
        <v>2.21</v>
      </c>
      <c r="J6" s="11">
        <v>30</v>
      </c>
      <c r="K6" s="5">
        <f>H6*I6*J6</f>
        <v>66.3</v>
      </c>
    </row>
    <row r="7" spans="1:11" ht="12.75" customHeight="1">
      <c r="A7" s="34"/>
      <c r="B7" s="17" t="s">
        <v>27</v>
      </c>
      <c r="C7" s="17" t="s">
        <v>31</v>
      </c>
      <c r="D7" s="25">
        <v>0.35</v>
      </c>
      <c r="E7" s="26">
        <v>60</v>
      </c>
      <c r="F7" s="12">
        <v>20</v>
      </c>
      <c r="G7" s="3"/>
      <c r="H7" s="1"/>
      <c r="I7" s="5"/>
      <c r="J7" s="11"/>
      <c r="K7" s="5"/>
    </row>
    <row r="8" spans="1:11" ht="12.75" customHeight="1">
      <c r="A8" s="34"/>
      <c r="B8" s="3" t="s">
        <v>10</v>
      </c>
      <c r="C8" s="1"/>
      <c r="D8" s="2"/>
      <c r="E8" s="4"/>
      <c r="F8" s="5">
        <v>30</v>
      </c>
      <c r="G8" s="3" t="s">
        <v>10</v>
      </c>
      <c r="H8" s="1"/>
      <c r="I8" s="18"/>
      <c r="J8" s="18"/>
      <c r="K8" s="2">
        <f>K6+K7</f>
        <v>66.3</v>
      </c>
    </row>
    <row r="9" spans="1:11" ht="12.75" customHeight="1">
      <c r="A9" s="35" t="s">
        <v>11</v>
      </c>
      <c r="B9" s="1" t="s">
        <v>12</v>
      </c>
      <c r="C9" s="1" t="s">
        <v>13</v>
      </c>
      <c r="D9" s="2" t="s">
        <v>14</v>
      </c>
      <c r="E9" s="2" t="s">
        <v>8</v>
      </c>
      <c r="F9" s="2" t="s">
        <v>9</v>
      </c>
      <c r="G9" s="1" t="s">
        <v>12</v>
      </c>
      <c r="H9" s="1" t="s">
        <v>13</v>
      </c>
      <c r="I9" s="2" t="s">
        <v>14</v>
      </c>
      <c r="J9" s="2" t="s">
        <v>8</v>
      </c>
      <c r="K9" s="2" t="s">
        <v>9</v>
      </c>
    </row>
    <row r="10" spans="1:11" ht="12.75" customHeight="1">
      <c r="A10" s="36"/>
      <c r="B10" s="27"/>
      <c r="C10" s="9"/>
      <c r="D10" s="25"/>
      <c r="E10" s="26"/>
      <c r="F10" s="10"/>
      <c r="G10" s="27"/>
      <c r="H10" s="9"/>
      <c r="I10" s="25"/>
      <c r="J10" s="11"/>
      <c r="K10" s="10"/>
    </row>
    <row r="11" spans="1:11" ht="12.75" customHeight="1">
      <c r="A11" s="36"/>
      <c r="B11" s="8"/>
      <c r="C11" s="8"/>
      <c r="D11" s="12"/>
      <c r="E11" s="12"/>
      <c r="F11" s="12"/>
      <c r="G11" s="8"/>
      <c r="H11" s="8"/>
      <c r="I11" s="12"/>
      <c r="J11" s="12"/>
      <c r="K11" s="12"/>
    </row>
    <row r="12" spans="1:11" ht="12.75" customHeight="1">
      <c r="A12" s="36"/>
      <c r="B12" s="13"/>
      <c r="C12" s="13"/>
      <c r="D12" s="14"/>
      <c r="E12" s="13"/>
      <c r="F12" s="15"/>
      <c r="G12" s="13"/>
      <c r="H12" s="13"/>
      <c r="I12" s="2"/>
      <c r="J12" s="13"/>
      <c r="K12" s="2"/>
    </row>
    <row r="13" spans="1:11" ht="12.75" customHeight="1">
      <c r="A13" s="36"/>
      <c r="B13" s="13"/>
      <c r="C13" s="13"/>
      <c r="D13" s="14"/>
      <c r="E13" s="13"/>
      <c r="F13" s="15"/>
      <c r="G13" s="13"/>
      <c r="H13" s="13"/>
      <c r="I13" s="2"/>
      <c r="J13" s="13"/>
      <c r="K13" s="2"/>
    </row>
    <row r="14" spans="1:11" ht="12.75" customHeight="1">
      <c r="A14" s="36"/>
      <c r="B14" s="13"/>
      <c r="C14" s="13"/>
      <c r="D14" s="14"/>
      <c r="E14" s="13"/>
      <c r="F14" s="2"/>
      <c r="G14" s="13"/>
      <c r="H14" s="13"/>
      <c r="I14" s="2"/>
      <c r="J14" s="13"/>
      <c r="K14" s="2"/>
    </row>
    <row r="15" spans="1:11" ht="12.75" customHeight="1">
      <c r="A15" s="37"/>
      <c r="B15" s="1" t="s">
        <v>10</v>
      </c>
      <c r="C15" s="1"/>
      <c r="D15" s="2"/>
      <c r="E15" s="2"/>
      <c r="F15" s="2">
        <f>SUM(F10:F14)</f>
        <v>0</v>
      </c>
      <c r="G15" s="1" t="s">
        <v>10</v>
      </c>
      <c r="H15" s="1"/>
      <c r="I15" s="2"/>
      <c r="J15" s="2"/>
      <c r="K15" s="2">
        <f>SUM(K10:K14)</f>
        <v>0</v>
      </c>
    </row>
    <row r="16" spans="1:11" ht="12.75" customHeight="1">
      <c r="A16" s="34" t="s">
        <v>15</v>
      </c>
      <c r="B16" s="1" t="s">
        <v>16</v>
      </c>
      <c r="C16" s="1" t="s">
        <v>13</v>
      </c>
      <c r="D16" s="2" t="s">
        <v>14</v>
      </c>
      <c r="E16" s="2" t="s">
        <v>17</v>
      </c>
      <c r="F16" s="2" t="s">
        <v>9</v>
      </c>
      <c r="G16" s="1" t="s">
        <v>16</v>
      </c>
      <c r="H16" s="1" t="s">
        <v>13</v>
      </c>
      <c r="I16" s="2" t="s">
        <v>14</v>
      </c>
      <c r="J16" s="2" t="s">
        <v>17</v>
      </c>
      <c r="K16" s="2" t="s">
        <v>9</v>
      </c>
    </row>
    <row r="17" spans="1:11" ht="12.75" customHeight="1">
      <c r="A17" s="34"/>
      <c r="B17" s="8" t="s">
        <v>32</v>
      </c>
      <c r="C17" s="8">
        <v>1</v>
      </c>
      <c r="D17" s="12">
        <v>245</v>
      </c>
      <c r="E17" s="12">
        <v>1</v>
      </c>
      <c r="F17" s="12">
        <v>245</v>
      </c>
      <c r="G17" s="30" t="s">
        <v>32</v>
      </c>
      <c r="H17" s="30">
        <v>1</v>
      </c>
      <c r="I17" s="29">
        <v>206</v>
      </c>
      <c r="J17" s="31">
        <v>1</v>
      </c>
      <c r="K17" s="29">
        <f>I17*J17</f>
        <v>206</v>
      </c>
    </row>
    <row r="18" spans="1:11" ht="12.75" customHeight="1">
      <c r="A18" s="34"/>
      <c r="B18" s="8" t="s">
        <v>33</v>
      </c>
      <c r="C18" s="8">
        <v>1</v>
      </c>
      <c r="D18" s="12">
        <v>1</v>
      </c>
      <c r="E18" s="12" t="s">
        <v>37</v>
      </c>
      <c r="F18" s="12">
        <v>1</v>
      </c>
      <c r="G18" s="8" t="s">
        <v>33</v>
      </c>
      <c r="H18" s="8">
        <v>1</v>
      </c>
      <c r="I18" s="12">
        <v>1.06</v>
      </c>
      <c r="J18" s="32">
        <v>1</v>
      </c>
      <c r="K18" s="2">
        <v>1.06</v>
      </c>
    </row>
    <row r="19" spans="1:11" ht="12.75" customHeight="1">
      <c r="A19" s="34"/>
      <c r="B19" s="8" t="s">
        <v>34</v>
      </c>
      <c r="C19" s="8">
        <v>1</v>
      </c>
      <c r="D19" s="12">
        <v>1.5</v>
      </c>
      <c r="E19" s="12" t="s">
        <v>38</v>
      </c>
      <c r="F19" s="12">
        <v>1.5</v>
      </c>
      <c r="G19" s="8" t="s">
        <v>34</v>
      </c>
      <c r="H19" s="8">
        <v>1</v>
      </c>
      <c r="I19" s="12">
        <v>0.06</v>
      </c>
      <c r="J19" s="32">
        <v>1</v>
      </c>
      <c r="K19" s="2">
        <v>0.06</v>
      </c>
    </row>
    <row r="20" spans="1:11" ht="12.75" customHeight="1">
      <c r="A20" s="34"/>
      <c r="B20" s="8" t="s">
        <v>35</v>
      </c>
      <c r="C20" s="8">
        <v>1</v>
      </c>
      <c r="D20" s="12">
        <v>0.8</v>
      </c>
      <c r="E20" s="11" t="s">
        <v>39</v>
      </c>
      <c r="F20" s="12">
        <v>0.8</v>
      </c>
      <c r="G20" s="8"/>
      <c r="H20" s="8"/>
      <c r="I20" s="12"/>
      <c r="J20" s="32"/>
      <c r="K20" s="33"/>
    </row>
    <row r="21" spans="1:11" ht="12.75" customHeight="1">
      <c r="A21" s="34"/>
      <c r="B21" s="8" t="s">
        <v>36</v>
      </c>
      <c r="C21" s="8">
        <v>1</v>
      </c>
      <c r="D21" s="12">
        <v>1</v>
      </c>
      <c r="E21" s="12" t="s">
        <v>39</v>
      </c>
      <c r="F21" s="12">
        <v>1</v>
      </c>
      <c r="G21" s="8"/>
      <c r="H21" s="8"/>
      <c r="I21" s="12"/>
      <c r="J21" s="32"/>
      <c r="K21" s="2"/>
    </row>
    <row r="22" spans="1:11" ht="12.75" customHeight="1">
      <c r="A22" s="34"/>
      <c r="B22" s="1"/>
      <c r="C22" s="1"/>
      <c r="D22" s="2"/>
      <c r="E22" s="11"/>
      <c r="F22" s="2"/>
      <c r="G22" s="1"/>
      <c r="H22" s="1"/>
      <c r="I22" s="2"/>
      <c r="J22" s="11"/>
      <c r="K22" s="2"/>
    </row>
    <row r="23" spans="1:11" ht="12.75" customHeight="1">
      <c r="A23" s="34"/>
      <c r="B23" s="1" t="s">
        <v>10</v>
      </c>
      <c r="C23" s="1"/>
      <c r="D23" s="2"/>
      <c r="E23" s="2"/>
      <c r="F23" s="16">
        <f>SUM(F17:F21)</f>
        <v>249.3</v>
      </c>
      <c r="G23" s="1" t="s">
        <v>10</v>
      </c>
      <c r="H23" s="1"/>
      <c r="I23" s="2"/>
      <c r="J23" s="2"/>
      <c r="K23" s="2">
        <f>K17+K18+K19</f>
        <v>207.12</v>
      </c>
    </row>
    <row r="24" spans="1:11" ht="12.75" customHeight="1">
      <c r="A24" s="34" t="s">
        <v>18</v>
      </c>
      <c r="B24" s="1" t="s">
        <v>19</v>
      </c>
      <c r="C24" s="1" t="s">
        <v>13</v>
      </c>
      <c r="D24" s="2" t="s">
        <v>14</v>
      </c>
      <c r="E24" s="2" t="s">
        <v>17</v>
      </c>
      <c r="F24" s="2" t="s">
        <v>9</v>
      </c>
      <c r="G24" s="1" t="s">
        <v>19</v>
      </c>
      <c r="H24" s="1" t="s">
        <v>13</v>
      </c>
      <c r="I24" s="2" t="s">
        <v>14</v>
      </c>
      <c r="J24" s="2" t="s">
        <v>17</v>
      </c>
      <c r="K24" s="2" t="s">
        <v>9</v>
      </c>
    </row>
    <row r="25" spans="1:11" ht="12.75" customHeight="1">
      <c r="A25" s="34"/>
      <c r="B25" s="8" t="s">
        <v>24</v>
      </c>
      <c r="C25" s="8"/>
      <c r="D25" s="25">
        <v>5</v>
      </c>
      <c r="E25" s="28">
        <v>5.0000000000000001E-4</v>
      </c>
      <c r="F25" s="28">
        <v>2.5000000000000001E-3</v>
      </c>
      <c r="G25" s="1" t="s">
        <v>40</v>
      </c>
      <c r="H25" s="1"/>
      <c r="I25" s="2"/>
      <c r="J25" s="2"/>
      <c r="K25" s="2">
        <v>0.09</v>
      </c>
    </row>
    <row r="26" spans="1:11" ht="12.75" customHeight="1">
      <c r="A26" s="34"/>
      <c r="B26" s="8" t="s">
        <v>28</v>
      </c>
      <c r="C26" s="8"/>
      <c r="D26" s="25">
        <v>1.5</v>
      </c>
      <c r="E26" s="26">
        <v>1</v>
      </c>
      <c r="F26" s="10">
        <v>1.5</v>
      </c>
      <c r="G26" s="1"/>
      <c r="H26" s="1"/>
      <c r="I26" s="2"/>
      <c r="J26" s="2"/>
      <c r="K26" s="2"/>
    </row>
    <row r="27" spans="1:11" ht="12.75" customHeight="1">
      <c r="A27" s="34"/>
      <c r="B27" s="1" t="s">
        <v>10</v>
      </c>
      <c r="C27" s="1"/>
      <c r="D27" s="2"/>
      <c r="E27" s="2"/>
      <c r="F27" s="16">
        <f>F25+F26</f>
        <v>1.5024999999999999</v>
      </c>
      <c r="G27" s="1" t="s">
        <v>10</v>
      </c>
      <c r="H27" s="1"/>
      <c r="I27" s="2"/>
      <c r="J27" s="2"/>
      <c r="K27" s="2">
        <f>K25+K26</f>
        <v>0.09</v>
      </c>
    </row>
    <row r="28" spans="1:11" ht="12.75" customHeight="1">
      <c r="A28" s="35" t="s">
        <v>20</v>
      </c>
      <c r="B28" s="1" t="s">
        <v>19</v>
      </c>
      <c r="C28" s="1" t="s">
        <v>13</v>
      </c>
      <c r="D28" s="2" t="s">
        <v>14</v>
      </c>
      <c r="E28" s="2" t="s">
        <v>8</v>
      </c>
      <c r="F28" s="2" t="s">
        <v>9</v>
      </c>
      <c r="G28" s="1" t="s">
        <v>19</v>
      </c>
      <c r="H28" s="1" t="s">
        <v>13</v>
      </c>
      <c r="I28" s="2" t="s">
        <v>14</v>
      </c>
      <c r="J28" s="2" t="s">
        <v>8</v>
      </c>
      <c r="K28" s="2" t="s">
        <v>9</v>
      </c>
    </row>
    <row r="29" spans="1:11" ht="12.75" customHeight="1">
      <c r="A29" s="36"/>
      <c r="B29" s="1"/>
      <c r="C29" s="1"/>
      <c r="D29" s="6"/>
      <c r="E29" s="6"/>
      <c r="F29" s="10"/>
      <c r="G29" s="1"/>
      <c r="H29" s="1"/>
      <c r="I29" s="2"/>
      <c r="J29" s="2"/>
      <c r="K29" s="2"/>
    </row>
    <row r="30" spans="1:11" ht="12.75" customHeight="1">
      <c r="A30" s="37"/>
      <c r="B30" s="1" t="s">
        <v>10</v>
      </c>
      <c r="C30" s="1"/>
      <c r="D30" s="2"/>
      <c r="E30" s="2"/>
      <c r="F30" s="7"/>
      <c r="G30" s="1" t="s">
        <v>10</v>
      </c>
      <c r="H30" s="1"/>
      <c r="I30" s="2"/>
      <c r="J30" s="2"/>
      <c r="K30" s="2">
        <v>0</v>
      </c>
    </row>
    <row r="31" spans="1:11" ht="12.75" customHeight="1">
      <c r="A31" s="19" t="s">
        <v>21</v>
      </c>
      <c r="B31" s="2"/>
      <c r="C31" s="2"/>
      <c r="D31" s="2"/>
      <c r="E31" s="2"/>
      <c r="F31" s="2"/>
      <c r="G31" s="1"/>
      <c r="H31" s="1"/>
      <c r="I31" s="1"/>
      <c r="J31" s="1"/>
      <c r="K31" s="2">
        <v>0</v>
      </c>
    </row>
    <row r="32" spans="1:11" ht="12.75" customHeight="1">
      <c r="A32" s="20" t="s">
        <v>22</v>
      </c>
      <c r="B32" s="2"/>
      <c r="C32" s="1"/>
      <c r="D32" s="1"/>
      <c r="E32" s="1"/>
      <c r="F32" s="2">
        <f>F8+F23+F27</f>
        <v>280.80250000000001</v>
      </c>
      <c r="G32" s="1"/>
      <c r="H32" s="1"/>
      <c r="I32" s="1"/>
      <c r="J32" s="1"/>
      <c r="K32" s="2">
        <f>K8+K23+K27</f>
        <v>273.51</v>
      </c>
    </row>
    <row r="33" spans="1:11" ht="12.75" customHeight="1">
      <c r="A33" s="20" t="s">
        <v>23</v>
      </c>
      <c r="B33" s="1"/>
      <c r="C33" s="1"/>
      <c r="D33" s="1"/>
      <c r="E33" s="1"/>
      <c r="F33" s="2"/>
      <c r="G33" s="1"/>
      <c r="H33" s="1"/>
      <c r="I33" s="1"/>
      <c r="J33" s="1"/>
      <c r="K33" s="2">
        <f>0.12*30</f>
        <v>3.5999999999999996</v>
      </c>
    </row>
    <row r="34" spans="1:11" ht="12.75" customHeight="1">
      <c r="A34" s="20" t="s">
        <v>41</v>
      </c>
      <c r="B34" s="1"/>
      <c r="C34" s="1"/>
      <c r="D34" s="1"/>
      <c r="E34" s="1"/>
      <c r="F34" s="2">
        <f>F32</f>
        <v>280.80250000000001</v>
      </c>
      <c r="G34" s="21"/>
      <c r="H34" s="1"/>
      <c r="I34" s="1"/>
      <c r="J34" s="1"/>
      <c r="K34" s="2">
        <f>K32-K33</f>
        <v>269.90999999999997</v>
      </c>
    </row>
  </sheetData>
  <mergeCells count="11">
    <mergeCell ref="A5:A8"/>
    <mergeCell ref="A9:A15"/>
    <mergeCell ref="A16:A23"/>
    <mergeCell ref="A24:A27"/>
    <mergeCell ref="A28:A30"/>
    <mergeCell ref="A1:K1"/>
    <mergeCell ref="J2:K2"/>
    <mergeCell ref="A3:A4"/>
    <mergeCell ref="B3:K3"/>
    <mergeCell ref="B4:F4"/>
    <mergeCell ref="G4:K4"/>
  </mergeCells>
  <phoneticPr fontId="1" type="noConversion"/>
  <pageMargins left="0.45" right="0.48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2017-12-28T07:46:25Z</dcterms:modified>
</cp:coreProperties>
</file>