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uments\Programming\AI, Ml, data\Chem Eng RL\DistillationTrain-Gym\Env\Problem_basis\"/>
    </mc:Choice>
  </mc:AlternateContent>
  <xr:revisionPtr revIDLastSave="0" documentId="13_ncr:1_{A663D693-1258-4F6F-AD24-6C6E69C127F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-T-x" sheetId="2" r:id="rId1"/>
    <sheet name="Luyben P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2" l="1"/>
  <c r="O2" i="2"/>
  <c r="O5" i="2" l="1"/>
  <c r="L2" i="2"/>
  <c r="G15" i="2" l="1"/>
  <c r="L5" i="2"/>
  <c r="L4" i="2"/>
  <c r="D2" i="2"/>
  <c r="F12" i="2"/>
  <c r="F10" i="2"/>
  <c r="F11" i="2"/>
  <c r="F9" i="2"/>
  <c r="G2" i="1"/>
</calcChain>
</file>

<file path=xl/sharedStrings.xml><?xml version="1.0" encoding="utf-8"?>
<sst xmlns="http://schemas.openxmlformats.org/spreadsheetml/2006/main" count="40" uniqueCount="30">
  <si>
    <t>TAC</t>
  </si>
  <si>
    <t>Tops Revenue</t>
  </si>
  <si>
    <t>Bottoms Revenue</t>
  </si>
  <si>
    <t>Column 2</t>
  </si>
  <si>
    <t xml:space="preserve">Column 1 </t>
  </si>
  <si>
    <t>Column 3</t>
  </si>
  <si>
    <t>Total</t>
  </si>
  <si>
    <t>Annual Revenue</t>
  </si>
  <si>
    <t>Total TAC ($M)</t>
  </si>
  <si>
    <t>Propane steam 1</t>
  </si>
  <si>
    <t>mol/s</t>
  </si>
  <si>
    <t>Isobutane</t>
  </si>
  <si>
    <t>n-Butane</t>
  </si>
  <si>
    <t>Are we saying heavy's are 0 because this feels weird?</t>
  </si>
  <si>
    <t>The paper says "recovery of valuable heavier hydrocarbons"</t>
  </si>
  <si>
    <t>I think we can't actually really do the comparison here</t>
  </si>
  <si>
    <t>Just note this</t>
  </si>
  <si>
    <t>Column 1</t>
  </si>
  <si>
    <t>Benzene</t>
  </si>
  <si>
    <t>P-xylene</t>
  </si>
  <si>
    <t>revenue</t>
  </si>
  <si>
    <t>Toluene</t>
  </si>
  <si>
    <t>Price</t>
  </si>
  <si>
    <t>Product flowrate (mol/s)</t>
  </si>
  <si>
    <t>Molar Mass</t>
  </si>
  <si>
    <t>Million $</t>
  </si>
  <si>
    <t>Revenue</t>
  </si>
  <si>
    <t>Profit</t>
  </si>
  <si>
    <t>Solution Current 1</t>
  </si>
  <si>
    <t>Solution Current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</si>
</sst>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99D3-0A3D-4E9B-8002-7565582AC87C}">
  <dimension ref="A1:O15"/>
  <sheetViews>
    <sheetView tabSelected="1" workbookViewId="0">
      <selection activeCell="J24" sqref="J24"/>
    </sheetView>
  </sheetViews>
  <sheetFormatPr defaultRowHeight="14.4"/>
  <cols>
    <col min="1" max="1" width="15.6640625" bestFit="1" customWidth="1"/>
    <col min="2" max="2" width="16.21875" customWidth="1"/>
    <col min="3" max="3" width="22.6640625" bestFit="1" customWidth="1"/>
    <col min="4" max="4" width="13.6640625" customWidth="1"/>
    <col min="5" max="6" width="12" bestFit="1" customWidth="1"/>
  </cols>
  <sheetData>
    <row r="1" spans="1:15">
      <c r="B1" t="s">
        <v>17</v>
      </c>
      <c r="C1" t="s">
        <v>3</v>
      </c>
      <c r="D1" t="s">
        <v>6</v>
      </c>
      <c r="K1" t="s">
        <v>28</v>
      </c>
      <c r="N1" t="s">
        <v>29</v>
      </c>
    </row>
    <row r="2" spans="1:15">
      <c r="A2" t="s">
        <v>0</v>
      </c>
      <c r="B2">
        <v>143000</v>
      </c>
      <c r="C2">
        <v>204000</v>
      </c>
      <c r="D2">
        <f>SUM(B2:C2)/1000000</f>
        <v>0.34699999999999998</v>
      </c>
      <c r="E2" t="s">
        <v>25</v>
      </c>
      <c r="K2" t="s">
        <v>0</v>
      </c>
      <c r="L2">
        <f>0.17 + 0.1 + 0.27</f>
        <v>0.54</v>
      </c>
      <c r="N2" t="s">
        <v>0</v>
      </c>
      <c r="O2">
        <f>0.28+0.17</f>
        <v>0.45000000000000007</v>
      </c>
    </row>
    <row r="3" spans="1:15">
      <c r="K3" s="2"/>
      <c r="N3" s="2"/>
    </row>
    <row r="4" spans="1:15">
      <c r="K4" t="s">
        <v>26</v>
      </c>
      <c r="L4">
        <f>3.68 + 1.81 + 2.49 + 5.22</f>
        <v>13.2</v>
      </c>
      <c r="N4" t="s">
        <v>26</v>
      </c>
      <c r="O4">
        <f>3.62+4.33+5.22</f>
        <v>13.17</v>
      </c>
    </row>
    <row r="5" spans="1:15">
      <c r="K5" t="s">
        <v>27</v>
      </c>
      <c r="L5">
        <f>L4-L2</f>
        <v>12.66</v>
      </c>
      <c r="N5" t="s">
        <v>27</v>
      </c>
      <c r="O5">
        <f>O4-O2</f>
        <v>12.72</v>
      </c>
    </row>
    <row r="8" spans="1:15">
      <c r="B8" t="s">
        <v>22</v>
      </c>
      <c r="C8" t="s">
        <v>24</v>
      </c>
      <c r="D8" t="s">
        <v>23</v>
      </c>
      <c r="F8" t="s">
        <v>20</v>
      </c>
    </row>
    <row r="9" spans="1:15">
      <c r="A9" t="s">
        <v>18</v>
      </c>
      <c r="B9" s="1">
        <v>488</v>
      </c>
      <c r="C9" s="1">
        <v>78.11</v>
      </c>
      <c r="D9">
        <v>3.2797307</v>
      </c>
      <c r="F9">
        <f>D9*3600*8000*B9*C9/1000000/1000000</f>
        <v>3.6004528888927489</v>
      </c>
    </row>
    <row r="10" spans="1:15">
      <c r="A10" t="s">
        <v>21</v>
      </c>
      <c r="B10" s="1">
        <v>488</v>
      </c>
      <c r="C10" s="1">
        <v>92.14</v>
      </c>
      <c r="D10">
        <v>3.2770928000000001</v>
      </c>
      <c r="F10">
        <f t="shared" ref="F10:F11" si="0">D10*3600*8000*B10*C10/1000000/1000000</f>
        <v>4.2437447806722055</v>
      </c>
    </row>
    <row r="11" spans="1:15">
      <c r="A11" t="s">
        <v>19</v>
      </c>
      <c r="B11">
        <v>510</v>
      </c>
      <c r="C11" s="1">
        <v>106.16</v>
      </c>
      <c r="D11">
        <v>3.3470521999999998</v>
      </c>
      <c r="F11">
        <f t="shared" si="0"/>
        <v>5.2189851280757757</v>
      </c>
    </row>
    <row r="12" spans="1:15">
      <c r="F12">
        <f>SUM(F9:F11)</f>
        <v>13.06318279764073</v>
      </c>
      <c r="G12" t="s">
        <v>25</v>
      </c>
    </row>
    <row r="15" spans="1:15">
      <c r="F15" t="s">
        <v>27</v>
      </c>
      <c r="G15">
        <f>F12-D2</f>
        <v>12.71618279764073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17" sqref="F17"/>
    </sheetView>
  </sheetViews>
  <sheetFormatPr defaultRowHeight="14.4"/>
  <cols>
    <col min="1" max="1" width="16.33203125" bestFit="1" customWidth="1"/>
    <col min="2" max="2" width="15.44140625" bestFit="1" customWidth="1"/>
    <col min="6" max="6" width="15.21875" bestFit="1" customWidth="1"/>
  </cols>
  <sheetData>
    <row r="1" spans="1:7">
      <c r="B1" t="s">
        <v>4</v>
      </c>
      <c r="C1" t="s">
        <v>3</v>
      </c>
      <c r="D1" t="s">
        <v>5</v>
      </c>
    </row>
    <row r="2" spans="1:7">
      <c r="A2" t="s">
        <v>0</v>
      </c>
      <c r="B2">
        <v>19611000</v>
      </c>
      <c r="C2">
        <v>14125000</v>
      </c>
      <c r="D2">
        <v>7854000</v>
      </c>
      <c r="F2" t="s">
        <v>8</v>
      </c>
      <c r="G2">
        <f>SUM(B2:D2)/1000000</f>
        <v>41.59</v>
      </c>
    </row>
    <row r="3" spans="1:7">
      <c r="A3" t="s">
        <v>1</v>
      </c>
      <c r="F3" t="s">
        <v>7</v>
      </c>
    </row>
    <row r="4" spans="1:7">
      <c r="A4" t="s">
        <v>2</v>
      </c>
    </row>
    <row r="7" spans="1:7">
      <c r="B7" t="s">
        <v>9</v>
      </c>
      <c r="C7">
        <v>1107.4771000000001</v>
      </c>
      <c r="D7" t="s">
        <v>10</v>
      </c>
    </row>
    <row r="8" spans="1:7">
      <c r="B8" t="s">
        <v>11</v>
      </c>
      <c r="C8">
        <v>1187.3173999999999</v>
      </c>
      <c r="D8" t="s">
        <v>10</v>
      </c>
    </row>
    <row r="9" spans="1:7">
      <c r="B9" t="s">
        <v>12</v>
      </c>
      <c r="C9">
        <v>491.19</v>
      </c>
      <c r="D9" t="s">
        <v>10</v>
      </c>
    </row>
    <row r="11" spans="1:7">
      <c r="B11" t="s">
        <v>13</v>
      </c>
    </row>
    <row r="12" spans="1:7">
      <c r="B12" t="s">
        <v>14</v>
      </c>
    </row>
    <row r="14" spans="1:7">
      <c r="B14" t="s">
        <v>15</v>
      </c>
    </row>
    <row r="15" spans="1:7">
      <c r="B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B-T-x</vt:lpstr>
      <vt:lpstr>Luyben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Midgley</dc:creator>
  <cp:lastModifiedBy>Laurence Midgley</cp:lastModifiedBy>
  <dcterms:created xsi:type="dcterms:W3CDTF">2015-06-05T18:17:20Z</dcterms:created>
  <dcterms:modified xsi:type="dcterms:W3CDTF">2020-08-31T06:58:57Z</dcterms:modified>
</cp:coreProperties>
</file>