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udents" sheetId="1" r:id="rId3"/>
    <sheet state="visible" name="alumni" sheetId="2" r:id="rId4"/>
  </sheets>
  <definedNames>
    <definedName hidden="1" localSheetId="1" name="_xlnm._FilterDatabase">alumni!$A$1:$Z$94</definedName>
    <definedName hidden="1" localSheetId="0" name="_xlnm._FilterDatabase">students!$A$1:$V$74</definedName>
  </definedNames>
  <calcPr/>
</workbook>
</file>

<file path=xl/sharedStrings.xml><?xml version="1.0" encoding="utf-8"?>
<sst xmlns="http://schemas.openxmlformats.org/spreadsheetml/2006/main" count="1218" uniqueCount="902">
  <si>
    <t>id</t>
  </si>
  <si>
    <t>Name</t>
  </si>
  <si>
    <t>Surname</t>
  </si>
  <si>
    <t>University</t>
  </si>
  <si>
    <t>surname</t>
  </si>
  <si>
    <t>name</t>
  </si>
  <si>
    <t>university</t>
  </si>
  <si>
    <t>aboutme</t>
  </si>
  <si>
    <t>from</t>
  </si>
  <si>
    <t>research_topic</t>
  </si>
  <si>
    <t>abstract</t>
  </si>
  <si>
    <t>advisor</t>
  </si>
  <si>
    <t>keywords</t>
  </si>
  <si>
    <t>website</t>
  </si>
  <si>
    <t>img</t>
  </si>
  <si>
    <t>email</t>
  </si>
  <si>
    <t>Gomoluch</t>
  </si>
  <si>
    <t>Pawel</t>
  </si>
  <si>
    <t>Imperial College</t>
  </si>
  <si>
    <t>Poland</t>
  </si>
  <si>
    <t>Advisor</t>
  </si>
  <si>
    <t>Year</t>
  </si>
  <si>
    <t>Title</t>
  </si>
  <si>
    <t>01-01-2012-Surafel Lemma</t>
  </si>
  <si>
    <t>Surafel Lemma</t>
  </si>
  <si>
    <t>Decentralized Adataption with Partial and Distributed Knowledge</t>
  </si>
  <si>
    <t>Abebe</t>
  </si>
  <si>
    <t>University of Trento</t>
  </si>
  <si>
    <t xml:space="preserve">Tonella Paolo </t>
  </si>
  <si>
    <t>The aim of the thesis is a general and scalable distributed machine learning algorithm and its application in multi-agent systems to increase their ability of collective adaptation in dynamic environments.</t>
  </si>
  <si>
    <t>Marconi Annapaola</t>
  </si>
  <si>
    <t>Supporting Concept Extraction and Identifier Quality Improvement through Programmers’ Lexicon Analysis</t>
  </si>
  <si>
    <t>01-01-2009-Marco</t>
  </si>
  <si>
    <t>Marco</t>
  </si>
  <si>
    <t>Ajelli</t>
  </si>
  <si>
    <t>Merler Stefano</t>
  </si>
  <si>
    <t>New–generation individual based models for infectious diseases transmission</t>
  </si>
  <si>
    <t>01-01-2014-Ali Fawzi Najm</t>
  </si>
  <si>
    <t>Ali Fawzi Najm</t>
  </si>
  <si>
    <t>Al-Shammari</t>
  </si>
  <si>
    <t>University of Bolzano</t>
  </si>
  <si>
    <t>Villafiorita Monteleone Adolfo</t>
  </si>
  <si>
    <t>OVVM Open Vote Verification Technique for DRE Systems</t>
  </si>
  <si>
    <t>01-01-2013-Andrea</t>
  </si>
  <si>
    <t>Andrea</t>
  </si>
  <si>
    <t>Avancini</t>
  </si>
  <si>
    <t>Security testing of Web en smart phone applicarions</t>
  </si>
  <si>
    <t>01-01-2013-Maria</t>
  </si>
  <si>
    <t>Maria</t>
  </si>
  <si>
    <t>Batrinca Ligia</t>
  </si>
  <si>
    <t>Pianesi Fabio</t>
  </si>
  <si>
    <t>Multimodal Personality Recognition from Audiovisual Data</t>
  </si>
  <si>
    <t>30-04-2013-Arianna</t>
  </si>
  <si>
    <t>Arianna</t>
  </si>
  <si>
    <t>Bisazza</t>
  </si>
  <si>
    <t>Federico Marcello</t>
  </si>
  <si>
    <t>Linguistical motivated recordering modlling for phrase-based stastical machine translation</t>
  </si>
  <si>
    <t>machine learning, multi-agent systems, inductive logic programming, collective adaptive systems</t>
  </si>
  <si>
    <t>01-01-2015-Alessander</t>
  </si>
  <si>
    <t>Alessander</t>
  </si>
  <si>
    <t>Botti Benevides</t>
  </si>
  <si>
    <t>Ghidini Chiara</t>
  </si>
  <si>
    <t>From states to objects and events through stratification: A formal account and an application to data analytics</t>
  </si>
  <si>
    <t>01-01-2015-Attaullah</t>
  </si>
  <si>
    <t>Attaullah</t>
  </si>
  <si>
    <t>Buriro</t>
  </si>
  <si>
    <t>Armando Alessandro</t>
  </si>
  <si>
    <t>https://das.fbk.eu/people/profile/gomoluch</t>
  </si>
  <si>
    <t>01-01-2011-Elena</t>
  </si>
  <si>
    <t>Elena</t>
  </si>
  <si>
    <t>Cabrio</t>
  </si>
  <si>
    <t>Magnini Bernardo</t>
  </si>
  <si>
    <t>gomoluch.jpg</t>
  </si>
  <si>
    <t>Component-Based Textual Entailment a Modular and Linguistically-Motivated Framework for Semantic Inferences</t>
  </si>
  <si>
    <t>gomoluch@fbk.eu</t>
  </si>
  <si>
    <t>Cardillo</t>
  </si>
  <si>
    <t>Serafini Luciano</t>
  </si>
  <si>
    <t>A lexi-ontological resource for consumer healthcare</t>
  </si>
  <si>
    <t>01-01-2011-Matteo</t>
  </si>
  <si>
    <t>Matteo</t>
  </si>
  <si>
    <t>Ceriotti Matteo</t>
  </si>
  <si>
    <t>Murphy Amy Lynn</t>
  </si>
  <si>
    <t>Guaranteeing Communication Quality in Real World WSN Deployments</t>
  </si>
  <si>
    <t>01-01-2013-Aaron</t>
  </si>
  <si>
    <t>Aaron</t>
  </si>
  <si>
    <t>Ciaghi</t>
  </si>
  <si>
    <t>Standardizing ICT for Development Towards the Definition of a Standard Process and Maturity Model for ICTD Projects</t>
  </si>
  <si>
    <t>01-01-2010-Chiara</t>
  </si>
  <si>
    <t>Chiara</t>
  </si>
  <si>
    <t>Di Francescomarino</t>
  </si>
  <si>
    <t>Semantic Annotation of Business Process Models</t>
  </si>
  <si>
    <t>01-01-2013-Mekuria</t>
  </si>
  <si>
    <t>Mekuria</t>
  </si>
  <si>
    <t>Eshete Birhanu</t>
  </si>
  <si>
    <t>Effective Analysis</t>
  </si>
  <si>
    <t>Characterization</t>
  </si>
  <si>
    <t>and Detection of Malicious Activities on the Web</t>
  </si>
  <si>
    <t>01-01-2012-Michela</t>
  </si>
  <si>
    <t>Michela</t>
  </si>
  <si>
    <t>Ferron</t>
  </si>
  <si>
    <t>Massa Paolo</t>
  </si>
  <si>
    <t>Collective memories in Wikipedia</t>
  </si>
  <si>
    <t>31-12-2015-Ailbhe Noelle</t>
  </si>
  <si>
    <t>Ailbhe Noelle</t>
  </si>
  <si>
    <t>Abdelraheem</t>
  </si>
  <si>
    <t>Mahmoud Fakhry Mahmoud</t>
  </si>
  <si>
    <t>Finnerty</t>
  </si>
  <si>
    <t>Egypt</t>
  </si>
  <si>
    <t>Acoustic Scene Analysis and Distant-talking Speech Recognition</t>
  </si>
  <si>
    <t>Omologo Maurizio</t>
  </si>
  <si>
    <t>Understanding Human Social Behaviour with Computational Social Science</t>
  </si>
  <si>
    <t>m.fakhry@unitn.it</t>
  </si>
  <si>
    <t>01-01-2009-Mikael</t>
  </si>
  <si>
    <t>Mikael</t>
  </si>
  <si>
    <t>Franzen Per Anders</t>
  </si>
  <si>
    <t>Cimatti Alessandro</t>
  </si>
  <si>
    <t>Efficient Solving of the Satisfiability Modulo Bit-Vectors Problem and Some Extensions to SMT</t>
  </si>
  <si>
    <t>01-01-2015-Marco Elio Gustavo</t>
  </si>
  <si>
    <t>Marco Elio Gustavo</t>
  </si>
  <si>
    <t>Benozzo</t>
  </si>
  <si>
    <t>Danilo</t>
  </si>
  <si>
    <t xml:space="preserve">Gario </t>
  </si>
  <si>
    <t>Italy</t>
  </si>
  <si>
    <t>Neuroinformatics - Machine Learning for Neuroscience</t>
  </si>
  <si>
    <t>Avesani Paolo</t>
  </si>
  <si>
    <t>https://nilab.fbk.eu/people/profile/benozzo</t>
  </si>
  <si>
    <t>A Formal Foundation of FDI Design via Temporal Epistemic Logic</t>
  </si>
  <si>
    <t>benozzo.jpg</t>
  </si>
  <si>
    <t>01-01-2013-Ebrahimi Saameh</t>
  </si>
  <si>
    <t>benozzo@fbk.eu</t>
  </si>
  <si>
    <t>Ebrahimi Saameh</t>
  </si>
  <si>
    <t>Golzadeh</t>
  </si>
  <si>
    <t>01-01-2012-Susanne</t>
  </si>
  <si>
    <t>Susanne</t>
  </si>
  <si>
    <t>Greiner</t>
  </si>
  <si>
    <t>Bayesian Inference for Brain Decoding</t>
  </si>
  <si>
    <t>01-01-2011-Giorgio</t>
  </si>
  <si>
    <t>Giorgio</t>
  </si>
  <si>
    <t>Guzzetta</t>
  </si>
  <si>
    <t>Furlanello Cesare</t>
  </si>
  <si>
    <t>Bernard</t>
  </si>
  <si>
    <t>Martino</t>
  </si>
  <si>
    <t>A new computational approach to the integrated modeling of infectious diseases</t>
  </si>
  <si>
    <t>01-01-2014-Tao</t>
  </si>
  <si>
    <t xml:space="preserve">Development of light-wave-circuits for quantum-optics </t>
  </si>
  <si>
    <t>Tao</t>
  </si>
  <si>
    <t>Pucker Georg</t>
  </si>
  <si>
    <t>Hu</t>
  </si>
  <si>
    <t>bernard.jpg</t>
  </si>
  <si>
    <t>bernard@fbk.eu</t>
  </si>
  <si>
    <t>Messelodi Stefano</t>
  </si>
  <si>
    <t>Adaptation in Non-Parametric State Estimation with Application to People Tracking</t>
  </si>
  <si>
    <t>Boselli</t>
  </si>
  <si>
    <t>01-01-2015-Mathew</t>
  </si>
  <si>
    <t>Maddalena</t>
  </si>
  <si>
    <t>Mathew</t>
  </si>
  <si>
    <t>Joseph</t>
  </si>
  <si>
    <t>Many-body Physics of Hadrons and Nuclei</t>
  </si>
  <si>
    <t>Binosi Daniele</t>
  </si>
  <si>
    <t>http://www.ectstar.eu/people/profile/boselli</t>
  </si>
  <si>
    <t>boselli.jpg</t>
  </si>
  <si>
    <t>Query Answering over Contextualized RDF/OWL Knowledge with Expressive Bridge Rules Decidable classes</t>
  </si>
  <si>
    <t>boselli@ectstar.eu</t>
  </si>
  <si>
    <t>01-01-2013-Kyriaki</t>
  </si>
  <si>
    <t>Kyriaki</t>
  </si>
  <si>
    <t>Kalimeri</t>
  </si>
  <si>
    <t>Traits</t>
  </si>
  <si>
    <t>Bosetti</t>
  </si>
  <si>
    <t>Paolo</t>
  </si>
  <si>
    <t>States And Situations Automatic Prediction Of Personality And Situations From Actual Behavior</t>
  </si>
  <si>
    <t>Biologia Matematica e Computazionale</t>
  </si>
  <si>
    <t>01-01-2009-Krishnamani</t>
  </si>
  <si>
    <t>Krishnamani</t>
  </si>
  <si>
    <t>Kalyanasundaram</t>
  </si>
  <si>
    <t>Lepri Bruno</t>
  </si>
  <si>
    <t>An efficient</t>
  </si>
  <si>
    <t>effective and scalable methodology for formal verification</t>
  </si>
  <si>
    <t>01-01-2011-Maksim</t>
  </si>
  <si>
    <t>Maksim</t>
  </si>
  <si>
    <t>Khadkevich</t>
  </si>
  <si>
    <t>Music signal processing for automatic extraction of harmonic and rhythmic information</t>
  </si>
  <si>
    <t>01-01-2014-Muhammad Tahir</t>
  </si>
  <si>
    <t>Muhammad Tahir</t>
  </si>
  <si>
    <t>Khan</t>
  </si>
  <si>
    <t>Involving Domain Experts in the construction of OWL ontologies experience oriented and tool base support for template-based modelling and knowledge reuse</t>
  </si>
  <si>
    <t>30-11-2015-Fitsum Meshesha</t>
  </si>
  <si>
    <t>Fitsum Meshesha</t>
  </si>
  <si>
    <t>Kifetew</t>
  </si>
  <si>
    <t>Tonella Paolo</t>
  </si>
  <si>
    <t>Evolutionary Test Case Generation via Many Objective Optimization and Stochastic Grammars</t>
  </si>
  <si>
    <t>30-04-2016-Katsiaryna</t>
  </si>
  <si>
    <t>Katsiaryna</t>
  </si>
  <si>
    <t>Labunets</t>
  </si>
  <si>
    <t>Armando Alessandro/Fabio Massacci</t>
  </si>
  <si>
    <t>Empirical Comparison of Security Risk Assessment Methods</t>
  </si>
  <si>
    <t>01-01-2012-Gianluca</t>
  </si>
  <si>
    <t>Gianluca</t>
  </si>
  <si>
    <t>Lebani</t>
  </si>
  <si>
    <t>Pianta Emanuele</t>
  </si>
  <si>
    <t>STaRS.sys designing and building a commonsense-knowledge enriched wordnet for therapeutic purposes</t>
  </si>
  <si>
    <t>01-01-2009-Bruno</t>
  </si>
  <si>
    <t>Bruno</t>
  </si>
  <si>
    <t>Lepri</t>
  </si>
  <si>
    <t>Multimodal Recognition of Social Behaviors and Personality Traits in small group interaction</t>
  </si>
  <si>
    <t>01-01-2015-Cristian</t>
  </si>
  <si>
    <t>Cristian</t>
  </si>
  <si>
    <t>Mattarei</t>
  </si>
  <si>
    <t>Scalable Safety and Reliability Analysis via Symbolic Model Checking Theory and Applications</t>
  </si>
  <si>
    <t>01-01-2012-Yashar</t>
  </si>
  <si>
    <t>Yashar</t>
  </si>
  <si>
    <t>Mehdad</t>
  </si>
  <si>
    <t>Cross-lingual Textual Entailment and Applications</t>
  </si>
  <si>
    <t>01-01-2015-Andrea</t>
  </si>
  <si>
    <t>Micheli</t>
  </si>
  <si>
    <t>Planning and Scheduling in Temporally Uncertain Domains</t>
  </si>
  <si>
    <t>01-01-2015-Rad Nastaran</t>
  </si>
  <si>
    <t>Bittner</t>
  </si>
  <si>
    <t>Rad Nastaran</t>
  </si>
  <si>
    <t>Benjamin</t>
  </si>
  <si>
    <t>Mohammadian</t>
  </si>
  <si>
    <t>Failure Propagation, Diagnosability, and Recoverability Analysis for safety-critical systems</t>
  </si>
  <si>
    <t>In order to successfully implement failure management functions in safety-critical systems, corresponding formal failure propagation analysis methods and adequate V&amp;V methods for the designs are fundamental. We propose a framework based on formal methods for timed failure propagation analysis, diagnosability analysis, and recoverability analysis, to be applied to design models of the system at hand.</t>
  </si>
  <si>
    <t>Formal Methods, FDIR, Failure Propagation, Diagnosis, Recovery</t>
  </si>
  <si>
    <t>https://es.fbk.eu/unit_people/profile/bittner</t>
  </si>
  <si>
    <t>bittner.jpg</t>
  </si>
  <si>
    <t>bittner@fbk.eu</t>
  </si>
  <si>
    <t>01-01-2015-Itzel</t>
  </si>
  <si>
    <t>Itzel</t>
  </si>
  <si>
    <t>Morales Ramirez</t>
  </si>
  <si>
    <t>Perini Anna</t>
  </si>
  <si>
    <t>Exploiting Online User Feedback in Requirements Engineering</t>
  </si>
  <si>
    <t>01-01-2010-Mirko</t>
  </si>
  <si>
    <t>Mirko</t>
  </si>
  <si>
    <t>Morandini</t>
  </si>
  <si>
    <t>Penserini Loris/Perini Anna</t>
  </si>
  <si>
    <t>Goal-Oriented Development of Self-Adaptive Systems</t>
  </si>
  <si>
    <t>01-01-2014-Sergio</t>
  </si>
  <si>
    <t>Sergio</t>
  </si>
  <si>
    <t>Mover</t>
  </si>
  <si>
    <t>Chatterjee</t>
  </si>
  <si>
    <t>Rajen</t>
  </si>
  <si>
    <t>Verification of Hybrid Systems using Satisfiability Modulo Theories</t>
  </si>
  <si>
    <t>India</t>
  </si>
  <si>
    <t>01-01-2015-Sinan</t>
  </si>
  <si>
    <t>Automatic Post-Editing for Machine Translation</t>
  </si>
  <si>
    <t>Sinan</t>
  </si>
  <si>
    <t>Mutlu</t>
  </si>
  <si>
    <t>Multi-target tracking in unevenly illuminated scenes</t>
  </si>
  <si>
    <t>01-01-2010-Francesco</t>
  </si>
  <si>
    <t>Automatic Post-Editing (APE) aims at automatic correction of machine translation (MT) errors, as it is one of the major challenges posed by the evolution of translation industry. The goal is to advance the state-of-the-art in APE and set the conditions for fair, informative and comparable evaluations (with APE-specific metrics and shared reusable benchmarks). Particular emphasis will be placed on creating flexible systems, which are portable across language pairs and domains, and are capable to model and customize to users' style and needs</t>
  </si>
  <si>
    <t>Francesco</t>
  </si>
  <si>
    <t>Nesta</t>
  </si>
  <si>
    <t>Negri Matteo</t>
  </si>
  <si>
    <t>Machine Translation, Automatic Post editing, Natural language Processing, Human Language Technology, Machine Learning</t>
  </si>
  <si>
    <t>Techniques for robust source separation and localization in adverse environments</t>
  </si>
  <si>
    <t>https://hlt-mt.fbk.eu/people/profile/chatterjee</t>
  </si>
  <si>
    <t>01-01-2008-Cu</t>
  </si>
  <si>
    <t>chatterjee.jpg</t>
  </si>
  <si>
    <t>Cu</t>
  </si>
  <si>
    <t>chatterjee@fbk.eu</t>
  </si>
  <si>
    <t>Nguyen Duy</t>
  </si>
  <si>
    <t>Testing Techniques for Software Agents</t>
  </si>
  <si>
    <t>01-01-2009-Silvano</t>
  </si>
  <si>
    <t>Silvano</t>
  </si>
  <si>
    <t>Paoli</t>
  </si>
  <si>
    <t>A high performance computational environment for UHTS studies</t>
  </si>
  <si>
    <t>01-01-2016-Paramita</t>
  </si>
  <si>
    <t>Paramita</t>
  </si>
  <si>
    <t>Tonelli Sara</t>
  </si>
  <si>
    <t>Extracting Temporal and Causal Relations between Events</t>
  </si>
  <si>
    <t>01-01-2010-Daniele</t>
  </si>
  <si>
    <t>Daniele</t>
  </si>
  <si>
    <t>Pighin</t>
  </si>
  <si>
    <t>Lavelli Alberto</t>
  </si>
  <si>
    <t>Greedy Feature Selection in Tree Kernel Spaces</t>
  </si>
  <si>
    <t>01-01-2011-Ahmed</t>
  </si>
  <si>
    <t>Ahmed</t>
  </si>
  <si>
    <t>Centellegher</t>
  </si>
  <si>
    <t>Qureshi Nauman</t>
  </si>
  <si>
    <t>Simone</t>
  </si>
  <si>
    <t>Requirements Engineering for Self-Adaptive Software Bridging the Gap Between Design-Time and Run-Time</t>
  </si>
  <si>
    <t>Designing incentive models for citizen cooperation in smart communities</t>
  </si>
  <si>
    <t>Pistore Marco</t>
  </si>
  <si>
    <t>01-01-2015-Usman</t>
  </si>
  <si>
    <t>Usman</t>
  </si>
  <si>
    <t>Raza</t>
  </si>
  <si>
    <t>From Energy Efficient to Energy Neutral Wireless Sensor Networks</t>
  </si>
  <si>
    <t>01-01-2009-Samantha</t>
  </si>
  <si>
    <t>Samantha</t>
  </si>
  <si>
    <t>Riccadonna</t>
  </si>
  <si>
    <t>Predictive Data Mining for Integrative Functional Genomics</t>
  </si>
  <si>
    <t>01-01-2015-Gianluca</t>
  </si>
  <si>
    <t>Schiavo</t>
  </si>
  <si>
    <t>Zancanaro Massimo</t>
  </si>
  <si>
    <t>Socially-Aware Interfaces for Supporting Co-located Interactions</t>
  </si>
  <si>
    <t>30-04-2016-Maria</t>
  </si>
  <si>
    <t>Secchi</t>
  </si>
  <si>
    <t>https://mobs.fbk.eu/people/profile/centellegher</t>
  </si>
  <si>
    <t>Giubertoni Damiano</t>
  </si>
  <si>
    <t>centellegher.jpg</t>
  </si>
  <si>
    <t>Nanostructure formation on Germanium by ion irradiation</t>
  </si>
  <si>
    <t>01-01-2009-Alberto</t>
  </si>
  <si>
    <t>Alberto</t>
  </si>
  <si>
    <t>Siena</t>
  </si>
  <si>
    <t>Susi Angelo</t>
  </si>
  <si>
    <t>Engineering Law-Compliant Requirements the Nomos Framework</t>
  </si>
  <si>
    <t>01-01-2012-Iulia</t>
  </si>
  <si>
    <t>Iulia</t>
  </si>
  <si>
    <t>Sirbu Adina</t>
  </si>
  <si>
    <t>Capuano</t>
  </si>
  <si>
    <t>Corrective Evolution of adaptable process models</t>
  </si>
  <si>
    <t>Study of innovative designs and technologies for microanalytical systems</t>
  </si>
  <si>
    <t>01-01-2010-Sara</t>
  </si>
  <si>
    <t>Lorenzelli Leandro Adami Andrea</t>
  </si>
  <si>
    <t>Sara</t>
  </si>
  <si>
    <t>Tonelli</t>
  </si>
  <si>
    <t>http://web.unitn.it/node/40897</t>
  </si>
  <si>
    <t>University of Venezia Ca' Foscari</t>
  </si>
  <si>
    <t>capuano.jpg</t>
  </si>
  <si>
    <t>Semi-automatic techniques for extending the FrameNet lexical database to new languages</t>
  </si>
  <si>
    <t>01-01-2015-Anh</t>
  </si>
  <si>
    <t>Anh</t>
  </si>
  <si>
    <t>Truong Tuan</t>
  </si>
  <si>
    <t>Efficient Automated Security Analysis of Complex Authorization Policies</t>
  </si>
  <si>
    <t>14-04-2016-Matthieu</t>
  </si>
  <si>
    <t>Matthieu Dominique Patrick</t>
  </si>
  <si>
    <t>Demissie</t>
  </si>
  <si>
    <t>Vergne</t>
  </si>
  <si>
    <t>Biniam Fisseha</t>
  </si>
  <si>
    <t>Ethiopia</t>
  </si>
  <si>
    <t>Expert Finding for Requirements Engineering</t>
  </si>
  <si>
    <t>01-01-2010-Komminist Sisai</t>
  </si>
  <si>
    <t>Komminist Sisai</t>
  </si>
  <si>
    <t>Weldemariam</t>
  </si>
  <si>
    <t>Using Formal Methods for Building more Reliable and Secure e-voting Systems</t>
  </si>
  <si>
    <t>01-01-2013-Mohammed Abdul</t>
  </si>
  <si>
    <t>Mohammed Abdul</t>
  </si>
  <si>
    <t>Whaeed</t>
  </si>
  <si>
    <t>Matassoni Marco</t>
  </si>
  <si>
    <t>Acoustic Model Adaptation For Reverberation Robust Automatic Speech Recognition</t>
  </si>
  <si>
    <t>30-04-2014-Leo</t>
  </si>
  <si>
    <t>Automatic Generation of Security Test Cases for Inter-Component Communication Vulnerabilities</t>
  </si>
  <si>
    <t>Leo</t>
  </si>
  <si>
    <t>Huf Campos Braga</t>
  </si>
  <si>
    <t>Stoppa David</t>
  </si>
  <si>
    <t>Modeling, Design and Characterization of a Multi-Pixel Digital SiPM for PET Applications</t>
  </si>
  <si>
    <t>Software systems are composed of multiple components. Components hold special privileges to perform different tasks. Controlled access to system resources is achieved through permission based security model. In order to gain privileges, a malicious component usually has to abuse a privileged component. This phenomenon is commonly known as the confused deputy attack. Confused deputy attack occurs when a privileged component performs an activity that needs special permission on behalf of other component that does not have the required permission. Static analysis is often used to detect existence of this vulnerability. However, reports of static analysis are vulnerability points rather than conditions that cause the vulnerability. Therefore, a developer that wishes to fix this vulnerability has to manually analyze the code in order to understand the conditions that cause the vulnerability. Similar to other permission based systems, the Android system also suffers from the confused deputy attack called permission redelegation. In our work, we investigate different approaches on how to automatically generate test cases that reveal permission redelegation vulnerabilities in Android apps. Test cases help developers easily trace, identify and fix the vulnerabilities. The test cases are also used to verify if the applied fix has resolved the vulnerability or not.</t>
  </si>
  <si>
    <t>Ceccato Mariano</t>
  </si>
  <si>
    <t>Software Engineering, security testing, android apps, software analysis, static analysis</t>
  </si>
  <si>
    <t>https://se.fbk.eu/people/profile/demissie</t>
  </si>
  <si>
    <t>30-04-2014-Suzana</t>
  </si>
  <si>
    <t>Suzana</t>
  </si>
  <si>
    <t>Domingues</t>
  </si>
  <si>
    <t>CMOS Terahertz Sensors and Circuits for Imaging Applications</t>
  </si>
  <si>
    <t>02-04-2014-Michele</t>
  </si>
  <si>
    <t xml:space="preserve">Michele </t>
  </si>
  <si>
    <t>Filosi</t>
  </si>
  <si>
    <t>A network medicine approach on microarray and Next generation Sequencing data</t>
  </si>
  <si>
    <t>demissie.jpg</t>
  </si>
  <si>
    <t>01-01-2015-Simona</t>
  </si>
  <si>
    <t>Simona</t>
  </si>
  <si>
    <t>Cicognani</t>
  </si>
  <si>
    <t>Schizzerotto Antonio</t>
  </si>
  <si>
    <t>Three essays in experimental and labor economics</t>
  </si>
  <si>
    <t>29-04-2016-Jose</t>
  </si>
  <si>
    <t>Josè Guilherme</t>
  </si>
  <si>
    <t>Camargo De Souza</t>
  </si>
  <si>
    <t>Adaptive Quality Estimation for Machine Translation and Automatic Speech Recognition</t>
  </si>
  <si>
    <t>30-04-2016-ThienBao</t>
  </si>
  <si>
    <t>Thien Bao</t>
  </si>
  <si>
    <t>Nguyen</t>
  </si>
  <si>
    <t>Machine Learning for Tract Segmentation in dMRI data</t>
  </si>
  <si>
    <t>30-04-2015-Fabio</t>
  </si>
  <si>
    <t>Fabio</t>
  </si>
  <si>
    <t>Brigidi</t>
  </si>
  <si>
    <t>Bersani Massimo</t>
  </si>
  <si>
    <t>Modelling of Grazing Incidence X-Ray Fluorescence (GIXRF) for surface layer characterisation</t>
  </si>
  <si>
    <t>30-04-2015-Svetlana</t>
  </si>
  <si>
    <t>Svetlana</t>
  </si>
  <si>
    <t xml:space="preserve">Kovaleva </t>
  </si>
  <si>
    <t>Rettore Enrico</t>
  </si>
  <si>
    <t>De Nadai</t>
  </si>
  <si>
    <t>Entrepreneurial Behavior is Still a Black Box. Three Essays on How Entrepreneurial Learning and Perceptions Can Influence Entrepreneurial Behavior and Firm Performance</t>
  </si>
  <si>
    <t>30-04-2015-Erica</t>
  </si>
  <si>
    <t>Erica</t>
  </si>
  <si>
    <t>Raimondi</t>
  </si>
  <si>
    <t>Investigating the relationships between spatial structures and urban characteristics</t>
  </si>
  <si>
    <t>Increased qualifications and fewer dropouts? From compulsory schooling to vocational education in Italy.</t>
  </si>
  <si>
    <t>30-04-2016-Vo</t>
  </si>
  <si>
    <t>Vo</t>
  </si>
  <si>
    <t>Ngoc Phuoc An</t>
  </si>
  <si>
    <t>https://mobs.fbk.eu/people/profile/denadai</t>
  </si>
  <si>
    <t>de nadai.jpg</t>
  </si>
  <si>
    <t>denadai@fbk.eu</t>
  </si>
  <si>
    <t>Popescu Octavian</t>
  </si>
  <si>
    <t>Contributions to Semantic Textual Similarity Algorithms</t>
  </si>
  <si>
    <t>27-04-2016-Guido</t>
  </si>
  <si>
    <t>Donadello</t>
  </si>
  <si>
    <t>Guido</t>
  </si>
  <si>
    <t>Ivan</t>
  </si>
  <si>
    <t>Sordo</t>
  </si>
  <si>
    <t>Integrating logical and statistical reasoning</t>
  </si>
  <si>
    <t>Iannacci Jacopo</t>
  </si>
  <si>
    <t>Novel multi-modal wideband vibrations MEMS energy harvesting concepts for self-powered Internet of Things (IoT) applications, with focus on converterâ??s size and power scalability</t>
  </si>
  <si>
    <t>11-04-2016-Hesong</t>
  </si>
  <si>
    <t>Hesong</t>
  </si>
  <si>
    <t>Xu</t>
  </si>
  <si>
    <t>In image retrieval there is an emerging interest in searching images on the basis of semantic descriptions of their content: for example searching for all the images that portray `a man riding a horse on a lawn`. Addressing this need requires (i) a language for describing image content and (ii) an automatic method to generate a description of such content. Our research proposes the use of ontologies in combination with machine learning to solve these problems. First, we explore the usage of ontological languages for expressing image content, which is represented as a partial model of an ontology. Second, we study the usage of ontology axioms, which impose constraints on image content, to improve the current image processing algorithms. Indeed, such algorithms are almost exclusively based on numerical methods, and integrating logical constraints in statistical algorithms is still an open problem. We therefore propose a novel method for combining logical reasoning with the processing of low-level image features, with the objective of improving the performance of current image interpretation systems.</t>
  </si>
  <si>
    <t>Solid-state single-photon detectors and CMOS readout circuits for positron emission tomography applications</t>
  </si>
  <si>
    <t>14-04-2016-Alina</t>
  </si>
  <si>
    <t>Semantic image interpretation, knowledge extraction, deep learning, semantic clustering</t>
  </si>
  <si>
    <t>Alina</t>
  </si>
  <si>
    <t>Samusenko</t>
  </si>
  <si>
    <t>https://dkm.fbk.eu/people/profile/donadello</t>
  </si>
  <si>
    <t>donadello.jpg</t>
  </si>
  <si>
    <t>Silicon-based photonic integrated circuit for label-free biosensing</t>
  </si>
  <si>
    <t>31-12-2015-Anna</t>
  </si>
  <si>
    <t>Anna</t>
  </si>
  <si>
    <t>Grillini</t>
  </si>
  <si>
    <t>Bellabarba Marco/Mondini Marco</t>
  </si>
  <si>
    <t>La mente dei civili. Storia e storie da un manicomio di confine (Pergine Valsugana 1909-1924)</t>
  </si>
  <si>
    <t>30-04-2016-Francesco</t>
  </si>
  <si>
    <t>Frizzera</t>
  </si>
  <si>
    <t>Pombeni Paolo</t>
  </si>
  <si>
    <t>I profughi trentini nella Grande Guerra. Identità multiple, fedeltà percepita, welfare statale</t>
  </si>
  <si>
    <t>31-03-2013-Roberto</t>
  </si>
  <si>
    <t>Roberto</t>
  </si>
  <si>
    <t>Visintainer</t>
  </si>
  <si>
    <t>Jurman Giuseppe</t>
  </si>
  <si>
    <t>Distances and Stability in Biological Network Theory</t>
  </si>
  <si>
    <t>30-03-2013-Antonino</t>
  </si>
  <si>
    <t>Antonino</t>
  </si>
  <si>
    <t>Calà Lesino</t>
  </si>
  <si>
    <t>Vaccari Alessandro</t>
  </si>
  <si>
    <t>Parallel FDTD Electromagentic Simulation of Dispersive Plamonic Nanostructures and Opal Phothonic Crystals in the Optical Frequency Range</t>
  </si>
  <si>
    <t>De Sanctis</t>
  </si>
  <si>
    <t>30-04-2013-Abdul Qader Ahsan</t>
  </si>
  <si>
    <t>Abdul Qader Ahsan</t>
  </si>
  <si>
    <t>Martina</t>
  </si>
  <si>
    <t xml:space="preserve">Qureshi </t>
  </si>
  <si>
    <t>Margesin Benno</t>
  </si>
  <si>
    <t>Multilayer micromachined RF MEMS filters at Ka and L/S band for on-board satellite communication systems</t>
  </si>
  <si>
    <t>Internet of services</t>
  </si>
  <si>
    <t>28-02-2014-Elisabetta</t>
  </si>
  <si>
    <t>Elisabetta</t>
  </si>
  <si>
    <t xml:space="preserve">Mazzuca </t>
  </si>
  <si>
    <t>Piemonte Claudio</t>
  </si>
  <si>
    <t>A novel high-efficency SiPM-based system for Ps-TOF</t>
  </si>
  <si>
    <t>30-04-2013-Evgeny</t>
  </si>
  <si>
    <t xml:space="preserve">Evgeny </t>
  </si>
  <si>
    <t>Demenev</t>
  </si>
  <si>
    <t>Evolution of Arsenic nanometric distribution in Silicon under advanced ion implanation and annealing processes</t>
  </si>
  <si>
    <t>Internet of Services applications need to cope with a continuously changing environment, both in terms of the context in which they operate, and of the services, users and providers involved. In this setting, adaptivity is to be considered an intrinsic characteristic of applications rather than an exception to be handled. We propose a design for adaptation approach that fully exploits the advantages of the service-oriented paradigm to support the development and operation of service-based applications operating in highly dynamic environments. The approach is based on dynamic and incremental service composition and re-configuration techniques and it will be evaluated on a real-world scenario in the Smart Cities domain.</t>
  </si>
  <si>
    <t>28-03-2013-Giovanni</t>
  </si>
  <si>
    <t xml:space="preserve">Giovanni </t>
  </si>
  <si>
    <t>Paternoster</t>
  </si>
  <si>
    <t>Ferrario Lorenza</t>
  </si>
  <si>
    <t>Design for Adaptation, Runtime Adaptation, Distributed Adaptive Systems, Incremental Service Composition</t>
  </si>
  <si>
    <t>Silicon concentrator solar cells: fabrication, characterization and development of innovative designs</t>
  </si>
  <si>
    <t>https://das.fbk.eu/people/profile/msanctis</t>
  </si>
  <si>
    <t>09-09-2013-Rajesh</t>
  </si>
  <si>
    <t>Rajesh</t>
  </si>
  <si>
    <t>Pandiyan</t>
  </si>
  <si>
    <t>de sanctis.jpg</t>
  </si>
  <si>
    <t>msanctis@fbk.eu</t>
  </si>
  <si>
    <t>Bensaada Laidani Nadhira</t>
  </si>
  <si>
    <t>Growth by radio frequency sputtering and characterisation of rare earth doped wide bandgap oxides</t>
  </si>
  <si>
    <t>30-04-2014-Lorenza</t>
  </si>
  <si>
    <t xml:space="preserve">Lorenza </t>
  </si>
  <si>
    <t>Marocchi</t>
  </si>
  <si>
    <t>Pederzolli Cecilia/Lunelli Lorenzo</t>
  </si>
  <si>
    <t>Fadhil</t>
  </si>
  <si>
    <t>Ahmed Salih</t>
  </si>
  <si>
    <t>Surface Functionalizations towards Nucleic Acid Purification: a nanoscale study</t>
  </si>
  <si>
    <t>Iraq</t>
  </si>
  <si>
    <t>16-12-2013-Andrea</t>
  </si>
  <si>
    <t>Socio-Technical and Gamified Systems for managing Health and Wellbeing</t>
  </si>
  <si>
    <t>Gobbi</t>
  </si>
  <si>
    <t>Theoretical and algorithmic solutions for null models in network theory</t>
  </si>
  <si>
    <t>30-04-2013-Luca</t>
  </si>
  <si>
    <t>Luca</t>
  </si>
  <si>
    <t>Pelliccia</t>
  </si>
  <si>
    <t>Various health risks are related to unhealthy lifestyles and poor dietary habits. A number of pathologies due to these health risk behaviors represent a serious challenge, resulting in disabling or life-threatening repercussions. People struggle to adhere to dietary requirements, exercise, and lifestyle recommendations. Additionally, decreased motivation results in a probability of negative health implications. This study evaluates existing technologies used to have users adhere to sustained healthy behavior. We investigate persuasive technology and gamification strategies to reinforce users in exercising and healthy food substitution. We intend to develop a model to be used in creating-producing widgets to persuade people change their lifestyle. Subsequently, our model facilitates a sustained diet management plan supported by healthcare experts to intervene in the activity, only when necessary.</t>
  </si>
  <si>
    <t>Tunable and Miniaturized Waveguide Filters for Advanced Communication Systems</t>
  </si>
  <si>
    <t>30-04-2013-Olga</t>
  </si>
  <si>
    <t>Social Informatics, Health&amp;wellbeing, gamification, persuasive technology, tailored approaches, diet plan</t>
  </si>
  <si>
    <t>Olga</t>
  </si>
  <si>
    <t>https://ahmedsalih.files.wordpress.com/2014/12/curriculum-vitae-14-28-36.pdf</t>
  </si>
  <si>
    <t>Shcherbakova</t>
  </si>
  <si>
    <t>ahmefadhil.jpg</t>
  </si>
  <si>
    <t>3D Camera based on gain-modulated CMOS avalanche photodiodes</t>
  </si>
  <si>
    <t>31-03-2012-Ioana</t>
  </si>
  <si>
    <t>Ioana</t>
  </si>
  <si>
    <t>Luciu</t>
  </si>
  <si>
    <t>RF plasma synthesis and characterization of thin films for transparent conductors</t>
  </si>
  <si>
    <t>24-02-2012-Anna</t>
  </si>
  <si>
    <t>Battisti</t>
  </si>
  <si>
    <t>Dapor Maurizio</t>
  </si>
  <si>
    <t>Feltracco</t>
  </si>
  <si>
    <t>Computer simulations of biomolecular systems</t>
  </si>
  <si>
    <t>University of Pavia</t>
  </si>
  <si>
    <t>29-04-2013-Giorgio</t>
  </si>
  <si>
    <t>Baratti</t>
  </si>
  <si>
    <t>Linguistica Computazionale</t>
  </si>
  <si>
    <t>Tecniche digitali di Modellazione 3D applicate alla ricerca e documentazione archelogica</t>
  </si>
  <si>
    <t>30-04-2012-Nicola</t>
  </si>
  <si>
    <t>Nicola</t>
  </si>
  <si>
    <t>Cottini</t>
  </si>
  <si>
    <t>Gottardi Massimo</t>
  </si>
  <si>
    <t>My research is mainly focused on the study of opposition relations at lexical level as a source of contradiction at textual level. Detecting oppositions, both among words and among portions of text, is a fundamental requirement for text analysis. Indeed, textual opposition plays a crucial role in applications such as machine translation, discourse understanding, and information retrieval. In the first year, I have mainly focused the research on the study of opposition relation among verbs. I have studied opposition relation taking in consideration that i) opposition relation is among senses of verbs, and ii) there exist different types of opposition relation with different characteristics. The future steps of my research project aims at studying cases in which an opposition relation between two verbs lead to a contradiction among pairs of sentences. The study of contradiction also requires the analysis of the conditions in which this relation occurs, both at sentence and at text level. In fact, the presence of a lexical opposition alone is not a sufficient condition for contradiction to exist: the opposite items need to be referred to the same entity/event. Consequently, for a complete study on contradiction, also co-reference need to be study from both a theoretical /linguistic and a computational point of view.</t>
  </si>
  <si>
    <t>Ultra-Low-Power Vision Systems for Wireless Applications</t>
  </si>
  <si>
    <t>31-12-2010-Cristina</t>
  </si>
  <si>
    <t>Lexical Studies, Natural language Processing, Human Language Technology</t>
  </si>
  <si>
    <t xml:space="preserve">Cristina </t>
  </si>
  <si>
    <t>Ress</t>
  </si>
  <si>
    <t>https://hlt-nlp.fbk.eu/people/profile/feltracco</t>
  </si>
  <si>
    <t>Lorenzelli Leandro</t>
  </si>
  <si>
    <t>feltracco.jpg</t>
  </si>
  <si>
    <t>MICRO ELECTROCHEMICAL SENSORS AND PCR SYSTEMS: CELLULAR AND MOLECULAR TOOLS FOR WINE YEAST ANALYSIS</t>
  </si>
  <si>
    <t>18-03-2011-Paolo</t>
  </si>
  <si>
    <t>Armani</t>
  </si>
  <si>
    <t>Pederiva Francesco</t>
  </si>
  <si>
    <t>Progress of Monte Carlo methods in nuclear physics using EFT–based NN interaction and in hypernuclear systems.</t>
  </si>
  <si>
    <t>31-12-2010-Lara</t>
  </si>
  <si>
    <t xml:space="preserve">Lara </t>
  </si>
  <si>
    <t>Odorizzi</t>
  </si>
  <si>
    <t>Lab-on-cell and cantilever-based sensors for gene analysis</t>
  </si>
  <si>
    <t>30-04-2010-Francesco</t>
  </si>
  <si>
    <t>Solazzi</t>
  </si>
  <si>
    <t>Novel Design Solutions for High Reliability RF MEMS Switches</t>
  </si>
  <si>
    <t>Farajian</t>
  </si>
  <si>
    <t>30-04-2010-Parisa</t>
  </si>
  <si>
    <t>Mohammad Amin</t>
  </si>
  <si>
    <t>Parisa</t>
  </si>
  <si>
    <t>Ture Savadkoohi</t>
  </si>
  <si>
    <t>Iran</t>
  </si>
  <si>
    <t>Machine translation for CAT</t>
  </si>
  <si>
    <t>Study of the electromechanic aspects of RF MEM devices with particular emphasis on the dynamic behavior for the case of RF MEM switches and tuneable capacitors</t>
  </si>
  <si>
    <t>30-04-2010-Marina</t>
  </si>
  <si>
    <t>Marina</t>
  </si>
  <si>
    <t xml:space="preserve">Repich </t>
  </si>
  <si>
    <t>Development of a simulation environment for the analysis and the optimal design of fluorescence detectors based on single photon avalanche diodes</t>
  </si>
  <si>
    <t>I am currently working on online word alignment models for adaptive machine translation systems. The main challenges in our work are: speed (both for training and test), accuracy of the alignments, and handling the new and infrequent words for which there is no reliable information in the system. We are also trying to apply our word alignment models on the domain adaptation of SMTs where the systems are trained on large general out of domain corpora and then have to be adapted to another domain with relatively very small training data.</t>
  </si>
  <si>
    <t>31-03-2009-Syed Arsalan</t>
  </si>
  <si>
    <t>Syed Arsalan</t>
  </si>
  <si>
    <t>Bertoldi Nicola</t>
  </si>
  <si>
    <t>Jawed</t>
  </si>
  <si>
    <t>human language technology, natural language processing, statistical machine translation, word alignment</t>
  </si>
  <si>
    <t>CMOS readout interfaces for MEMS capacitive microphones</t>
  </si>
  <si>
    <t>https://hlt-mt.fbk.eu/people/profile/farajian</t>
  </si>
  <si>
    <t>farajian.jpg</t>
  </si>
  <si>
    <t>Fossati</t>
  </si>
  <si>
    <t>Marco Gabriele Enrico</t>
  </si>
  <si>
    <t>Algorithms and Cloud infrastructures for Semantic Search Engines</t>
  </si>
  <si>
    <t>Tummarello Giovanni</t>
  </si>
  <si>
    <t>https://dkm.fbk.eu/people/profile/fossati</t>
  </si>
  <si>
    <t>fossati.jpg</t>
  </si>
  <si>
    <t>Ghio</t>
  </si>
  <si>
    <t>Design and microfabrication of multifunctional bio-inspires surfaces</t>
  </si>
  <si>
    <t>Boscardin Maurizio</t>
  </si>
  <si>
    <t>Gundogdu</t>
  </si>
  <si>
    <t>Didem</t>
  </si>
  <si>
    <t>Turkey</t>
  </si>
  <si>
    <t>Modeling Human Social Dynamics</t>
  </si>
  <si>
    <t>http://mobs.fbk.eu/people/profile/gundogdu</t>
  </si>
  <si>
    <t>gundogdu.jpg</t>
  </si>
  <si>
    <t>Gaiardo</t>
  </si>
  <si>
    <t>University of Ferrara</t>
  </si>
  <si>
    <t>Tecnologie abilitanti di microlavorazione del silicio per la sensoristica di gas</t>
  </si>
  <si>
    <t>Bellutti Pierluigi</t>
  </si>
  <si>
    <t>Gatti</t>
  </si>
  <si>
    <t>Lorenzo</t>
  </si>
  <si>
    <t>Natural language processing and production of persuasive messages</t>
  </si>
  <si>
    <t>Influencing people's attitudes and behavior is an important feature for intelligent communication systems. However, few systems tackled this problem in the field of Natural Language Generation, and mostly with an approach based on argumentation. Very few have dealt with the so called peripheral route, which relies instead on evocative and attention grabbing expressions. In particular, their resulting text is often deemed uncreative and repetitive by users. The goal of my research is to define a simple persuasion framework, and to use it for the development of a complex system that starts from a human-produced short text and modifies it to be more persuasive, avoiding the pitfalls of traditional NLG. To experiment with this concept in applied domains I also plan to develop prototypes for specific persuasive applications</t>
  </si>
  <si>
    <t>Stock Oliviero</t>
  </si>
  <si>
    <t>Persuasive Technologies, Natural Language Generation, Persuasive Language</t>
  </si>
  <si>
    <t>https://hlt-nlp.fbk.eu/people/profile/l.gatti</t>
  </si>
  <si>
    <t>gatti.jpg</t>
  </si>
  <si>
    <t>Giovanelli</t>
  </si>
  <si>
    <t>Davide</t>
  </si>
  <si>
    <t>University of Bologna</t>
  </si>
  <si>
    <t>Energy Efficient Embedded Digital Architectures</t>
  </si>
  <si>
    <t>Wireless embedded systems are shaping a new era of smart everything everywhere. New devices are entering in our daily lives contributing to novel scenarios where their co-existence opens opportunities for users' quality of life. Still old and novel challenges lies ahead. Wearables for Health and professional sport encounters the trade-off between energy efficiency, form factor at one side and the QoS and the human factors at the other. Moreover, their massive distribution pose challenges on their scalability, co-existence and cooperation. In this research, these challenges will be considered under the energy efficiency umbrella.</t>
  </si>
  <si>
    <t>Farella Elisabetta</t>
  </si>
  <si>
    <t>Wearable, energy efficiency, embedded systems, smart sensors, sport and rehabilitation, wireless protocols</t>
  </si>
  <si>
    <t>https://e3da.fbk.eu/people/profile/dgiovanelli</t>
  </si>
  <si>
    <t>giovanelli.jpg</t>
  </si>
  <si>
    <t>Harikumar</t>
  </si>
  <si>
    <t>Aravind</t>
  </si>
  <si>
    <t>Remote sensing for environmental monitoring</t>
  </si>
  <si>
    <t>Forests are an extremely important natural resource that need to be preserved for obvious environmental and economic reasons. An efficient forest management is essential for effective forest preservation. However such management demands an accurate inventory of biophysical parameters, such as the tree/crown height, the crown width, the biomass, which are costly to estimate by conducting on-site visits. In addition, the tree species information is also very essential for improving the accuracy of estimation. With the advancements in the airborne Light Detection and Ranging (LiDAR) remote sensing technology, it has become possible to capture three dimensional (3D) information of forests at the individual tree level in a much reliable and economical way. The high density multi-return airborne LiDAR data can provide a huge amount of spatial details about forest components, and hence can be used for accurately extracting the tree crowns and species information, which can facilitate the ultimate objective of accurate biophysical parameter estimation. Accurate modelling of the internal crown structure of the tree is necessary for extracting species information. Also, the information in the LiDAR data can be better exploited for accurate biophysical parameter estimation, by developing novel methodologies which incorporate the ability of Sparse methods in finding the prominent patterns in the data. Thus, the overall objectives of this proposal are to: 1) develop methods for identifying the species of trees belonging to the same tree-genera using high density airborne LiDAR data, 2) develop novel methods for 3D tree crown delineation in high density multi-return airborne LiDAR data, and 3) develop fully automatic biophysical parameter estimation techniques, by giving special emphasis on exploiting the capabilities of Sparse methods.</t>
  </si>
  <si>
    <t>Bovolo Francesca</t>
  </si>
  <si>
    <t>Remote Sensing, Airborne Laser Scanner, LiDAR, Tree Species detection, Biophysical parameter estimation, modelling</t>
  </si>
  <si>
    <t>https://rsde.fbk.eu/people/profile/harikumar</t>
  </si>
  <si>
    <t>harikumar.jpg</t>
  </si>
  <si>
    <t>Jalalvand</t>
  </si>
  <si>
    <t>Shahab</t>
  </si>
  <si>
    <t>Speech transcription and translation for multimedia content</t>
  </si>
  <si>
    <t>The work on ASR quality estimation (ASR QE) has several motivations. First, the steady increase of applications involving automatic speech recognition (e.g. video/TV programs subtitling, voice search engines, voice question answering, spoken dialog systems, meeting and broadcast news transcriptions) calls for an accurate method to estimate ASR output quality at run-time. In this thesis, we study and design strategies for predicting the quality of ASR transcriptions from feature extraction to machine learning and applications.</t>
  </si>
  <si>
    <t>Falavigna Giuseppe</t>
  </si>
  <si>
    <t>Automatic speech recognition, quality estimation, machine learning</t>
  </si>
  <si>
    <t>https://hlt-mt.fbk.eu/people/profile/jalalvand</t>
  </si>
  <si>
    <t>jalalvand.jpg</t>
  </si>
  <si>
    <t>Khoshkangini</t>
  </si>
  <si>
    <t>Reza</t>
  </si>
  <si>
    <t>University of Padova</t>
  </si>
  <si>
    <t>Brain, mind and computer science</t>
  </si>
  <si>
    <t>Gamification, Recommender System, User Preferences, Personalization, Challenges</t>
  </si>
  <si>
    <t>https://das.fbk.eu/people/profile/khoshkangini</t>
  </si>
  <si>
    <t>khoshkangini.jpg</t>
  </si>
  <si>
    <t>Khatib</t>
  </si>
  <si>
    <t>Moustafa Ahmed Soliman</t>
  </si>
  <si>
    <t>Terahertz Image Sensors in CMOS technologies</t>
  </si>
  <si>
    <t>Perenzoni Matteo</t>
  </si>
  <si>
    <t>https://iris.fbk.eu/it/people/profile/khatib</t>
  </si>
  <si>
    <t>khatib.jpg</t>
  </si>
  <si>
    <t>Kalinina</t>
  </si>
  <si>
    <t>Russia</t>
  </si>
  <si>
    <t>Machine Learning for Neuroscience</t>
  </si>
  <si>
    <t>https://nilab.fbk.eu/people/profile/kalinina</t>
  </si>
  <si>
    <t>kalinina.jpg</t>
  </si>
  <si>
    <t>Ali</t>
  </si>
  <si>
    <t>Muhaddisa Barat</t>
  </si>
  <si>
    <t>Pakistan</t>
  </si>
  <si>
    <t>Computational Methods for Brain Connectivity Analysis</t>
  </si>
  <si>
    <t>https://nilab.fbk.eu/people/profile/mbali</t>
  </si>
  <si>
    <t>Muhammad</t>
  </si>
  <si>
    <t>CMOS Image Sensors for Advanced Applications</t>
  </si>
  <si>
    <t>https://iris.fbk.eu/it/people/profile/muhali</t>
  </si>
  <si>
    <t>muhammadali.jpg</t>
  </si>
  <si>
    <t>Olumodeji</t>
  </si>
  <si>
    <t>Olufemi Akindele</t>
  </si>
  <si>
    <t>Nigeria</t>
  </si>
  <si>
    <t>Memristor-based computing architectures with advanced signal processing capabilities</t>
  </si>
  <si>
    <t>https://iris.fbk.eu/it/people/profile/olumodeji</t>
  </si>
  <si>
    <t>olumodeji.jpg</t>
  </si>
  <si>
    <t>Magnolini</t>
  </si>
  <si>
    <t>University of Brescia</t>
  </si>
  <si>
    <t>Automatic reasoning for semantic analysis of texts</t>
  </si>
  <si>
    <t>http://hlt-nlp.fbk.eu/people/profile/magnolini</t>
  </si>
  <si>
    <t>magnolini.jpg</t>
  </si>
  <si>
    <t>Mahbub</t>
  </si>
  <si>
    <t>Md. Shahriar</t>
  </si>
  <si>
    <t>Bangladesh</t>
  </si>
  <si>
    <t xml:space="preserve">Distributed energy generation: analysis and optimization tools </t>
  </si>
  <si>
    <t>Crema Luigi</t>
  </si>
  <si>
    <t>http://ares.fbk.eu/it/people/profile/mahbub</t>
  </si>
  <si>
    <t>mahbub.jpg</t>
  </si>
  <si>
    <t>Mencarini</t>
  </si>
  <si>
    <t>Eleonora</t>
  </si>
  <si>
    <t>Haptic Feedback for Learning Sports</t>
  </si>
  <si>
    <t>In my PhD project, I investigate the use of haptic feedback for learning sports. I consider climbing as case study, an extreme sport that requires both a high level of self-confidence and control over motor skills. By adopting research methods and practices of Interaction Design (such as Contextual Inquiry, Participatory Design, etc.), I aim at designing a valid device for the community of climbers and, at a broader level, to identify the communicative abilities of haptic feedback.</t>
  </si>
  <si>
    <t>User-centered Design, Haptic Feedback, Sport Climbing</t>
  </si>
  <si>
    <t>https://i3.fbk.eu/people/profile/mencarini</t>
  </si>
  <si>
    <t>mencarini.jpg</t>
  </si>
  <si>
    <t>Menini</t>
  </si>
  <si>
    <t>Stefano</t>
  </si>
  <si>
    <t>Diachronic and Synchronic Comparisons of Points of View</t>
  </si>
  <si>
    <t>To deal with the large amount of political documents available we need to integrate traditional humanistic approaches with computational ones. Political documents present a multitude of interconnected points of view and opinions. We focus on the automatic evaluation of ideological positions, detecting divergences and similarities between authors.</t>
  </si>
  <si>
    <t>Digital Humanities, Quantitative History, Natural Language Processing</t>
  </si>
  <si>
    <t>https://dh.fbk.eu/people/profile/menini</t>
  </si>
  <si>
    <t>menini.jpg</t>
  </si>
  <si>
    <t>Morresi</t>
  </si>
  <si>
    <t>Tommaso</t>
  </si>
  <si>
    <t>Numerical simulations on the mechanics of nanocomposites based on graphene or other 2D  materials</t>
  </si>
  <si>
    <t>Taioli Simone</t>
  </si>
  <si>
    <t>http://www.ectstar.eu/people/profile/morresi</t>
  </si>
  <si>
    <t>morresi.jpg</t>
  </si>
  <si>
    <t>morresi@ectstar.eu</t>
  </si>
  <si>
    <t>Martorelli</t>
  </si>
  <si>
    <t>Damiano</t>
  </si>
  <si>
    <t>Development of multi-techniques systems and methodologies for material characterization in the fields of material science, cultural heritage and environmental control</t>
  </si>
  <si>
    <t>Pepponi Giancarlo</t>
  </si>
  <si>
    <t>martorelli.jpg</t>
  </si>
  <si>
    <t>Marziano</t>
  </si>
  <si>
    <t>Valentina</t>
  </si>
  <si>
    <t>Computational epidemiology</t>
  </si>
  <si>
    <t>marziano.jpg</t>
  </si>
  <si>
    <t>Nechaev</t>
  </si>
  <si>
    <t>Yaroslav</t>
  </si>
  <si>
    <t>German</t>
  </si>
  <si>
    <t>Joint Attribute Extraction and Profile Alignment</t>
  </si>
  <si>
    <t>Public user profiles are valuable source of data for a variety of promotional and marketing activities run by companies and governments. I aim to design a deep learning-based solution that can gather and infer user attributes by efficiently utilising all available user-related information from multiple social media accounts of the same person.</t>
  </si>
  <si>
    <t>Giuliano Claudio</t>
  </si>
  <si>
    <t>Natural Language Processing, Machine Learning, User Profiling, Deep Learning</t>
  </si>
  <si>
    <t>nechaev.jpg</t>
  </si>
  <si>
    <t>Novel</t>
  </si>
  <si>
    <t>David</t>
  </si>
  <si>
    <t>Tensile tests and traction of graphene and related 2d materials and composites</t>
  </si>
  <si>
    <t>Speranza Giorgio</t>
  </si>
  <si>
    <t>novel.jpg</t>
  </si>
  <si>
    <t>Pedrielli</t>
  </si>
  <si>
    <t>Numerical simulations on energy storage and deformation of "3D" graphene and related materials</t>
  </si>
  <si>
    <t>Garberoglio Giovanni</t>
  </si>
  <si>
    <t>http://www.ectstar.eu/people/profile/pedrielli</t>
  </si>
  <si>
    <t>pedrielli.jpg</t>
  </si>
  <si>
    <t>Pirrone</t>
  </si>
  <si>
    <t>Change detection methodologies for multi-temporal SAR images</t>
  </si>
  <si>
    <t>In the remote sensing, modern Synthetic Aperture Radar (SAR) systems have capabilities of acquiring data raising spatial resolution to sub-meter level and/or controlling the wave polarization of both transmitted and received waves. These represent a powerful tool for the multi-temporal analysis of changes in natural and urban areas. If we consider urban areas, SAR image potential in the analysis of small changes (i.e., smaller than the building size) is not fully exploited yet. These changes are associated to specific patterns of amplitude backscattering variation, if we consider same polarization for the incident and the scattered wave; or other parameter, if we consider data with multiple polarization. Thus, my research activity aims at developing backscattering models for changes affecting parts of the buildings (i.e., the roof or one of the façades) It also aims at designing novel advanced methodologies for the detection of changes in multi-temporal SAR images, which exploits the information from the higher level of detail and the different combinations of wave polarization.</t>
  </si>
  <si>
    <t>Remote Sensing, Synthetic Aperture Radar (SAR), Change Detection, Multi-temporal image analysis, Image Processing</t>
  </si>
  <si>
    <t>https://it.linkedin.com/in/davide-pirrone-41aa552b</t>
  </si>
  <si>
    <t>pirrone.jpg</t>
  </si>
  <si>
    <t>Petrucci</t>
  </si>
  <si>
    <t>Giulio</t>
  </si>
  <si>
    <t>Information Extraction for Learning Expressive Ontologies</t>
  </si>
  <si>
    <t>Ontologies are used to represent knowledge in a formal and unambiguous way, facilitating its reuse and sharing among people and computer systems. A large amount of knowledge is traditionally available in unstructured text sources and manually encoding their content into a formal representation is costly and time-consuming. Several methods have been proposed to support ontology engineers in the ontology building process, but they mostly turned out to be inadequate for building rich and expressive ontologies. In my research activities, I exploit the recent advances in Neural Networks research tailoring them to fit the ontology learning problem.</t>
  </si>
  <si>
    <t>Rospocher Marco</t>
  </si>
  <si>
    <t>Information Extraction, Ontology Learning, Natural Language Processing, Deep Learning</t>
  </si>
  <si>
    <t>https://dkm.fbk.eu/people/profile/petrucci</t>
  </si>
  <si>
    <t>petrucci.jpg</t>
  </si>
  <si>
    <t>Piyare</t>
  </si>
  <si>
    <t>Rajeev Kumar</t>
  </si>
  <si>
    <t>Fiji-Viti</t>
  </si>
  <si>
    <t>Exploiting Ultra-low Power Wake-up Radios to enable Low Energy Internet of Things (LE-IoT)</t>
  </si>
  <si>
    <t>Duty cycling Medium Access Control (MAC) protocols have been extensively applied in wireless sensor networks to reduce energy consumption by periodically putting the main radio into sleep mode. However, these protocols suffer from overhearing and idle listening causing considerable energy waste. This energy wastage can be greatly reduced by using a secondary ultra-low power wake-up radio to completely switch off the main radio and only wake it up when there is communication. To date, most effort has been devoted to the hardware level, but no consideration has been dedicated to the design of communication protocols based on wake-up radios. To exploit the full potential of wake-up radios, cross-layer integration at the higher level is required. My research work focuses on the design of novel wake-up radio MAC and Routing protocols with evaluation using test-beds and real-life deployments.</t>
  </si>
  <si>
    <t>wake-up radios, energy-efficiency, duty-cycling, LE-IoT, selective awakening, radio-on-demand</t>
  </si>
  <si>
    <t>http://ieee.confidentialresume.com/rajeev_piyare/</t>
  </si>
  <si>
    <t>piyare.jpg</t>
  </si>
  <si>
    <t>Rusci</t>
  </si>
  <si>
    <t>Manuele</t>
  </si>
  <si>
    <t>Energy Efficient Heterogeneous Computing for smart wearable</t>
  </si>
  <si>
    <t>Heterogeneous computing is the dominant megatrend in highperformance and mobile computing architecture. It is the second revolution, after the transition from single to multi-core, caused by the requirement for exponentially increasing energy efficiency, which cannot be met simply by technology scaling. The doctoral project will look into heterogeneous computing opportunities for ultra-low power platforms, such as those used for Internet of Things (IoT) applications. The defining characteristic of these applications is that they must fit in a power envelope of a few tens of mW, which at least one order of magnitude lower than the target of current heterogeneous computing solutions.</t>
  </si>
  <si>
    <t>IoT, energy efficiency, embedded systems, always-on sensing. Heterogenous architectures</t>
  </si>
  <si>
    <t>https://e3da.fbk.eu/people/profile/rusci</t>
  </si>
  <si>
    <t>rusci.jpg</t>
  </si>
  <si>
    <t>Aravecchia</t>
  </si>
  <si>
    <t>Manuel</t>
  </si>
  <si>
    <t>Vision based scene understanding</t>
  </si>
  <si>
    <t>sensor fusion vision-based localisation and tracking on hand-held devices</t>
  </si>
  <si>
    <t>https://tev.fbk.eu/people/profile/aravecchia</t>
  </si>
  <si>
    <t>aravecchia.jpg</t>
  </si>
  <si>
    <t>Ruiz</t>
  </si>
  <si>
    <t>Nicholas</t>
  </si>
  <si>
    <t>USA</t>
  </si>
  <si>
    <t>Statistical Machine Translation</t>
  </si>
  <si>
    <t>https://hlt-mt.fbk.eu/people/profile/nicruiz</t>
  </si>
  <si>
    <t>ruiz.jpg</t>
  </si>
  <si>
    <t>Sudhakaran</t>
  </si>
  <si>
    <t>Swathikiran</t>
  </si>
  <si>
    <t>Vision for Multimedia Understanding</t>
  </si>
  <si>
    <t>Multimedia content analysis more and more relies on advanced machine learning to capture the enormous richness of multi-modal sources (commented videos, images with captions, etc.). At the other side, domain specific knowledge is often available to leverage the content analysis task, but effectively encoding it into machine learning (down to the development of task-specific feature representations) is still an open research issue. The goal of this PhD is to progress on the computer vision side of the problem, to go beyond a mono-modal approach where supervisions for learning are provided explicitly. Instead, I will investigate how structured (background knowledge) and semi-structured data (e.g. text captions and descriptions) can be used to provide implicit supervision to enrich the task-specific visual learning capabilities.</t>
  </si>
  <si>
    <t>Lanz Oswald</t>
  </si>
  <si>
    <t>Computer Vision, Multimedia, Machine Learning</t>
  </si>
  <si>
    <t>http://tev.fbk.eu/people/profile/sudhakaran</t>
  </si>
  <si>
    <t>sudhakaran.jpg</t>
  </si>
  <si>
    <t>Segatta</t>
  </si>
  <si>
    <t>Computational Based Design of Bio-Inspired Electrochromic Molecules for Colour Tuneable Electronic Ink</t>
  </si>
  <si>
    <t>segatta.jpg</t>
  </si>
  <si>
    <t>Solano Correa</t>
  </si>
  <si>
    <t>Yady Tatiana</t>
  </si>
  <si>
    <t>Colombia</t>
  </si>
  <si>
    <t>Advanced Methods for the Analysis of Very High Resolution Multi-Sensor Optical Images Time-Series</t>
  </si>
  <si>
    <t>The use of remote sensing in the analysis and evaluation of environmental degeneration processes has become a valuable tool which relevance increased in conjunction with the use of digital image processing techniques. The improvement in acquisition sensor technology as well as in the data processing algorithm allowed an accurate and automatic identification and extraction of characteristics for the understanding of the environmental changes, especially while working with Very High Resolution (VHR) information. Nevertheless, the revisit of the sensors, the competing orders, and the weather conditions do not always allow the acquisition of proper and relevant information. To mitigate these limitations it is possible to construct time series by considering images acquired by different sensors. The main constraint becomes how to deal with this kind of information. Therefore, in this research we aim at developing an approach for the detection of changes in multisensor multitemporal VHR optical images by following two main steps: i) multi-sensor data homogenization; and ii) change detection for the analysis in multisensor multitemporal VHR images.</t>
  </si>
  <si>
    <t>Image Processing Pattern recognition Remote sensing image analysis</t>
  </si>
  <si>
    <t>https://rsde.fbk.eu/people/profile/solano</t>
  </si>
  <si>
    <t>solano.jpg</t>
  </si>
  <si>
    <t>Sinigaglia</t>
  </si>
  <si>
    <t>Federico</t>
  </si>
  <si>
    <t>University of Genova</t>
  </si>
  <si>
    <t>Security Analysis and Testing of Strong Authentication Protocols based on Mobile Devices</t>
  </si>
  <si>
    <t>As the number of security-critical, online applications grows, the protection of the digital identities of the users is becoming a growing concern. Strong authentication protocols provide additional security by requiring the user to provide at least two independent proofs of identity for the authentication to succeed. With this work, we want to provide some tools for the analysis and the testing of a specific kind of security protocols: the Strong Authentication Protocols involving mobile devices. These security protocols are widely used for restricting access to critical resources, while their analysis and testing procedure is not fully developed. The aim of this research work is to help security expert to validate and improve the Strong Authentication Protocols design by providing testing tools and guidelines, in order to reach a higher security level for sensitive data access.</t>
  </si>
  <si>
    <t>Carbone Roberto</t>
  </si>
  <si>
    <t>Security and Privacy, Authentication Protocols, Strong Auhentication, Mobile Security, Security testing, Security Protocol Design Analysis, Security Protocols Testing, Sensible data protection</t>
  </si>
  <si>
    <t>http://st.fbk.eu/people/profile/sinigaglia</t>
  </si>
  <si>
    <t>sinigaglia.jpg</t>
  </si>
  <si>
    <t>Santini</t>
  </si>
  <si>
    <t>Gaia Cecilia</t>
  </si>
  <si>
    <t>Nanostructured Materials for Sample Preparation in Deep Sequencing Systems</t>
  </si>
  <si>
    <t>Pederzolli Cecilia</t>
  </si>
  <si>
    <t>https://www.researchgate.net/profile/Gaia_Santini</t>
  </si>
  <si>
    <t>santini.jpg</t>
  </si>
  <si>
    <t>Sessa</t>
  </si>
  <si>
    <t>Model-based design and planning in Plant Automation</t>
  </si>
  <si>
    <t>Production plants are relevant examples of Cyber-Physical Systems where a complex engineered system is built from the seamless integration of computational algorithms and physical processes. Production plants present different challenges and needs. However, they share the need for technology that lowers the costs of design and verification, and optimizes the efficiency of production processes. This scenario provides the opportunity to satisfy such need through the development of a new generation of Planning Systems. The present research proposal aims to foster the joined application of Formal Verification (FV) and Temporal Planning in the Plant Automation domain leveraging the model-based approach.</t>
  </si>
  <si>
    <t>Component-based physical modeling, Hybrid DAE, formal verification, hybrid systems, temporal planning, model checking, SMT</t>
  </si>
  <si>
    <t>https://www.linkedin.com/in/mirko-sessa-8a89a330</t>
  </si>
  <si>
    <t>sessa.jpg</t>
  </si>
  <si>
    <t>Siswantoro</t>
  </si>
  <si>
    <t>Hari</t>
  </si>
  <si>
    <t>Indonesia</t>
  </si>
  <si>
    <t>Automated regulatory compliance checking of ABAC policies</t>
  </si>
  <si>
    <t>Nowadays, most of business practices involve personal data processing of customers and employees. And personal data processing is strictly regulated by legislation to protect the rights of the personal data owner. Enforcing regulation into enterprise information system is a non-trivial task, and a misinterpretation can lead to sanctions. This research presents an automatic legal compliance verification method of attribute based access control (ABAC) against the EU Data Protection Directive (DPD) 95/46/EC. The rights, obligations and conditions for lawful personal data processing from the directive are extracted and mapped to a formal legal model. We use this model to check whether an enterprise access control policy complies or violates the regulation.</t>
  </si>
  <si>
    <t>Armando Alessandro and Ranise Silvio</t>
  </si>
  <si>
    <t>Legal compliance, Data protection regulation, Formal verification, Attribute based access control</t>
  </si>
  <si>
    <t>https://st.fbk.eu/people/profile/siswantoro</t>
  </si>
  <si>
    <t>siswantoro.jpg</t>
  </si>
  <si>
    <t>siswantoro@fbk.eu</t>
  </si>
  <si>
    <t>Tekiroglu</t>
  </si>
  <si>
    <t>Serra Sinem</t>
  </si>
  <si>
    <t>Sensorial Association of the words and its effects on Figurative Language</t>
  </si>
  <si>
    <t>To tackle the semantics of figurative language, several conceptual properties such as concreteness or imegeability are employed. However, there is no attempt in the literature to analyze and benefit from the sensorial elements for figurative language processing. In this thesis, the impact of sensorial features on metaphor processing is investigated.</t>
  </si>
  <si>
    <t>Strapparava Carlo</t>
  </si>
  <si>
    <t>Computational Linguistics, Natural Language Processing, Lexical Semantics</t>
  </si>
  <si>
    <t>https://it.linkedin.com/in/serra-sinem-tekiroğlu-39141317</t>
  </si>
  <si>
    <t>tekiroglu.jpg</t>
  </si>
  <si>
    <t>Ataman</t>
  </si>
  <si>
    <t>Duygu</t>
  </si>
  <si>
    <t>Flexible machine translation</t>
  </si>
  <si>
    <t>Machine translation was mainly developed on the methodology where statistical machine-learning algorithms are applied on large sets of parallelized data in source and target languages. The current limitation of these methods is based on the nature of training data, which is not possible to contain all observations of expressions in the target language. Hence, the aim of the doctoral study is to investigate novel means by which generalization from limited space of observations might be performed and knowledge from human post-editions can be generalized to improve the quality of machine translation.</t>
  </si>
  <si>
    <t>Turchi Marco</t>
  </si>
  <si>
    <t>Human-language technology, machine translation, deep learning, distributional semantics</t>
  </si>
  <si>
    <t>https://hlt-mt.fbk.eu/people/profile/ataman</t>
  </si>
  <si>
    <t>ataman.jpg</t>
  </si>
  <si>
    <t>Tryfou</t>
  </si>
  <si>
    <t>Georgia</t>
  </si>
  <si>
    <t>Greece</t>
  </si>
  <si>
    <t>Audio signal processing for music information retrieval</t>
  </si>
  <si>
    <t>https://shine.fbk.eu/people/profile/tryfou</t>
  </si>
  <si>
    <t>tryfou.jpg</t>
  </si>
  <si>
    <t>tryfou@fbk.eu</t>
  </si>
  <si>
    <t>Testi</t>
  </si>
  <si>
    <t>High Energy Density Hydrogen Storages</t>
  </si>
  <si>
    <t>https://ares.fbk.eu/it/people/profile/testi</t>
  </si>
  <si>
    <t>testi.jpg</t>
  </si>
  <si>
    <t>testi@fbk.eu</t>
  </si>
  <si>
    <t>Xompero</t>
  </si>
  <si>
    <t>Alessio</t>
  </si>
  <si>
    <t>QMU London</t>
  </si>
  <si>
    <t>A Distributed Approach for Localization, Mapping and Object Tracking in Mobile Smart Camera Networks</t>
  </si>
  <si>
    <t>Smart camera networks benefit from technological advances in sensing, processing and networking capabilities while offering novel opportunities in distributed computer vision research. Especially when people moving in a structured environment are to be monitored using wearable cameras and/or robotic platforms, the synergic collaboration among such devices exposes challenges to be further explored. This research will investigate opportunities of cooperative sensing and processing for real-time mapping, localisation and tracking in such contexts. The problem will be tackled with in a probabilistic framework with resource allocation capabilities to opportunistically manage the scalability-robustness trade-off. Performance assessment will itself require the definition of novel evaluation criteria.</t>
  </si>
  <si>
    <t>Cavallaro Andrea and Lanz Oswald</t>
  </si>
  <si>
    <t>Smart Camera Networks, Computer Vision, Resource Allocation, People Tracking, Localisation and Mapping</t>
  </si>
  <si>
    <t>http://www.eecs.qmul.ac.uk/people/view/46084/alessio-xompero</t>
  </si>
  <si>
    <t>xompero.jpg</t>
  </si>
  <si>
    <t>a.xompero@qmul.ac.uk</t>
  </si>
  <si>
    <t>Jahangirova</t>
  </si>
  <si>
    <t>Gunel</t>
  </si>
  <si>
    <t>UCL</t>
  </si>
  <si>
    <t>Azerbaijan</t>
  </si>
  <si>
    <t>The Oracle Problem in Software Testing</t>
  </si>
  <si>
    <t>The oracle problem remains one of the key challenges in software testing, for which little automated support has been developed so far. The effectiveness of a test case in revealing software faults depends critically on the quality of the oracle. My research is focused on the automated assessment and improvement of the oracle quality. The techniques proposed combine test case generation to reveal false positives, mutation testing to reveal false negatives and identification of the program points for internal oracle placement, which has the highest fault-finding capability</t>
  </si>
  <si>
    <t>software engineering, software testing, oracle problem</t>
  </si>
  <si>
    <t>https://se.fbk.eu/people/profile/jahangirova</t>
  </si>
  <si>
    <t>jahangirova.jpg</t>
  </si>
  <si>
    <t>Zandonà</t>
  </si>
  <si>
    <t>Alessandro</t>
  </si>
  <si>
    <t>Predictive networks for functional metagenomics</t>
  </si>
  <si>
    <t>https://www.linkedin.com/in/alessandro-zandona-24884481?authType=NAME_SEARCH&amp;authToken=Gkiz</t>
  </si>
  <si>
    <t>zandona.jpg</t>
  </si>
  <si>
    <t>Zappalà</t>
  </si>
  <si>
    <t>Gaetano</t>
  </si>
  <si>
    <t>Caratterizzazione di fotomoltiplicatori al silicio sensibili alla luce ultravioletta estrema</t>
  </si>
  <si>
    <t>Silicon Radiation Sensors</t>
  </si>
  <si>
    <t>zappala.jpg</t>
  </si>
  <si>
    <t>Zarbo</t>
  </si>
  <si>
    <t>Calogero</t>
  </si>
  <si>
    <t>Cloud computing solutions for big omics analytics in Bioinformatics</t>
  </si>
  <si>
    <t>zarbo.jpg</t>
  </si>
  <si>
    <t>Azzolini</t>
  </si>
  <si>
    <t>Monte Carlo simulations of  electron transport and mechanical phenomena in graphene and related 2d materials and composites</t>
  </si>
  <si>
    <t>http://www.ectstar.eu/people/profile/mazzolini</t>
  </si>
  <si>
    <t>azzolini.jpg</t>
  </si>
  <si>
    <t>Bobic</t>
  </si>
  <si>
    <t>Marinko</t>
  </si>
  <si>
    <t>Croatia</t>
  </si>
  <si>
    <t>Strategic studies and international security</t>
  </si>
  <si>
    <t>Andreatta Filippo</t>
  </si>
  <si>
    <t>http://web.unitn.it/en/drsis/24825/bobic-marinko</t>
  </si>
  <si>
    <t>bobic.jpg</t>
  </si>
  <si>
    <t>marinko.bobic@gmail.com</t>
  </si>
  <si>
    <t>Papa</t>
  </si>
  <si>
    <t>Communicating smart city: big data visualization and communication models for citizen, citizen manager and others stakeholders.</t>
  </si>
  <si>
    <t>The main focus of my PhD regards smart cities (Smart health): nowadays, the possibility to change something in a city is only managed in a qualitatively fashion; the most common way to obtain some information from citizens about their cities, is still done by means of questionnaires or by directly interviewing. We still have not a quantitatively feedback from people. Technological development, namely wearable systems, and fast computation make it possible to measure quantitatively the biological signals produced by the human body. The concept of the research project is not only based on the feedback from people, but also on the control of their state by measuring their physiological signals (ECG, EDA, etc...) to assess in everyday-life and in real time how they could be improved, in order to also improve their life quality. Combining these signals, we could potentially obtain a comprehensive and reliable description of physiological indices related to specific scenarios that could be exploited, in every moment, to model the citizen behavior. Once defined the most significant parameters and analyzed them through processing, it will be necessary to define and display the results in a simple and understandable way to all citizens: the interaction between them and technological devices will be designed to be as easy as possible allowing people to react with fast and almost instantaneous changes. The data obtained will be accessible by users through user-friendly interfaces, which will not only allow an instant understanding of the values analyzed, but it could also lead to a new concept of smart city, from a static smart city (changes made after long periods) to a dynamic smart city (changes made in very short periods). The final goal of the PhD research project will be the development of guide protocols and a wearable equipment that can be used in all the cities, turning them into smart cities with a higher quality of life for the citizen.</t>
  </si>
  <si>
    <t>Interacting with smart cities.</t>
  </si>
  <si>
    <t>http://hit.psy.unipd.it/lorenzo-papa</t>
  </si>
  <si>
    <t>Carcione</t>
  </si>
  <si>
    <t>Rocco</t>
  </si>
  <si>
    <t>University of Roma Tor Vergata</t>
  </si>
  <si>
    <t>Diamond-based architectures for nanosystems and devices</t>
  </si>
  <si>
    <t>Adjodah</t>
  </si>
  <si>
    <t>Dhaval</t>
  </si>
  <si>
    <t>MIT Media Lab</t>
  </si>
  <si>
    <t>Mauritius islands</t>
  </si>
  <si>
    <t>Understanding Human Dynamics</t>
  </si>
  <si>
    <t>http://www.media.mit.edu/people/dhaval</t>
  </si>
  <si>
    <t>dhaval.jpg</t>
  </si>
  <si>
    <t>Rossi</t>
  </si>
  <si>
    <t>University of Siena</t>
  </si>
  <si>
    <t>Attività di ricerca nell'area della Visione Artificiale</t>
  </si>
  <si>
    <t>Hellmuth</t>
  </si>
  <si>
    <t>Kerry Ellen</t>
  </si>
  <si>
    <t>Nudging toward Better Health: Applications of Behavioral Economics to enhance Health and Wellbeing</t>
  </si>
  <si>
    <t>Mittone Luigi</t>
  </si>
  <si>
    <t>kerry.hellmuth@unitn.it</t>
  </si>
  <si>
    <t>Fugattini</t>
  </si>
  <si>
    <t>Silvio</t>
  </si>
  <si>
    <t>Tecniche avanzate per la realizzazione o la caratterizzazione di dispositivi a semiconduttore</t>
  </si>
  <si>
    <t>fugattini.jpg</t>
  </si>
  <si>
    <t>silvio.fugattini@unife.it</t>
  </si>
  <si>
    <t>Romaniuk</t>
  </si>
  <si>
    <t>Scott Nicholas</t>
  </si>
  <si>
    <t>Canada</t>
  </si>
  <si>
    <t xml:space="preserve">International Politics and Conflict Resolution </t>
  </si>
  <si>
    <t>http://web.unitn.it/en/drsis/37227/scott-nicholas-romaniuk</t>
  </si>
  <si>
    <t>romaniuk.jpg</t>
  </si>
  <si>
    <t>scott.romaniuk@unitn.it</t>
  </si>
  <si>
    <t>Bredikovà</t>
  </si>
  <si>
    <t>Hana</t>
  </si>
  <si>
    <t>Slovak Republic</t>
  </si>
  <si>
    <t>International Politics and Conflict Resolution</t>
  </si>
  <si>
    <t>http://web.unitn.it/en/drsis/40539/bredikova-hana</t>
  </si>
  <si>
    <t>bradikova.jpg</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</si>
</sst>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font>
      <color rgb="FF000000"/>
      <name val="Arial"/>
    </font>
    <font>
      <color rgb="FF000000"/>
      <name val="Verdana"/>
    </font>
    <font>
      <color rgb="FFFF0000"/>
    </font>
    <font>
      <u/>
      <sz val="10.0"/>
      <color rgb="FF000000"/>
      <name val="Arial"/>
    </font>
    <font>
      <sz val="11.0"/>
      <color rgb="FF333333"/>
      <name val="&quot;Droid Sans&quot;"/>
    </font>
    <font>
      <u/>
      <sz val="10.0"/>
      <color rgb="FF000000"/>
      <name val="Arial"/>
    </font>
    <font>
      <u/>
      <sz val="10.0"/>
      <color rgb="FF000000"/>
      <name val="Arial"/>
    </font>
    <font>
      <u/>
      <sz val="10.0"/>
      <color rgb="FF000000"/>
      <name val="Arial"/>
    </font>
    <font>
      <u/>
      <sz val="10.0"/>
      <color rgb="FF333333"/>
      <name val="Arial"/>
    </font>
    <font>
      <sz val="10.0"/>
      <color rgb="FF333333"/>
      <name val="Arial"/>
    </font>
    <font>
      <color rgb="FF222222"/>
      <name val="Arial"/>
    </font>
    <font>
      <u/>
      <color rgb="FF000000"/>
      <name val="Arial"/>
    </font>
    <font>
      <sz val="10.0"/>
      <name val="Arial"/>
    </font>
    <font>
      <color rgb="FF000000"/>
    </font>
    <font>
      <u/>
      <sz val="10.0"/>
      <color rgb="FF000000"/>
      <name val="Arial"/>
    </font>
    <font>
      <u/>
      <sz val="9.0"/>
      <color rgb="FF000000"/>
      <name val="Arial"/>
    </font>
    <font>
      <sz val="9.0"/>
      <color rgb="FF000000"/>
      <name val="&quot;normal arial&quot;"/>
    </font>
    <font>
      <u/>
      <sz val="10.0"/>
      <color rgb="FF000000"/>
      <name val="Arial"/>
    </font>
    <font>
      <u/>
      <color rgb="FF000000"/>
    </font>
    <font>
      <u/>
      <sz val="10.0"/>
      <color rgb="FF000000"/>
      <name val="Arial"/>
    </font>
    <font>
      <u/>
      <color rgb="FF000000"/>
    </font>
    <font>
      <u/>
      <sz val="9.0"/>
      <color rgb="FF333333"/>
      <name val="Verdana"/>
    </font>
    <font>
      <u/>
      <color rgb="FF000000"/>
      <name val="Arial"/>
    </font>
    <font>
      <u/>
      <sz val="9.0"/>
      <color rgb="FF000000"/>
      <name val="Verdana"/>
    </font>
  </fonts>
  <fills count="5">
    <fill>
      <patternFill patternType="none"/>
    </fill>
    <fill>
      <patternFill patternType="lightGray"/>
    </fill>
    <fill>
      <patternFill patternType="solid">
        <fgColor rgb="FFFFFFFF"/>
        <bgColor rgb="FFFFFFFF"/>
      </patternFill>
    </fill>
    <fill>
      <patternFill patternType="solid">
        <fgColor rgb="FFF5F5F5"/>
        <bgColor rgb="FFF5F5F5"/>
      </patternFill>
    </fill>
    <fill>
      <patternFill patternType="solid">
        <fgColor rgb="FFEEEEEE"/>
        <bgColor rgb="FFEEEEEE"/>
      </patternFill>
    </fill>
  </fills>
  <borders count="3">
    <border>
      <left/>
      <right/>
      <top/>
      <bottom/>
    </border>
    <border>
      <left/>
      <right style="thin">
        <color rgb="FFD4D4D4"/>
      </right>
      <top/>
      <bottom style="thin">
        <color rgb="FFD4D4D4"/>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42">
    <xf borderId="0" fillId="0" fontId="0" numFmtId="0" xfId="0" applyAlignment="1" applyFont="1">
      <alignment/>
    </xf>
    <xf borderId="0" fillId="0" fontId="1" numFmtId="0" xfId="0" applyAlignment="1" applyFont="1">
      <alignment/>
    </xf>
    <xf borderId="1" fillId="2" fontId="2" numFmtId="0" xfId="0" applyAlignment="1" applyBorder="1" applyFill="1" applyFont="1">
      <alignment/>
    </xf>
    <xf borderId="2" fillId="0" fontId="1" numFmtId="0" xfId="0" applyAlignment="1" applyBorder="1" applyFont="1">
      <alignment/>
    </xf>
    <xf borderId="0" fillId="2" fontId="3" numFmtId="0" xfId="0" applyAlignment="1" applyFont="1">
      <alignment horizontal="left"/>
    </xf>
    <xf borderId="0" fillId="2" fontId="0" numFmtId="0" xfId="0" applyAlignment="1" applyFont="1">
      <alignment/>
    </xf>
    <xf borderId="0" fillId="0" fontId="4" numFmtId="0" xfId="0" applyAlignment="1" applyFont="1">
      <alignment/>
    </xf>
    <xf borderId="0" fillId="0" fontId="4" numFmtId="0" xfId="0" applyFont="1"/>
    <xf borderId="0" fillId="0" fontId="1" numFmtId="0" xfId="0" applyAlignment="1" applyFont="1">
      <alignment/>
    </xf>
    <xf borderId="0" fillId="2" fontId="5" numFmtId="0" xfId="0" applyAlignment="1" applyFont="1">
      <alignment horizontal="left"/>
    </xf>
    <xf borderId="0" fillId="2" fontId="6" numFmtId="0" xfId="0" applyAlignment="1" applyFont="1">
      <alignment/>
    </xf>
    <xf borderId="0" fillId="2" fontId="0" numFmtId="0" xfId="0" applyAlignment="1" applyFont="1">
      <alignment horizontal="left"/>
    </xf>
    <xf borderId="0" fillId="0" fontId="7" numFmtId="0" xfId="0" applyAlignment="1" applyFont="1">
      <alignment/>
    </xf>
    <xf borderId="0" fillId="3" fontId="0" numFmtId="0" xfId="0" applyAlignment="1" applyFill="1" applyFont="1">
      <alignment/>
    </xf>
    <xf borderId="0" fillId="0" fontId="2" numFmtId="0" xfId="0" applyAlignment="1" applyFont="1">
      <alignment/>
    </xf>
    <xf borderId="0" fillId="4" fontId="8" numFmtId="0" xfId="0" applyAlignment="1" applyFill="1" applyFont="1">
      <alignment vertical="top"/>
    </xf>
    <xf borderId="0" fillId="2" fontId="3" numFmtId="0" xfId="0" applyAlignment="1" applyFont="1">
      <alignment horizontal="center"/>
    </xf>
    <xf borderId="0" fillId="4" fontId="9" numFmtId="0" xfId="0" applyAlignment="1" applyFont="1">
      <alignment/>
    </xf>
    <xf borderId="0" fillId="2" fontId="10" numFmtId="0" xfId="0" applyAlignment="1" applyFont="1">
      <alignment vertical="top"/>
    </xf>
    <xf borderId="0" fillId="2" fontId="11" numFmtId="0" xfId="0" applyAlignment="1" applyFont="1">
      <alignment/>
    </xf>
    <xf borderId="0" fillId="2" fontId="12" numFmtId="0" xfId="0" applyAlignment="1" applyFont="1">
      <alignment/>
    </xf>
    <xf borderId="0" fillId="0" fontId="13" numFmtId="0" xfId="0" applyAlignment="1" applyFont="1">
      <alignment/>
    </xf>
    <xf borderId="0" fillId="0" fontId="1" numFmtId="0" xfId="0" applyAlignment="1" applyFont="1">
      <alignment horizontal="left"/>
    </xf>
    <xf borderId="0" fillId="0" fontId="14" numFmtId="0" xfId="0" applyAlignment="1" applyFont="1">
      <alignment/>
    </xf>
    <xf borderId="0" fillId="0" fontId="15" numFmtId="0" xfId="0" applyAlignment="1" applyFont="1">
      <alignment/>
    </xf>
    <xf borderId="0" fillId="0" fontId="2" numFmtId="0" xfId="0" applyAlignment="1" applyFont="1">
      <alignment/>
    </xf>
    <xf borderId="0" fillId="2" fontId="16" numFmtId="0" xfId="0" applyAlignment="1" applyFont="1">
      <alignment/>
    </xf>
    <xf borderId="0" fillId="0" fontId="0" numFmtId="0" xfId="0" applyAlignment="1" applyFont="1">
      <alignment/>
    </xf>
    <xf borderId="0" fillId="2" fontId="2" numFmtId="0" xfId="0" applyAlignment="1" applyFont="1">
      <alignment/>
    </xf>
    <xf borderId="0" fillId="2" fontId="17" numFmtId="0" xfId="0" applyAlignment="1" applyFont="1">
      <alignment/>
    </xf>
    <xf borderId="0" fillId="2" fontId="18" numFmtId="0" xfId="0" applyAlignment="1" applyFont="1">
      <alignment/>
    </xf>
    <xf borderId="0" fillId="2" fontId="0" numFmtId="0" xfId="0" applyAlignment="1" applyFont="1">
      <alignment/>
    </xf>
    <xf borderId="0" fillId="2" fontId="19" numFmtId="0" xfId="0" applyAlignment="1" applyFont="1">
      <alignment/>
    </xf>
    <xf borderId="0" fillId="0" fontId="20" numFmtId="0" xfId="0" applyAlignment="1" applyFont="1">
      <alignment/>
    </xf>
    <xf borderId="0" fillId="0" fontId="21" numFmtId="0" xfId="0" applyAlignment="1" applyFont="1">
      <alignment wrapText="1"/>
    </xf>
    <xf borderId="0" fillId="0" fontId="22" numFmtId="0" xfId="0" applyAlignment="1" applyFont="1">
      <alignment/>
    </xf>
    <xf borderId="0" fillId="2" fontId="23" numFmtId="0" xfId="0" applyAlignment="1" applyFont="1">
      <alignment horizontal="left"/>
    </xf>
    <xf borderId="0" fillId="2" fontId="2" numFmtId="0" xfId="0" applyAlignment="1" applyFont="1">
      <alignment/>
    </xf>
    <xf borderId="0" fillId="2" fontId="2" numFmtId="0" xfId="0" applyAlignment="1" applyFont="1">
      <alignment/>
    </xf>
    <xf borderId="0" fillId="2" fontId="0" numFmtId="0" xfId="0" applyAlignment="1" applyFont="1">
      <alignment/>
    </xf>
    <xf borderId="0" fillId="3" fontId="24" numFmtId="0" xfId="0" applyAlignment="1" applyFont="1">
      <alignment/>
    </xf>
    <xf borderId="0" fillId="2" fontId="2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mailto:pirrone@fbk.eu" TargetMode="External"/><Relationship Id="rId42" Type="http://schemas.openxmlformats.org/officeDocument/2006/relationships/hyperlink" Target="mailto:piyare@fbk.eu" TargetMode="External"/><Relationship Id="rId41" Type="http://schemas.openxmlformats.org/officeDocument/2006/relationships/hyperlink" Target="mailto:petrucci@fbk.eu" TargetMode="External"/><Relationship Id="rId44" Type="http://schemas.openxmlformats.org/officeDocument/2006/relationships/hyperlink" Target="mailto:aravecchia@fbk.eu" TargetMode="External"/><Relationship Id="rId43" Type="http://schemas.openxmlformats.org/officeDocument/2006/relationships/hyperlink" Target="mailto:rusci@fbk.eu" TargetMode="External"/><Relationship Id="rId46" Type="http://schemas.openxmlformats.org/officeDocument/2006/relationships/hyperlink" Target="mailto:nicruiz@fbk.eu" TargetMode="External"/><Relationship Id="rId45" Type="http://schemas.openxmlformats.org/officeDocument/2006/relationships/hyperlink" Target="https://hlt-mt.fbk.eu/people/profile/nicruiz" TargetMode="External"/><Relationship Id="rId1" Type="http://schemas.openxmlformats.org/officeDocument/2006/relationships/hyperlink" Target="mailto:gomoluch@fbk.eu" TargetMode="External"/><Relationship Id="rId2" Type="http://schemas.openxmlformats.org/officeDocument/2006/relationships/hyperlink" Target="mailto:m.fakhry@unitn.it" TargetMode="External"/><Relationship Id="rId3" Type="http://schemas.openxmlformats.org/officeDocument/2006/relationships/hyperlink" Target="mailto:boselli@ectstar.eu" TargetMode="External"/><Relationship Id="rId4" Type="http://schemas.openxmlformats.org/officeDocument/2006/relationships/hyperlink" Target="mailto:pbosetti@fbk.eu" TargetMode="External"/><Relationship Id="rId9" Type="http://schemas.openxmlformats.org/officeDocument/2006/relationships/hyperlink" Target="mailto:demissie@fbk.eu" TargetMode="External"/><Relationship Id="rId48" Type="http://schemas.openxmlformats.org/officeDocument/2006/relationships/hyperlink" Target="mailto:fsegatta@fbk.eu" TargetMode="External"/><Relationship Id="rId47" Type="http://schemas.openxmlformats.org/officeDocument/2006/relationships/hyperlink" Target="mailto:sudhakaran@fbk.eu" TargetMode="External"/><Relationship Id="rId49" Type="http://schemas.openxmlformats.org/officeDocument/2006/relationships/hyperlink" Target="mailto:solano@fbk.eu" TargetMode="External"/><Relationship Id="rId5" Type="http://schemas.openxmlformats.org/officeDocument/2006/relationships/hyperlink" Target="mailto:bittner@fbk.eu" TargetMode="External"/><Relationship Id="rId6" Type="http://schemas.openxmlformats.org/officeDocument/2006/relationships/hyperlink" Target="mailto:chatterjee@fbk.eu" TargetMode="External"/><Relationship Id="rId7" Type="http://schemas.openxmlformats.org/officeDocument/2006/relationships/hyperlink" Target="mailto:centellegher@fbk.eu" TargetMode="External"/><Relationship Id="rId8" Type="http://schemas.openxmlformats.org/officeDocument/2006/relationships/hyperlink" Target="mailto:capuano@fbk.eu" TargetMode="External"/><Relationship Id="rId31" Type="http://schemas.openxmlformats.org/officeDocument/2006/relationships/hyperlink" Target="mailto:mahbub@fbk.eu" TargetMode="External"/><Relationship Id="rId30" Type="http://schemas.openxmlformats.org/officeDocument/2006/relationships/hyperlink" Target="mailto:magnolini@fbk.eu" TargetMode="External"/><Relationship Id="rId33" Type="http://schemas.openxmlformats.org/officeDocument/2006/relationships/hyperlink" Target="mailto:menini@fbk.eu" TargetMode="External"/><Relationship Id="rId32" Type="http://schemas.openxmlformats.org/officeDocument/2006/relationships/hyperlink" Target="mailto:mencarini@fbk.eu" TargetMode="External"/><Relationship Id="rId35" Type="http://schemas.openxmlformats.org/officeDocument/2006/relationships/hyperlink" Target="mailto:martorelli@fbk.eu" TargetMode="External"/><Relationship Id="rId34" Type="http://schemas.openxmlformats.org/officeDocument/2006/relationships/hyperlink" Target="mailto:morresi@ectstar.eu" TargetMode="External"/><Relationship Id="rId71" Type="http://schemas.openxmlformats.org/officeDocument/2006/relationships/drawing" Target="../drawings/drawing1.xml"/><Relationship Id="rId70" Type="http://schemas.openxmlformats.org/officeDocument/2006/relationships/hyperlink" Target="mailto:scott.romaniuk@unitn.it" TargetMode="External"/><Relationship Id="rId37" Type="http://schemas.openxmlformats.org/officeDocument/2006/relationships/hyperlink" Target="mailto:nechaev@fbk.eu" TargetMode="External"/><Relationship Id="rId36" Type="http://schemas.openxmlformats.org/officeDocument/2006/relationships/hyperlink" Target="mailto:marziano@fbk.eu" TargetMode="External"/><Relationship Id="rId39" Type="http://schemas.openxmlformats.org/officeDocument/2006/relationships/hyperlink" Target="mailto:pedrielli@ectstar.eu" TargetMode="External"/><Relationship Id="rId38" Type="http://schemas.openxmlformats.org/officeDocument/2006/relationships/hyperlink" Target="mailto:novel@fbk.eu" TargetMode="External"/><Relationship Id="rId62" Type="http://schemas.openxmlformats.org/officeDocument/2006/relationships/hyperlink" Target="mailto:mazzolini@ectstar.eu" TargetMode="External"/><Relationship Id="rId61" Type="http://schemas.openxmlformats.org/officeDocument/2006/relationships/hyperlink" Target="http://www.ectstar.eu/people/profile/mazzolini" TargetMode="External"/><Relationship Id="rId20" Type="http://schemas.openxmlformats.org/officeDocument/2006/relationships/hyperlink" Target="mailto:l.gatti@fbk.eu" TargetMode="External"/><Relationship Id="rId64" Type="http://schemas.openxmlformats.org/officeDocument/2006/relationships/hyperlink" Target="mailto:marinko.bobic@gmail.com" TargetMode="External"/><Relationship Id="rId63" Type="http://schemas.openxmlformats.org/officeDocument/2006/relationships/hyperlink" Target="http://web.unitn.it/en/drsis/24825/bobic-marinko" TargetMode="External"/><Relationship Id="rId22" Type="http://schemas.openxmlformats.org/officeDocument/2006/relationships/hyperlink" Target="mailto:harikumar@fbk.eu" TargetMode="External"/><Relationship Id="rId66" Type="http://schemas.openxmlformats.org/officeDocument/2006/relationships/hyperlink" Target="mailto:lorenzo.papa89@gmail.com" TargetMode="External"/><Relationship Id="rId21" Type="http://schemas.openxmlformats.org/officeDocument/2006/relationships/hyperlink" Target="mailto:dgiovanelli@fbk.eu" TargetMode="External"/><Relationship Id="rId65" Type="http://schemas.openxmlformats.org/officeDocument/2006/relationships/hyperlink" Target="http://hit.psy.unipd.it/lorenzo-papa" TargetMode="External"/><Relationship Id="rId24" Type="http://schemas.openxmlformats.org/officeDocument/2006/relationships/hyperlink" Target="mailto:khoshkangini@fbk.eu" TargetMode="External"/><Relationship Id="rId68" Type="http://schemas.openxmlformats.org/officeDocument/2006/relationships/hyperlink" Target="mailto:kerry.hellmuth@unitn.it" TargetMode="External"/><Relationship Id="rId23" Type="http://schemas.openxmlformats.org/officeDocument/2006/relationships/hyperlink" Target="mailto:jalalvand@fbk.eu" TargetMode="External"/><Relationship Id="rId67" Type="http://schemas.openxmlformats.org/officeDocument/2006/relationships/hyperlink" Target="http://www.media.mit.edu/people/dhaval" TargetMode="External"/><Relationship Id="rId60" Type="http://schemas.openxmlformats.org/officeDocument/2006/relationships/hyperlink" Target="mailto:zarbo@fbk.eu" TargetMode="External"/><Relationship Id="rId26" Type="http://schemas.openxmlformats.org/officeDocument/2006/relationships/hyperlink" Target="mailto:kalinina@fbk.eu" TargetMode="External"/><Relationship Id="rId25" Type="http://schemas.openxmlformats.org/officeDocument/2006/relationships/hyperlink" Target="mailto:khatib@fbk.eu" TargetMode="External"/><Relationship Id="rId69" Type="http://schemas.openxmlformats.org/officeDocument/2006/relationships/hyperlink" Target="mailto:%73%69%6c%76%69%6f.%66%75%67%61%74%74%69%6e%69@%75%6e%69%66%65.%69%74" TargetMode="External"/><Relationship Id="rId28" Type="http://schemas.openxmlformats.org/officeDocument/2006/relationships/hyperlink" Target="mailto:muhali@fbk.eu" TargetMode="External"/><Relationship Id="rId27" Type="http://schemas.openxmlformats.org/officeDocument/2006/relationships/hyperlink" Target="mailto:mbali@fbk.eu" TargetMode="External"/><Relationship Id="rId29" Type="http://schemas.openxmlformats.org/officeDocument/2006/relationships/hyperlink" Target="mailto:olumodeji@fbk.eu" TargetMode="External"/><Relationship Id="rId51" Type="http://schemas.openxmlformats.org/officeDocument/2006/relationships/hyperlink" Target="mailto:gcsantini@fbk.eu" TargetMode="External"/><Relationship Id="rId50" Type="http://schemas.openxmlformats.org/officeDocument/2006/relationships/hyperlink" Target="mailto:sinigaglia@fbk.eu" TargetMode="External"/><Relationship Id="rId53" Type="http://schemas.openxmlformats.org/officeDocument/2006/relationships/hyperlink" Target="mailto:siswantoro@fbk.eu" TargetMode="External"/><Relationship Id="rId52" Type="http://schemas.openxmlformats.org/officeDocument/2006/relationships/hyperlink" Target="mailto:sessa@fbk.eu" TargetMode="External"/><Relationship Id="rId11" Type="http://schemas.openxmlformats.org/officeDocument/2006/relationships/hyperlink" Target="mailto:donadello@fbk.eu" TargetMode="External"/><Relationship Id="rId55" Type="http://schemas.openxmlformats.org/officeDocument/2006/relationships/hyperlink" Target="mailto:ataman@fbk.eu" TargetMode="External"/><Relationship Id="rId10" Type="http://schemas.openxmlformats.org/officeDocument/2006/relationships/hyperlink" Target="mailto:denadai@fbk.eu" TargetMode="External"/><Relationship Id="rId54" Type="http://schemas.openxmlformats.org/officeDocument/2006/relationships/hyperlink" Target="mailto:tekiroglu@fbk.eu" TargetMode="External"/><Relationship Id="rId13" Type="http://schemas.openxmlformats.org/officeDocument/2006/relationships/hyperlink" Target="mailto:fadhil@fbk.eu" TargetMode="External"/><Relationship Id="rId57" Type="http://schemas.openxmlformats.org/officeDocument/2006/relationships/hyperlink" Target="mailto:jahangirova@fbk.eu" TargetMode="External"/><Relationship Id="rId12" Type="http://schemas.openxmlformats.org/officeDocument/2006/relationships/hyperlink" Target="mailto:msanctis@fbk.eu" TargetMode="External"/><Relationship Id="rId56" Type="http://schemas.openxmlformats.org/officeDocument/2006/relationships/hyperlink" Target="mailto:a.xompero@qmul.ac.uk" TargetMode="External"/><Relationship Id="rId15" Type="http://schemas.openxmlformats.org/officeDocument/2006/relationships/hyperlink" Target="mailto:farajian@fbk.eu" TargetMode="External"/><Relationship Id="rId59" Type="http://schemas.openxmlformats.org/officeDocument/2006/relationships/hyperlink" Target="mailto:zandona@fbk.eu" TargetMode="External"/><Relationship Id="rId14" Type="http://schemas.openxmlformats.org/officeDocument/2006/relationships/hyperlink" Target="mailto:feltracco@fbk.eu" TargetMode="External"/><Relationship Id="rId58" Type="http://schemas.openxmlformats.org/officeDocument/2006/relationships/hyperlink" Target="https://www.linkedin.com/in/alessandro-zandona-24884481?authType=NAME_SEARCH&amp;authToken=Gkiz" TargetMode="External"/><Relationship Id="rId17" Type="http://schemas.openxmlformats.org/officeDocument/2006/relationships/hyperlink" Target="mailto:sghio@fbk.eu" TargetMode="External"/><Relationship Id="rId16" Type="http://schemas.openxmlformats.org/officeDocument/2006/relationships/hyperlink" Target="mailto:fossati@fbk.eu" TargetMode="External"/><Relationship Id="rId19" Type="http://schemas.openxmlformats.org/officeDocument/2006/relationships/hyperlink" Target="mailto:gaiardo@fbk.eu" TargetMode="External"/><Relationship Id="rId18" Type="http://schemas.openxmlformats.org/officeDocument/2006/relationships/hyperlink" Target="mailto:gundogdu@fbk.e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86"/>
    <col customWidth="1" min="3" max="3" width="26.57"/>
    <col customWidth="1" min="6" max="6" width="74.57"/>
    <col customWidth="1" min="7" max="7" width="153.14"/>
    <col customWidth="1" min="8" max="8" width="18.14"/>
    <col customWidth="1" min="9" max="9" width="26.0"/>
  </cols>
  <sheetData>
    <row r="1">
      <c r="A1" s="1" t="s">
        <v>4</v>
      </c>
      <c r="B1" s="1" t="s">
        <v>5</v>
      </c>
      <c r="C1" s="1" t="s">
        <v>6</v>
      </c>
      <c r="D1" s="1" t="s">
        <v>7</v>
      </c>
      <c r="E1" s="1" t="s">
        <v>8</v>
      </c>
      <c r="F1" s="1" t="s">
        <v>9</v>
      </c>
      <c r="G1" s="1" t="s">
        <v>10</v>
      </c>
      <c r="H1" s="1" t="s">
        <v>11</v>
      </c>
      <c r="I1" s="1" t="s">
        <v>12</v>
      </c>
      <c r="J1" s="1" t="s">
        <v>13</v>
      </c>
      <c r="K1" s="1" t="s">
        <v>14</v>
      </c>
      <c r="L1" s="1" t="s">
        <v>15</v>
      </c>
    </row>
    <row r="2">
      <c r="A2" s="1" t="s">
        <v>16</v>
      </c>
      <c r="B2" s="1" t="s">
        <v>17</v>
      </c>
      <c r="C2" s="1" t="s">
        <v>18</v>
      </c>
      <c r="E2" s="1" t="s">
        <v>19</v>
      </c>
      <c r="F2" s="1" t="s">
        <v>25</v>
      </c>
      <c r="G2" s="1" t="s">
        <v>29</v>
      </c>
      <c r="H2" s="2" t="s">
        <v>30</v>
      </c>
      <c r="I2" s="5" t="s">
        <v>57</v>
      </c>
      <c r="J2" s="8" t="s">
        <v>67</v>
      </c>
      <c r="K2" s="1" t="s">
        <v>72</v>
      </c>
      <c r="L2" s="9" t="s">
        <v>74</v>
      </c>
    </row>
    <row r="3">
      <c r="A3" s="1" t="s">
        <v>104</v>
      </c>
      <c r="B3" s="1" t="s">
        <v>105</v>
      </c>
      <c r="C3" s="1" t="s">
        <v>27</v>
      </c>
      <c r="E3" s="1" t="s">
        <v>107</v>
      </c>
      <c r="F3" s="1" t="s">
        <v>108</v>
      </c>
      <c r="H3" s="1" t="s">
        <v>109</v>
      </c>
      <c r="I3" s="10"/>
      <c r="K3" s="1"/>
      <c r="L3" s="12" t="s">
        <v>111</v>
      </c>
    </row>
    <row r="4">
      <c r="A4" s="1" t="s">
        <v>119</v>
      </c>
      <c r="B4" s="1" t="s">
        <v>120</v>
      </c>
      <c r="C4" s="1" t="s">
        <v>27</v>
      </c>
      <c r="E4" s="1" t="s">
        <v>122</v>
      </c>
      <c r="F4" s="1" t="s">
        <v>123</v>
      </c>
      <c r="H4" s="2" t="s">
        <v>124</v>
      </c>
      <c r="J4" s="8" t="s">
        <v>125</v>
      </c>
      <c r="K4" s="1" t="s">
        <v>127</v>
      </c>
      <c r="L4" s="13" t="s">
        <v>129</v>
      </c>
    </row>
    <row r="5">
      <c r="A5" s="1" t="s">
        <v>140</v>
      </c>
      <c r="B5" s="1" t="s">
        <v>141</v>
      </c>
      <c r="C5" s="1" t="s">
        <v>27</v>
      </c>
      <c r="E5" s="1" t="s">
        <v>122</v>
      </c>
      <c r="F5" s="1" t="s">
        <v>144</v>
      </c>
      <c r="H5" s="1" t="s">
        <v>146</v>
      </c>
      <c r="K5" s="1" t="s">
        <v>148</v>
      </c>
      <c r="L5" s="14" t="s">
        <v>149</v>
      </c>
    </row>
    <row r="6">
      <c r="A6" s="1" t="s">
        <v>152</v>
      </c>
      <c r="B6" s="1" t="s">
        <v>154</v>
      </c>
      <c r="C6" s="1" t="s">
        <v>27</v>
      </c>
      <c r="E6" s="1" t="s">
        <v>122</v>
      </c>
      <c r="F6" s="1" t="s">
        <v>157</v>
      </c>
      <c r="H6" s="1" t="s">
        <v>158</v>
      </c>
      <c r="J6" s="8" t="s">
        <v>159</v>
      </c>
      <c r="K6" s="1" t="s">
        <v>160</v>
      </c>
      <c r="L6" s="9" t="s">
        <v>162</v>
      </c>
    </row>
    <row r="7">
      <c r="A7" s="1" t="s">
        <v>167</v>
      </c>
      <c r="B7" s="1" t="s">
        <v>168</v>
      </c>
      <c r="C7" s="1" t="s">
        <v>27</v>
      </c>
      <c r="E7" s="1" t="s">
        <v>122</v>
      </c>
      <c r="F7" s="1" t="s">
        <v>170</v>
      </c>
      <c r="H7" s="2" t="s">
        <v>174</v>
      </c>
      <c r="K7" s="1"/>
      <c r="L7" s="15" t="str">
        <f>HYPERLINK("mailto:pbosetti@fbk.eu","pbosetti@fbk.eu")</f>
        <v>pbosetti@fbk.eu</v>
      </c>
    </row>
    <row r="8">
      <c r="A8" s="1" t="s">
        <v>216</v>
      </c>
      <c r="B8" s="1" t="s">
        <v>218</v>
      </c>
      <c r="C8" s="1" t="s">
        <v>27</v>
      </c>
      <c r="E8" s="1" t="s">
        <v>122</v>
      </c>
      <c r="F8" s="5" t="s">
        <v>220</v>
      </c>
      <c r="G8" s="1" t="s">
        <v>221</v>
      </c>
      <c r="H8" s="1" t="s">
        <v>115</v>
      </c>
      <c r="I8" s="5" t="s">
        <v>222</v>
      </c>
      <c r="J8" s="8" t="s">
        <v>223</v>
      </c>
      <c r="K8" s="1" t="s">
        <v>224</v>
      </c>
      <c r="L8" s="17" t="s">
        <v>225</v>
      </c>
    </row>
    <row r="9">
      <c r="A9" s="1" t="s">
        <v>239</v>
      </c>
      <c r="B9" s="1" t="s">
        <v>240</v>
      </c>
      <c r="C9" s="1" t="s">
        <v>27</v>
      </c>
      <c r="E9" s="1" t="s">
        <v>242</v>
      </c>
      <c r="F9" s="5" t="s">
        <v>244</v>
      </c>
      <c r="G9" s="1" t="s">
        <v>249</v>
      </c>
      <c r="H9" s="2" t="s">
        <v>252</v>
      </c>
      <c r="I9" s="5" t="s">
        <v>253</v>
      </c>
      <c r="J9" s="8" t="s">
        <v>255</v>
      </c>
      <c r="K9" s="1" t="s">
        <v>257</v>
      </c>
      <c r="L9" s="18" t="s">
        <v>259</v>
      </c>
    </row>
    <row r="10">
      <c r="A10" s="1" t="s">
        <v>277</v>
      </c>
      <c r="B10" s="1" t="s">
        <v>279</v>
      </c>
      <c r="C10" s="1" t="s">
        <v>27</v>
      </c>
      <c r="E10" s="1" t="s">
        <v>122</v>
      </c>
      <c r="F10" s="1" t="s">
        <v>281</v>
      </c>
      <c r="H10" s="2" t="s">
        <v>282</v>
      </c>
      <c r="I10" s="19"/>
      <c r="J10" s="8" t="s">
        <v>297</v>
      </c>
      <c r="K10" s="1" t="s">
        <v>299</v>
      </c>
      <c r="L10" s="21" t="str">
        <f>HYPERLINK("mailto:centellegher@fbk.eu","centellegher@fbk.eu")</f>
        <v>centellegher@fbk.eu</v>
      </c>
    </row>
    <row r="11">
      <c r="A11" s="1" t="s">
        <v>309</v>
      </c>
      <c r="B11" s="1" t="s">
        <v>44</v>
      </c>
      <c r="C11" s="1" t="s">
        <v>27</v>
      </c>
      <c r="E11" s="1" t="s">
        <v>122</v>
      </c>
      <c r="F11" s="1" t="s">
        <v>311</v>
      </c>
      <c r="H11" s="11" t="s">
        <v>313</v>
      </c>
      <c r="J11" s="8" t="s">
        <v>316</v>
      </c>
      <c r="K11" s="1" t="s">
        <v>318</v>
      </c>
      <c r="L11" s="21" t="str">
        <f>HYPERLINK("mailto:capuano@fbk.eu","capuano@fbk.eu")</f>
        <v>capuano@fbk.eu</v>
      </c>
    </row>
    <row r="12">
      <c r="A12" s="1" t="s">
        <v>326</v>
      </c>
      <c r="B12" s="1" t="s">
        <v>328</v>
      </c>
      <c r="C12" s="1" t="s">
        <v>27</v>
      </c>
      <c r="E12" s="22" t="s">
        <v>329</v>
      </c>
      <c r="F12" s="5" t="s">
        <v>341</v>
      </c>
      <c r="G12" s="1" t="s">
        <v>346</v>
      </c>
      <c r="H12" s="2" t="s">
        <v>347</v>
      </c>
      <c r="I12" s="5" t="s">
        <v>348</v>
      </c>
      <c r="J12" s="24" t="s">
        <v>349</v>
      </c>
      <c r="K12" s="1" t="s">
        <v>358</v>
      </c>
      <c r="L12" s="26" t="str">
        <f>HYPERLINK("mailto:demissie@fbk.eu","demissie@fbk.eu")</f>
        <v>demissie@fbk.eu</v>
      </c>
    </row>
    <row r="13">
      <c r="A13" s="1" t="s">
        <v>381</v>
      </c>
      <c r="B13" s="1" t="s">
        <v>33</v>
      </c>
      <c r="C13" s="1" t="s">
        <v>27</v>
      </c>
      <c r="E13" s="1" t="s">
        <v>122</v>
      </c>
      <c r="F13" s="1" t="s">
        <v>386</v>
      </c>
      <c r="H13" s="1" t="s">
        <v>174</v>
      </c>
      <c r="I13" s="10"/>
      <c r="J13" s="8" t="s">
        <v>391</v>
      </c>
      <c r="K13" s="1" t="s">
        <v>392</v>
      </c>
      <c r="L13" s="9" t="s">
        <v>393</v>
      </c>
    </row>
    <row r="14">
      <c r="A14" s="1" t="s">
        <v>397</v>
      </c>
      <c r="B14" s="1" t="s">
        <v>399</v>
      </c>
      <c r="C14" s="1" t="s">
        <v>27</v>
      </c>
      <c r="E14" s="1" t="s">
        <v>122</v>
      </c>
      <c r="F14" s="1" t="s">
        <v>401</v>
      </c>
      <c r="G14" s="1" t="s">
        <v>407</v>
      </c>
      <c r="H14" s="2" t="s">
        <v>76</v>
      </c>
      <c r="I14" s="5" t="s">
        <v>410</v>
      </c>
      <c r="J14" s="8" t="s">
        <v>413</v>
      </c>
      <c r="K14" s="1" t="s">
        <v>414</v>
      </c>
      <c r="L14" s="21" t="str">
        <f>HYPERLINK("mailto:donadello@fbk.eu","donadello@fbk.eu")</f>
        <v>donadello@fbk.eu</v>
      </c>
    </row>
    <row r="15">
      <c r="A15" s="1" t="s">
        <v>435</v>
      </c>
      <c r="B15" s="1" t="s">
        <v>438</v>
      </c>
      <c r="C15" s="1" t="s">
        <v>27</v>
      </c>
      <c r="E15" s="1" t="s">
        <v>122</v>
      </c>
      <c r="F15" s="1" t="s">
        <v>442</v>
      </c>
      <c r="G15" s="1" t="s">
        <v>452</v>
      </c>
      <c r="H15" s="2" t="s">
        <v>282</v>
      </c>
      <c r="I15" s="5" t="s">
        <v>457</v>
      </c>
      <c r="J15" s="8" t="s">
        <v>459</v>
      </c>
      <c r="K15" s="1" t="s">
        <v>463</v>
      </c>
      <c r="L15" s="9" t="s">
        <v>464</v>
      </c>
    </row>
    <row r="16">
      <c r="A16" s="1" t="s">
        <v>471</v>
      </c>
      <c r="B16" s="1" t="s">
        <v>472</v>
      </c>
      <c r="C16" s="1" t="s">
        <v>27</v>
      </c>
      <c r="E16" s="1" t="s">
        <v>474</v>
      </c>
      <c r="F16" s="1" t="s">
        <v>476</v>
      </c>
      <c r="G16" s="1" t="s">
        <v>482</v>
      </c>
      <c r="H16" s="2" t="s">
        <v>41</v>
      </c>
      <c r="I16" s="5" t="s">
        <v>485</v>
      </c>
      <c r="J16" s="8" t="s">
        <v>487</v>
      </c>
      <c r="K16" s="1" t="s">
        <v>489</v>
      </c>
      <c r="L16" s="26" t="str">
        <f>HYPERLINK("mailto:fadhil@fbk.eu","fadhil@fbk.eu")</f>
        <v>fadhil@fbk.eu</v>
      </c>
    </row>
    <row r="17">
      <c r="A17" s="1" t="s">
        <v>498</v>
      </c>
      <c r="B17" s="1" t="s">
        <v>417</v>
      </c>
      <c r="C17" s="1" t="s">
        <v>500</v>
      </c>
      <c r="E17" s="1" t="s">
        <v>122</v>
      </c>
      <c r="F17" s="1" t="s">
        <v>503</v>
      </c>
      <c r="G17" s="1" t="s">
        <v>509</v>
      </c>
      <c r="H17" s="2" t="s">
        <v>71</v>
      </c>
      <c r="I17" s="5" t="s">
        <v>512</v>
      </c>
      <c r="J17" s="8" t="s">
        <v>515</v>
      </c>
      <c r="K17" s="1" t="s">
        <v>517</v>
      </c>
      <c r="L17" s="26" t="str">
        <f>HYPERLINK("mailto:feltracco@fbk.eu","feltracco@fbk.eu")</f>
        <v>feltracco@fbk.eu</v>
      </c>
    </row>
    <row r="18">
      <c r="A18" s="1" t="s">
        <v>530</v>
      </c>
      <c r="B18" s="1" t="s">
        <v>532</v>
      </c>
      <c r="C18" s="1" t="s">
        <v>27</v>
      </c>
      <c r="E18" s="1" t="s">
        <v>535</v>
      </c>
      <c r="F18" s="1" t="s">
        <v>536</v>
      </c>
      <c r="G18" s="1" t="s">
        <v>542</v>
      </c>
      <c r="H18" s="1" t="s">
        <v>545</v>
      </c>
      <c r="I18" s="5" t="s">
        <v>547</v>
      </c>
      <c r="J18" s="8" t="s">
        <v>549</v>
      </c>
      <c r="K18" s="1" t="s">
        <v>550</v>
      </c>
      <c r="L18" s="26" t="str">
        <f>HYPERLINK("mailto:farajian@fbk.eu","farajian@fbk.eu")</f>
        <v>farajian@fbk.eu</v>
      </c>
    </row>
    <row r="19">
      <c r="A19" s="1" t="s">
        <v>551</v>
      </c>
      <c r="B19" s="1" t="s">
        <v>552</v>
      </c>
      <c r="C19" s="1" t="s">
        <v>27</v>
      </c>
      <c r="E19" s="1" t="s">
        <v>122</v>
      </c>
      <c r="F19" s="1" t="s">
        <v>553</v>
      </c>
      <c r="H19" s="2" t="s">
        <v>554</v>
      </c>
      <c r="J19" s="8" t="s">
        <v>555</v>
      </c>
      <c r="K19" s="1" t="s">
        <v>556</v>
      </c>
      <c r="L19" s="29" t="str">
        <f>HYPERLINK("mailto:fossati@fbk.eu","fossati@fbk.eu")</f>
        <v>fossati@fbk.eu</v>
      </c>
    </row>
    <row r="20">
      <c r="A20" s="1" t="s">
        <v>557</v>
      </c>
      <c r="B20" s="1" t="s">
        <v>279</v>
      </c>
      <c r="C20" s="1" t="s">
        <v>27</v>
      </c>
      <c r="E20" s="1" t="s">
        <v>122</v>
      </c>
      <c r="F20" s="1" t="s">
        <v>558</v>
      </c>
      <c r="H20" s="1" t="s">
        <v>559</v>
      </c>
      <c r="K20" s="1"/>
      <c r="L20" s="26" t="str">
        <f>HYPERLINK("mailto:sghio@fbk.eu","sghio@fbk.eu")</f>
        <v>sghio@fbk.eu</v>
      </c>
    </row>
    <row r="21">
      <c r="A21" s="1" t="s">
        <v>560</v>
      </c>
      <c r="B21" s="1" t="s">
        <v>561</v>
      </c>
      <c r="C21" s="1" t="s">
        <v>27</v>
      </c>
      <c r="E21" s="1" t="s">
        <v>562</v>
      </c>
      <c r="F21" s="2" t="s">
        <v>563</v>
      </c>
      <c r="H21" s="1" t="s">
        <v>174</v>
      </c>
      <c r="J21" s="24" t="s">
        <v>564</v>
      </c>
      <c r="K21" s="1" t="s">
        <v>565</v>
      </c>
      <c r="L21" s="26" t="str">
        <f>HYPERLINK("mailto:gundogdu@fbk.eu","gundogdu@fbk.eu")</f>
        <v>gundogdu@fbk.eu</v>
      </c>
    </row>
    <row r="22">
      <c r="A22" s="1" t="s">
        <v>566</v>
      </c>
      <c r="B22" s="1" t="s">
        <v>44</v>
      </c>
      <c r="C22" s="1" t="s">
        <v>567</v>
      </c>
      <c r="E22" s="1" t="s">
        <v>122</v>
      </c>
      <c r="F22" s="1" t="s">
        <v>568</v>
      </c>
      <c r="H22" s="1" t="s">
        <v>569</v>
      </c>
      <c r="K22" s="1"/>
      <c r="L22" s="26" t="str">
        <f>HYPERLINK("mailto:gaiardo@fbk.eu","gaiardo@fbk.eu")</f>
        <v>gaiardo@fbk.eu</v>
      </c>
    </row>
    <row r="23">
      <c r="A23" s="1" t="s">
        <v>570</v>
      </c>
      <c r="B23" s="1" t="s">
        <v>571</v>
      </c>
      <c r="C23" s="1" t="s">
        <v>27</v>
      </c>
      <c r="E23" s="1" t="s">
        <v>122</v>
      </c>
      <c r="F23" s="2" t="s">
        <v>572</v>
      </c>
      <c r="G23" s="1" t="s">
        <v>573</v>
      </c>
      <c r="H23" s="1" t="s">
        <v>574</v>
      </c>
      <c r="I23" s="5" t="s">
        <v>575</v>
      </c>
      <c r="J23" s="24" t="s">
        <v>576</v>
      </c>
      <c r="K23" s="1" t="s">
        <v>577</v>
      </c>
      <c r="L23" s="26" t="str">
        <f>HYPERLINK("mailto:l.gatti@fbk.eu","l.gatti@fbk.eu")</f>
        <v>l.gatti@fbk.eu</v>
      </c>
    </row>
    <row r="24">
      <c r="A24" s="1" t="s">
        <v>578</v>
      </c>
      <c r="B24" s="1" t="s">
        <v>579</v>
      </c>
      <c r="C24" s="1" t="s">
        <v>580</v>
      </c>
      <c r="E24" s="1" t="s">
        <v>122</v>
      </c>
      <c r="F24" s="2" t="s">
        <v>581</v>
      </c>
      <c r="G24" s="1" t="s">
        <v>582</v>
      </c>
      <c r="H24" s="1" t="s">
        <v>583</v>
      </c>
      <c r="I24" s="5" t="s">
        <v>584</v>
      </c>
      <c r="J24" s="30" t="s">
        <v>585</v>
      </c>
      <c r="K24" s="1" t="s">
        <v>586</v>
      </c>
      <c r="L24" s="26" t="str">
        <f>HYPERLINK("mailto:dgiovanelli@fbk.eu","dgiovanelli@fbk.eu")</f>
        <v>dgiovanelli@fbk.eu</v>
      </c>
    </row>
    <row r="25">
      <c r="A25" s="1" t="s">
        <v>587</v>
      </c>
      <c r="B25" s="1" t="s">
        <v>588</v>
      </c>
      <c r="C25" s="1" t="s">
        <v>27</v>
      </c>
      <c r="E25" s="1" t="s">
        <v>242</v>
      </c>
      <c r="F25" s="2" t="s">
        <v>589</v>
      </c>
      <c r="G25" s="1" t="s">
        <v>590</v>
      </c>
      <c r="H25" s="1" t="s">
        <v>591</v>
      </c>
      <c r="I25" s="5" t="s">
        <v>592</v>
      </c>
      <c r="J25" s="24" t="s">
        <v>593</v>
      </c>
      <c r="K25" s="1" t="s">
        <v>594</v>
      </c>
      <c r="L25" s="26" t="str">
        <f>HYPERLINK("mailto:harikumar@fbk.eu","harikumar@fbk.eu")</f>
        <v>harikumar@fbk.eu</v>
      </c>
    </row>
    <row r="26">
      <c r="A26" s="1" t="s">
        <v>595</v>
      </c>
      <c r="B26" s="1" t="s">
        <v>596</v>
      </c>
      <c r="C26" s="1" t="s">
        <v>27</v>
      </c>
      <c r="E26" s="1" t="s">
        <v>535</v>
      </c>
      <c r="F26" s="2" t="s">
        <v>597</v>
      </c>
      <c r="G26" s="1" t="s">
        <v>598</v>
      </c>
      <c r="H26" s="1" t="s">
        <v>599</v>
      </c>
      <c r="I26" s="5" t="s">
        <v>600</v>
      </c>
      <c r="J26" s="24" t="s">
        <v>601</v>
      </c>
      <c r="K26" s="1" t="s">
        <v>602</v>
      </c>
      <c r="L26" s="26" t="str">
        <f>HYPERLINK("mailto:jalalvand@fbk.eu","jalalvand@fbk.eu")</f>
        <v>jalalvand@fbk.eu</v>
      </c>
    </row>
    <row r="27">
      <c r="A27" s="1" t="s">
        <v>603</v>
      </c>
      <c r="B27" s="1" t="s">
        <v>604</v>
      </c>
      <c r="C27" s="1" t="s">
        <v>605</v>
      </c>
      <c r="E27" s="1" t="s">
        <v>535</v>
      </c>
      <c r="F27" s="2" t="s">
        <v>606</v>
      </c>
      <c r="H27" s="1" t="s">
        <v>30</v>
      </c>
      <c r="I27" s="5" t="s">
        <v>607</v>
      </c>
      <c r="J27" s="24" t="s">
        <v>608</v>
      </c>
      <c r="K27" s="1" t="s">
        <v>609</v>
      </c>
      <c r="L27" s="26" t="str">
        <f>HYPERLINK("mailto:khoshkangini@fbk.eu","khoshkangini@fbk.eu")</f>
        <v>khoshkangini@fbk.eu</v>
      </c>
    </row>
    <row r="28">
      <c r="A28" s="1" t="s">
        <v>610</v>
      </c>
      <c r="B28" s="1" t="s">
        <v>611</v>
      </c>
      <c r="C28" s="1" t="s">
        <v>27</v>
      </c>
      <c r="E28" s="22" t="s">
        <v>107</v>
      </c>
      <c r="F28" s="1" t="s">
        <v>612</v>
      </c>
      <c r="H28" s="1" t="s">
        <v>613</v>
      </c>
      <c r="J28" s="24" t="s">
        <v>614</v>
      </c>
      <c r="K28" s="1" t="s">
        <v>615</v>
      </c>
      <c r="L28" s="26" t="str">
        <f>HYPERLINK("mailto:khatib@fbk.eu","khatib@fbk.eu")</f>
        <v>khatib@fbk.eu</v>
      </c>
    </row>
    <row r="29">
      <c r="A29" s="1" t="s">
        <v>616</v>
      </c>
      <c r="B29" s="1" t="s">
        <v>69</v>
      </c>
      <c r="C29" s="1" t="s">
        <v>27</v>
      </c>
      <c r="E29" s="1" t="s">
        <v>617</v>
      </c>
      <c r="F29" s="2" t="s">
        <v>618</v>
      </c>
      <c r="H29" s="1" t="s">
        <v>124</v>
      </c>
      <c r="J29" s="24" t="s">
        <v>619</v>
      </c>
      <c r="K29" s="1" t="s">
        <v>620</v>
      </c>
      <c r="L29" s="26" t="str">
        <f>HYPERLINK("mailto:kalinina@fbk.eu","kalinina@fbk.eu")</f>
        <v>kalinina@fbk.eu</v>
      </c>
    </row>
    <row r="30">
      <c r="A30" s="1" t="s">
        <v>621</v>
      </c>
      <c r="B30" s="1" t="s">
        <v>622</v>
      </c>
      <c r="C30" s="1" t="s">
        <v>27</v>
      </c>
      <c r="E30" s="1" t="s">
        <v>623</v>
      </c>
      <c r="F30" s="2" t="s">
        <v>624</v>
      </c>
      <c r="H30" s="1" t="s">
        <v>124</v>
      </c>
      <c r="J30" s="24" t="s">
        <v>625</v>
      </c>
      <c r="K30" s="1"/>
      <c r="L30" s="26" t="str">
        <f>HYPERLINK("mailto:mbali@fbk.eu","mbali@fbk.eu")</f>
        <v>mbali@fbk.eu</v>
      </c>
    </row>
    <row r="31">
      <c r="A31" s="1" t="s">
        <v>621</v>
      </c>
      <c r="B31" s="1" t="s">
        <v>626</v>
      </c>
      <c r="C31" s="1" t="s">
        <v>27</v>
      </c>
      <c r="E31" s="1" t="s">
        <v>623</v>
      </c>
      <c r="F31" s="1" t="s">
        <v>627</v>
      </c>
      <c r="H31" s="1" t="s">
        <v>344</v>
      </c>
      <c r="J31" s="8" t="s">
        <v>628</v>
      </c>
      <c r="K31" s="1" t="s">
        <v>629</v>
      </c>
      <c r="L31" s="26" t="str">
        <f>HYPERLINK("mailto:muhali@fbk.eu","muhali@fbk.eu")</f>
        <v>muhali@fbk.eu</v>
      </c>
    </row>
    <row r="32">
      <c r="A32" s="1" t="s">
        <v>630</v>
      </c>
      <c r="B32" s="1" t="s">
        <v>631</v>
      </c>
      <c r="C32" s="1" t="s">
        <v>27</v>
      </c>
      <c r="E32" s="1" t="s">
        <v>632</v>
      </c>
      <c r="F32" s="1" t="s">
        <v>633</v>
      </c>
      <c r="H32" s="1" t="s">
        <v>516</v>
      </c>
      <c r="J32" s="24" t="s">
        <v>634</v>
      </c>
      <c r="K32" s="1" t="s">
        <v>635</v>
      </c>
      <c r="L32" s="26" t="str">
        <f>HYPERLINK("mailto:olumodeji@fbk.eu","olumodeji@fbk.eu")</f>
        <v>olumodeji@fbk.eu</v>
      </c>
    </row>
    <row r="33">
      <c r="A33" s="1" t="s">
        <v>636</v>
      </c>
      <c r="B33" s="1" t="s">
        <v>279</v>
      </c>
      <c r="C33" s="1" t="s">
        <v>637</v>
      </c>
      <c r="E33" s="1" t="s">
        <v>122</v>
      </c>
      <c r="F33" s="5" t="s">
        <v>638</v>
      </c>
      <c r="H33" s="5" t="s">
        <v>71</v>
      </c>
      <c r="J33" s="31" t="s">
        <v>639</v>
      </c>
      <c r="K33" s="1" t="s">
        <v>640</v>
      </c>
      <c r="L33" s="26" t="str">
        <f>HYPERLINK("mailto:magnolini@fbk.eu","magnolini@fbk.eu")</f>
        <v>magnolini@fbk.eu</v>
      </c>
    </row>
    <row r="34">
      <c r="A34" s="1" t="s">
        <v>641</v>
      </c>
      <c r="B34" s="1" t="s">
        <v>642</v>
      </c>
      <c r="C34" s="1" t="s">
        <v>27</v>
      </c>
      <c r="E34" s="1" t="s">
        <v>643</v>
      </c>
      <c r="F34" s="1" t="s">
        <v>644</v>
      </c>
      <c r="H34" s="1" t="s">
        <v>645</v>
      </c>
      <c r="J34" s="24" t="s">
        <v>646</v>
      </c>
      <c r="K34" s="1" t="s">
        <v>647</v>
      </c>
      <c r="L34" s="26" t="str">
        <f>HYPERLINK("mailto:mahbub@fbk.eu","mahbub@fbk.eu")</f>
        <v>mahbub@fbk.eu</v>
      </c>
    </row>
    <row r="35">
      <c r="A35" s="1" t="s">
        <v>648</v>
      </c>
      <c r="B35" s="1" t="s">
        <v>649</v>
      </c>
      <c r="C35" s="1" t="s">
        <v>27</v>
      </c>
      <c r="E35" s="1" t="s">
        <v>122</v>
      </c>
      <c r="F35" s="19" t="s">
        <v>650</v>
      </c>
      <c r="G35" s="1" t="s">
        <v>651</v>
      </c>
      <c r="H35" s="1" t="s">
        <v>293</v>
      </c>
      <c r="I35" s="19" t="s">
        <v>652</v>
      </c>
      <c r="J35" s="31" t="s">
        <v>653</v>
      </c>
      <c r="K35" s="1" t="s">
        <v>654</v>
      </c>
      <c r="L35" s="21" t="str">
        <f>HYPERLINK("mailto:mencarini@fbk.eu","mencarini@fbk.eu")</f>
        <v>mencarini@fbk.eu</v>
      </c>
    </row>
    <row r="36">
      <c r="A36" s="1" t="s">
        <v>655</v>
      </c>
      <c r="B36" s="1" t="s">
        <v>656</v>
      </c>
      <c r="C36" s="1" t="s">
        <v>27</v>
      </c>
      <c r="E36" s="1" t="s">
        <v>122</v>
      </c>
      <c r="F36" s="19" t="s">
        <v>657</v>
      </c>
      <c r="G36" s="1" t="s">
        <v>658</v>
      </c>
      <c r="H36" s="5" t="s">
        <v>268</v>
      </c>
      <c r="I36" s="19" t="s">
        <v>659</v>
      </c>
      <c r="J36" s="32" t="s">
        <v>660</v>
      </c>
      <c r="K36" s="1" t="s">
        <v>661</v>
      </c>
      <c r="L36" s="26" t="str">
        <f>HYPERLINK("mailto:menini@fbk.eu","menini@fbk.eu")</f>
        <v>menini@fbk.eu</v>
      </c>
    </row>
    <row r="37">
      <c r="A37" s="1" t="s">
        <v>662</v>
      </c>
      <c r="B37" s="1" t="s">
        <v>663</v>
      </c>
      <c r="C37" s="1" t="s">
        <v>27</v>
      </c>
      <c r="E37" s="1" t="s">
        <v>122</v>
      </c>
      <c r="F37" s="1" t="s">
        <v>664</v>
      </c>
      <c r="H37" s="1" t="s">
        <v>665</v>
      </c>
      <c r="J37" s="24" t="s">
        <v>666</v>
      </c>
      <c r="K37" s="1" t="s">
        <v>667</v>
      </c>
      <c r="L37" s="9" t="s">
        <v>668</v>
      </c>
    </row>
    <row r="38">
      <c r="A38" s="1" t="s">
        <v>669</v>
      </c>
      <c r="B38" s="1" t="s">
        <v>670</v>
      </c>
      <c r="C38" s="1" t="s">
        <v>27</v>
      </c>
      <c r="E38" s="1" t="s">
        <v>122</v>
      </c>
      <c r="F38" s="1" t="s">
        <v>671</v>
      </c>
      <c r="H38" s="1" t="s">
        <v>672</v>
      </c>
      <c r="K38" s="1" t="s">
        <v>673</v>
      </c>
      <c r="L38" s="26" t="str">
        <f>HYPERLINK("mailto:martorelli@fbk.eu","martorelli@fbk.eu")</f>
        <v>martorelli@fbk.eu</v>
      </c>
    </row>
    <row r="39">
      <c r="A39" s="1" t="s">
        <v>674</v>
      </c>
      <c r="B39" s="1" t="s">
        <v>675</v>
      </c>
      <c r="C39" s="1" t="s">
        <v>27</v>
      </c>
      <c r="E39" s="1" t="s">
        <v>122</v>
      </c>
      <c r="F39" s="5" t="s">
        <v>676</v>
      </c>
      <c r="H39" s="1" t="s">
        <v>35</v>
      </c>
      <c r="K39" s="1" t="s">
        <v>677</v>
      </c>
      <c r="L39" s="26" t="str">
        <f>HYPERLINK("mailto:marziano@fbk.eu","marziano@fbk.eu")</f>
        <v>marziano@fbk.eu</v>
      </c>
    </row>
    <row r="40">
      <c r="A40" s="1" t="s">
        <v>678</v>
      </c>
      <c r="B40" s="1" t="s">
        <v>679</v>
      </c>
      <c r="C40" s="1" t="s">
        <v>27</v>
      </c>
      <c r="E40" s="1" t="s">
        <v>680</v>
      </c>
      <c r="F40" s="5" t="s">
        <v>681</v>
      </c>
      <c r="G40" s="1" t="s">
        <v>682</v>
      </c>
      <c r="H40" s="1" t="s">
        <v>683</v>
      </c>
      <c r="I40" s="5" t="s">
        <v>684</v>
      </c>
      <c r="K40" s="1" t="s">
        <v>685</v>
      </c>
      <c r="L40" s="26" t="str">
        <f>HYPERLINK("mailto:nechaev@fbk.eu","nechaev@fbk.eu")</f>
        <v>nechaev@fbk.eu</v>
      </c>
    </row>
    <row r="41">
      <c r="A41" s="1" t="s">
        <v>686</v>
      </c>
      <c r="B41" s="1" t="s">
        <v>687</v>
      </c>
      <c r="C41" s="1" t="s">
        <v>27</v>
      </c>
      <c r="E41" s="1" t="s">
        <v>122</v>
      </c>
      <c r="F41" s="1" t="s">
        <v>688</v>
      </c>
      <c r="H41" s="1" t="s">
        <v>689</v>
      </c>
      <c r="K41" s="1" t="s">
        <v>690</v>
      </c>
      <c r="L41" s="26" t="str">
        <f>HYPERLINK("mailto:novel@fbk.eu","novel@fbk.eu")</f>
        <v>novel@fbk.eu</v>
      </c>
    </row>
    <row r="42">
      <c r="A42" s="1" t="s">
        <v>691</v>
      </c>
      <c r="B42" s="1" t="s">
        <v>44</v>
      </c>
      <c r="C42" s="1" t="s">
        <v>27</v>
      </c>
      <c r="E42" s="1" t="s">
        <v>122</v>
      </c>
      <c r="F42" s="1" t="s">
        <v>692</v>
      </c>
      <c r="H42" s="1" t="s">
        <v>693</v>
      </c>
      <c r="J42" s="24" t="s">
        <v>694</v>
      </c>
      <c r="K42" s="1" t="s">
        <v>695</v>
      </c>
      <c r="L42" s="26" t="str">
        <f>HYPERLINK("mailto:pedrielli@ectstar.eu","pedrielli@ectstar.eu")</f>
        <v>pedrielli@ectstar.eu</v>
      </c>
    </row>
    <row r="43">
      <c r="A43" s="1" t="s">
        <v>696</v>
      </c>
      <c r="B43" s="1" t="s">
        <v>579</v>
      </c>
      <c r="C43" s="1" t="s">
        <v>27</v>
      </c>
      <c r="E43" s="1" t="s">
        <v>122</v>
      </c>
      <c r="F43" s="5" t="s">
        <v>697</v>
      </c>
      <c r="G43" s="1" t="s">
        <v>698</v>
      </c>
      <c r="H43" s="1" t="s">
        <v>591</v>
      </c>
      <c r="I43" s="5" t="s">
        <v>699</v>
      </c>
      <c r="J43" s="32" t="s">
        <v>700</v>
      </c>
      <c r="K43" s="1" t="s">
        <v>701</v>
      </c>
      <c r="L43" s="26" t="str">
        <f>HYPERLINK("mailto:pirrone@fbk.eu","pirrone@fbk.eu")</f>
        <v>pirrone@fbk.eu</v>
      </c>
    </row>
    <row r="44">
      <c r="A44" s="1" t="s">
        <v>702</v>
      </c>
      <c r="B44" s="1" t="s">
        <v>703</v>
      </c>
      <c r="C44" s="1" t="s">
        <v>27</v>
      </c>
      <c r="E44" s="1" t="s">
        <v>122</v>
      </c>
      <c r="F44" s="5" t="s">
        <v>704</v>
      </c>
      <c r="G44" s="1" t="s">
        <v>705</v>
      </c>
      <c r="H44" s="5" t="s">
        <v>706</v>
      </c>
      <c r="I44" s="5" t="s">
        <v>707</v>
      </c>
      <c r="J44" s="31" t="s">
        <v>708</v>
      </c>
      <c r="K44" s="1" t="s">
        <v>709</v>
      </c>
      <c r="L44" s="26" t="str">
        <f>HYPERLINK("mailto:petrucci@fbk.eu","petrucci@fbk.eu")</f>
        <v>petrucci@fbk.eu</v>
      </c>
    </row>
    <row r="45">
      <c r="A45" s="1" t="s">
        <v>710</v>
      </c>
      <c r="B45" s="1" t="s">
        <v>711</v>
      </c>
      <c r="C45" s="1" t="s">
        <v>27</v>
      </c>
      <c r="E45" s="1" t="s">
        <v>712</v>
      </c>
      <c r="F45" s="5" t="s">
        <v>713</v>
      </c>
      <c r="G45" s="1" t="s">
        <v>714</v>
      </c>
      <c r="H45" s="1" t="s">
        <v>81</v>
      </c>
      <c r="I45" s="5" t="s">
        <v>715</v>
      </c>
      <c r="J45" s="31" t="s">
        <v>716</v>
      </c>
      <c r="K45" s="1" t="s">
        <v>717</v>
      </c>
      <c r="L45" s="26" t="str">
        <f>HYPERLINK("mailto:piyare@fbk.eu","piyare@fbk.eu")</f>
        <v>piyare@fbk.eu</v>
      </c>
    </row>
    <row r="46">
      <c r="A46" s="1" t="s">
        <v>718</v>
      </c>
      <c r="B46" s="1" t="s">
        <v>719</v>
      </c>
      <c r="C46" s="1" t="s">
        <v>580</v>
      </c>
      <c r="E46" s="1" t="s">
        <v>122</v>
      </c>
      <c r="F46" s="5" t="s">
        <v>720</v>
      </c>
      <c r="G46" s="1" t="s">
        <v>721</v>
      </c>
      <c r="H46" s="5" t="s">
        <v>583</v>
      </c>
      <c r="I46" s="5" t="s">
        <v>722</v>
      </c>
      <c r="J46" s="32" t="s">
        <v>723</v>
      </c>
      <c r="K46" s="1" t="s">
        <v>724</v>
      </c>
      <c r="L46" s="26" t="str">
        <f>HYPERLINK("mailto:rusci@fbk.eu","rusci@fbk.eu")</f>
        <v>rusci@fbk.eu</v>
      </c>
    </row>
    <row r="47">
      <c r="A47" s="1" t="s">
        <v>725</v>
      </c>
      <c r="B47" s="1" t="s">
        <v>726</v>
      </c>
      <c r="C47" s="1" t="s">
        <v>27</v>
      </c>
      <c r="E47" s="1" t="s">
        <v>122</v>
      </c>
      <c r="F47" s="5" t="s">
        <v>727</v>
      </c>
      <c r="H47" s="1" t="s">
        <v>150</v>
      </c>
      <c r="I47" s="1" t="s">
        <v>728</v>
      </c>
      <c r="J47" s="8" t="s">
        <v>729</v>
      </c>
      <c r="K47" s="1" t="s">
        <v>730</v>
      </c>
      <c r="L47" s="26" t="str">
        <f>HYPERLINK("mailto:aravecchia@fbk.eu","aravecchia@fbk.eu")</f>
        <v>aravecchia@fbk.eu</v>
      </c>
    </row>
    <row r="48">
      <c r="A48" s="1" t="s">
        <v>731</v>
      </c>
      <c r="B48" s="1" t="s">
        <v>732</v>
      </c>
      <c r="C48" s="1" t="s">
        <v>27</v>
      </c>
      <c r="E48" s="1" t="s">
        <v>733</v>
      </c>
      <c r="F48" s="5" t="s">
        <v>734</v>
      </c>
      <c r="H48" s="1" t="s">
        <v>55</v>
      </c>
      <c r="J48" s="33" t="s">
        <v>735</v>
      </c>
      <c r="K48" s="1" t="s">
        <v>736</v>
      </c>
      <c r="L48" s="26" t="str">
        <f>HYPERLINK("mailto:nicruiz@fbk.eu","nicruiz@fbk.eu")</f>
        <v>nicruiz@fbk.eu</v>
      </c>
    </row>
    <row r="49">
      <c r="A49" s="1" t="s">
        <v>737</v>
      </c>
      <c r="B49" s="1" t="s">
        <v>738</v>
      </c>
      <c r="C49" s="1" t="s">
        <v>27</v>
      </c>
      <c r="E49" s="1" t="s">
        <v>242</v>
      </c>
      <c r="F49" s="5" t="s">
        <v>739</v>
      </c>
      <c r="G49" s="1" t="s">
        <v>740</v>
      </c>
      <c r="H49" s="1" t="s">
        <v>741</v>
      </c>
      <c r="I49" s="5" t="s">
        <v>742</v>
      </c>
      <c r="J49" s="31" t="s">
        <v>743</v>
      </c>
      <c r="K49" s="1" t="s">
        <v>744</v>
      </c>
      <c r="L49" s="26" t="str">
        <f>HYPERLINK("mailto:sudhakaran@fbk.eu","sudhakaran@fbk.eu")</f>
        <v>sudhakaran@fbk.eu</v>
      </c>
    </row>
    <row r="50">
      <c r="A50" s="1" t="s">
        <v>745</v>
      </c>
      <c r="B50" s="1" t="s">
        <v>250</v>
      </c>
      <c r="C50" s="1" t="s">
        <v>580</v>
      </c>
      <c r="E50" s="1" t="s">
        <v>122</v>
      </c>
      <c r="F50" s="1" t="s">
        <v>746</v>
      </c>
      <c r="H50" s="1" t="s">
        <v>665</v>
      </c>
      <c r="K50" s="1" t="s">
        <v>747</v>
      </c>
      <c r="L50" s="26" t="str">
        <f>HYPERLINK("mailto:fsegatta@fbk.eu","fsegatta@fbk.eu")</f>
        <v>fsegatta@fbk.eu</v>
      </c>
    </row>
    <row r="51">
      <c r="A51" s="1" t="s">
        <v>748</v>
      </c>
      <c r="B51" s="1" t="s">
        <v>749</v>
      </c>
      <c r="C51" s="1" t="s">
        <v>27</v>
      </c>
      <c r="E51" s="1" t="s">
        <v>750</v>
      </c>
      <c r="F51" s="5" t="s">
        <v>751</v>
      </c>
      <c r="G51" s="1" t="s">
        <v>752</v>
      </c>
      <c r="H51" s="1" t="s">
        <v>591</v>
      </c>
      <c r="I51" s="1" t="s">
        <v>753</v>
      </c>
      <c r="J51" s="24" t="s">
        <v>754</v>
      </c>
      <c r="K51" s="1" t="s">
        <v>755</v>
      </c>
      <c r="L51" s="26" t="str">
        <f>HYPERLINK("mailto:solano@fbk.eu","solano@fbk.eu")</f>
        <v>solano@fbk.eu</v>
      </c>
    </row>
    <row r="52">
      <c r="A52" s="1" t="s">
        <v>756</v>
      </c>
      <c r="B52" s="1" t="s">
        <v>757</v>
      </c>
      <c r="C52" s="1" t="s">
        <v>758</v>
      </c>
      <c r="E52" s="1" t="s">
        <v>122</v>
      </c>
      <c r="F52" s="5" t="s">
        <v>759</v>
      </c>
      <c r="G52" s="1" t="s">
        <v>760</v>
      </c>
      <c r="H52" s="5" t="s">
        <v>761</v>
      </c>
      <c r="I52" s="5" t="s">
        <v>762</v>
      </c>
      <c r="J52" s="31" t="s">
        <v>763</v>
      </c>
      <c r="K52" s="1" t="s">
        <v>764</v>
      </c>
      <c r="L52" s="26" t="str">
        <f>HYPERLINK("mailto:sinigaglia@fbk.eu","sinigaglia@fbk.eu")</f>
        <v>sinigaglia@fbk.eu</v>
      </c>
    </row>
    <row r="53">
      <c r="A53" s="1" t="s">
        <v>765</v>
      </c>
      <c r="B53" s="1" t="s">
        <v>766</v>
      </c>
      <c r="C53" s="1" t="s">
        <v>27</v>
      </c>
      <c r="E53" s="1" t="s">
        <v>122</v>
      </c>
      <c r="F53" s="1" t="s">
        <v>767</v>
      </c>
      <c r="H53" s="1" t="s">
        <v>768</v>
      </c>
      <c r="J53" s="24" t="s">
        <v>769</v>
      </c>
      <c r="K53" s="1" t="s">
        <v>770</v>
      </c>
      <c r="L53" s="26" t="str">
        <f>HYPERLINK("mailto:gcsantini@fbk.eu","gcsantini@fbk.eu")</f>
        <v>gcsantini@fbk.eu</v>
      </c>
    </row>
    <row r="54">
      <c r="A54" s="1" t="s">
        <v>771</v>
      </c>
      <c r="B54" s="1" t="s">
        <v>232</v>
      </c>
      <c r="C54" s="1" t="s">
        <v>27</v>
      </c>
      <c r="E54" s="1" t="s">
        <v>122</v>
      </c>
      <c r="F54" s="5" t="s">
        <v>772</v>
      </c>
      <c r="G54" s="1" t="s">
        <v>773</v>
      </c>
      <c r="H54" s="1" t="s">
        <v>115</v>
      </c>
      <c r="I54" s="5" t="s">
        <v>774</v>
      </c>
      <c r="J54" s="24" t="s">
        <v>775</v>
      </c>
      <c r="K54" s="1" t="s">
        <v>776</v>
      </c>
      <c r="L54" s="26" t="str">
        <f>HYPERLINK("mailto:sessa@fbk.eu","sessa@fbk.eu")</f>
        <v>sessa@fbk.eu</v>
      </c>
    </row>
    <row r="55">
      <c r="A55" s="1" t="s">
        <v>777</v>
      </c>
      <c r="B55" s="1" t="s">
        <v>778</v>
      </c>
      <c r="C55" s="1" t="s">
        <v>27</v>
      </c>
      <c r="E55" s="1" t="s">
        <v>779</v>
      </c>
      <c r="F55" s="5" t="s">
        <v>780</v>
      </c>
      <c r="G55" s="1" t="s">
        <v>781</v>
      </c>
      <c r="H55" s="5" t="s">
        <v>782</v>
      </c>
      <c r="I55" s="5" t="s">
        <v>783</v>
      </c>
      <c r="J55" s="24" t="s">
        <v>784</v>
      </c>
      <c r="K55" s="1" t="s">
        <v>785</v>
      </c>
      <c r="L55" s="9" t="s">
        <v>786</v>
      </c>
    </row>
    <row r="56">
      <c r="A56" s="1" t="s">
        <v>787</v>
      </c>
      <c r="B56" s="1" t="s">
        <v>788</v>
      </c>
      <c r="C56" s="1" t="s">
        <v>27</v>
      </c>
      <c r="E56" s="1" t="s">
        <v>562</v>
      </c>
      <c r="F56" s="5" t="s">
        <v>789</v>
      </c>
      <c r="G56" s="1" t="s">
        <v>790</v>
      </c>
      <c r="H56" s="5" t="s">
        <v>791</v>
      </c>
      <c r="I56" s="5" t="s">
        <v>792</v>
      </c>
      <c r="J56" s="24" t="s">
        <v>793</v>
      </c>
      <c r="K56" s="1" t="s">
        <v>794</v>
      </c>
      <c r="L56" s="26" t="str">
        <f>HYPERLINK("mailto:tekiroglu@fbk.eu","tekiroglu@fbk.eu")</f>
        <v>tekiroglu@fbk.eu</v>
      </c>
    </row>
    <row r="57">
      <c r="A57" s="1" t="s">
        <v>795</v>
      </c>
      <c r="B57" s="1" t="s">
        <v>796</v>
      </c>
      <c r="C57" s="1" t="s">
        <v>27</v>
      </c>
      <c r="E57" s="1" t="s">
        <v>562</v>
      </c>
      <c r="F57" s="5" t="s">
        <v>797</v>
      </c>
      <c r="G57" s="1" t="s">
        <v>798</v>
      </c>
      <c r="H57" s="1" t="s">
        <v>799</v>
      </c>
      <c r="I57" s="5" t="s">
        <v>800</v>
      </c>
      <c r="J57" s="8" t="s">
        <v>801</v>
      </c>
      <c r="K57" s="1" t="s">
        <v>802</v>
      </c>
      <c r="L57" s="26" t="str">
        <f>HYPERLINK("mailto:ataman@fbk.eu","ataman@fbk.eu")</f>
        <v>ataman@fbk.eu</v>
      </c>
    </row>
    <row r="58">
      <c r="A58" s="1" t="s">
        <v>803</v>
      </c>
      <c r="B58" s="1" t="s">
        <v>804</v>
      </c>
      <c r="C58" s="1" t="s">
        <v>27</v>
      </c>
      <c r="E58" s="1" t="s">
        <v>805</v>
      </c>
      <c r="F58" s="5" t="s">
        <v>806</v>
      </c>
      <c r="H58" s="1" t="s">
        <v>109</v>
      </c>
      <c r="J58" s="24" t="s">
        <v>807</v>
      </c>
      <c r="K58" s="1" t="s">
        <v>808</v>
      </c>
      <c r="L58" s="5" t="s">
        <v>809</v>
      </c>
    </row>
    <row r="59">
      <c r="A59" s="1" t="s">
        <v>810</v>
      </c>
      <c r="B59" s="1" t="s">
        <v>79</v>
      </c>
      <c r="C59" s="1" t="s">
        <v>27</v>
      </c>
      <c r="D59" s="1"/>
      <c r="E59" s="1" t="s">
        <v>122</v>
      </c>
      <c r="F59" s="1" t="s">
        <v>811</v>
      </c>
      <c r="H59" s="1" t="s">
        <v>645</v>
      </c>
      <c r="J59" s="24" t="s">
        <v>812</v>
      </c>
      <c r="K59" s="1" t="s">
        <v>813</v>
      </c>
      <c r="L59" s="8" t="s">
        <v>814</v>
      </c>
    </row>
    <row r="60">
      <c r="A60" s="1" t="s">
        <v>815</v>
      </c>
      <c r="B60" s="1" t="s">
        <v>816</v>
      </c>
      <c r="C60" s="1" t="s">
        <v>817</v>
      </c>
      <c r="E60" s="1" t="s">
        <v>122</v>
      </c>
      <c r="F60" s="5" t="s">
        <v>818</v>
      </c>
      <c r="G60" s="1" t="s">
        <v>819</v>
      </c>
      <c r="H60" s="5" t="s">
        <v>820</v>
      </c>
      <c r="I60" s="5" t="s">
        <v>821</v>
      </c>
      <c r="J60" s="31" t="s">
        <v>822</v>
      </c>
      <c r="K60" s="1" t="s">
        <v>823</v>
      </c>
      <c r="L60" s="34" t="s">
        <v>824</v>
      </c>
    </row>
    <row r="61">
      <c r="A61" s="1" t="s">
        <v>825</v>
      </c>
      <c r="B61" s="1" t="s">
        <v>826</v>
      </c>
      <c r="C61" s="1" t="s">
        <v>827</v>
      </c>
      <c r="D61" s="1"/>
      <c r="E61" s="1" t="s">
        <v>828</v>
      </c>
      <c r="F61" s="5" t="s">
        <v>829</v>
      </c>
      <c r="G61" s="1" t="s">
        <v>830</v>
      </c>
      <c r="H61" s="1" t="s">
        <v>188</v>
      </c>
      <c r="I61" s="5" t="s">
        <v>831</v>
      </c>
      <c r="J61" s="32" t="s">
        <v>832</v>
      </c>
      <c r="K61" s="1" t="s">
        <v>833</v>
      </c>
      <c r="L61" s="26" t="str">
        <f>HYPERLINK("mailto:jahangirova@fbk.eu","jahangirova@fbk.eu")</f>
        <v>jahangirova@fbk.eu</v>
      </c>
    </row>
    <row r="62">
      <c r="A62" s="1" t="s">
        <v>834</v>
      </c>
      <c r="B62" s="1" t="s">
        <v>835</v>
      </c>
      <c r="C62" s="1" t="s">
        <v>27</v>
      </c>
      <c r="E62" s="1" t="s">
        <v>122</v>
      </c>
      <c r="F62" s="5" t="s">
        <v>836</v>
      </c>
      <c r="H62" s="1" t="s">
        <v>139</v>
      </c>
      <c r="J62" s="35" t="s">
        <v>837</v>
      </c>
      <c r="K62" s="1" t="s">
        <v>838</v>
      </c>
      <c r="L62" s="26" t="str">
        <f>HYPERLINK("mailto:zandona@fbk.eu","zandona@fbk.eu")</f>
        <v>zandona@fbk.eu</v>
      </c>
    </row>
    <row r="63">
      <c r="A63" s="1" t="s">
        <v>839</v>
      </c>
      <c r="B63" s="1" t="s">
        <v>840</v>
      </c>
      <c r="C63" s="1" t="s">
        <v>27</v>
      </c>
      <c r="E63" s="1" t="s">
        <v>122</v>
      </c>
      <c r="F63" s="1" t="s">
        <v>841</v>
      </c>
      <c r="H63" s="1" t="s">
        <v>446</v>
      </c>
      <c r="I63" s="5" t="s">
        <v>842</v>
      </c>
      <c r="K63" s="1" t="s">
        <v>843</v>
      </c>
    </row>
    <row r="64">
      <c r="A64" s="1" t="s">
        <v>844</v>
      </c>
      <c r="B64" s="1" t="s">
        <v>845</v>
      </c>
      <c r="C64" s="1" t="s">
        <v>27</v>
      </c>
      <c r="E64" s="1" t="s">
        <v>122</v>
      </c>
      <c r="F64" s="5" t="s">
        <v>846</v>
      </c>
      <c r="H64" s="1" t="s">
        <v>139</v>
      </c>
      <c r="K64" s="1" t="s">
        <v>847</v>
      </c>
      <c r="L64" s="26" t="str">
        <f>HYPERLINK("mailto:zarbo@fbk.eu","zarbo@fbk.eu")</f>
        <v>zarbo@fbk.eu</v>
      </c>
    </row>
    <row r="65">
      <c r="A65" s="1" t="s">
        <v>848</v>
      </c>
      <c r="B65" s="1" t="s">
        <v>438</v>
      </c>
      <c r="C65" s="1" t="s">
        <v>27</v>
      </c>
      <c r="E65" s="1" t="s">
        <v>122</v>
      </c>
      <c r="F65" s="1" t="s">
        <v>849</v>
      </c>
      <c r="H65" s="1" t="s">
        <v>497</v>
      </c>
      <c r="J65" s="33" t="s">
        <v>850</v>
      </c>
      <c r="K65" s="1" t="s">
        <v>851</v>
      </c>
      <c r="L65" s="26" t="str">
        <f>HYPERLINK("mailto:mazzolini@ectstar.eu","mazzolini@ectstar.eu")</f>
        <v>mazzolini@ectstar.eu</v>
      </c>
    </row>
    <row r="66">
      <c r="A66" s="1" t="s">
        <v>852</v>
      </c>
      <c r="B66" s="1" t="s">
        <v>853</v>
      </c>
      <c r="C66" s="1" t="s">
        <v>27</v>
      </c>
      <c r="E66" s="1" t="s">
        <v>854</v>
      </c>
      <c r="F66" s="1" t="s">
        <v>855</v>
      </c>
      <c r="H66" s="1" t="s">
        <v>856</v>
      </c>
      <c r="J66" s="33" t="s">
        <v>857</v>
      </c>
      <c r="K66" s="1" t="s">
        <v>858</v>
      </c>
      <c r="L66" s="36" t="s">
        <v>859</v>
      </c>
    </row>
    <row r="67">
      <c r="A67" s="1" t="s">
        <v>860</v>
      </c>
      <c r="B67" s="1" t="s">
        <v>571</v>
      </c>
      <c r="C67" s="1" t="s">
        <v>605</v>
      </c>
      <c r="E67" s="1" t="s">
        <v>122</v>
      </c>
      <c r="F67" s="37" t="s">
        <v>861</v>
      </c>
      <c r="G67" s="38" t="s">
        <v>862</v>
      </c>
      <c r="H67" s="1" t="s">
        <v>282</v>
      </c>
      <c r="I67" s="37" t="s">
        <v>863</v>
      </c>
      <c r="J67" s="33" t="s">
        <v>864</v>
      </c>
      <c r="K67" s="1"/>
      <c r="L67" s="35" t="str">
        <f>HYPERLINK("mailto:lorenzo.papa89@gmail.com","lorenzo.papa89@gmail.com")</f>
        <v>lorenzo.papa89@gmail.com</v>
      </c>
    </row>
    <row r="68">
      <c r="A68" s="1" t="s">
        <v>865</v>
      </c>
      <c r="B68" s="1" t="s">
        <v>866</v>
      </c>
      <c r="C68" s="1" t="s">
        <v>867</v>
      </c>
      <c r="E68" s="1" t="s">
        <v>122</v>
      </c>
      <c r="F68" s="1" t="s">
        <v>868</v>
      </c>
      <c r="H68" s="1" t="s">
        <v>672</v>
      </c>
      <c r="K68" s="1"/>
    </row>
    <row r="69">
      <c r="A69" s="1" t="s">
        <v>869</v>
      </c>
      <c r="B69" s="1" t="s">
        <v>870</v>
      </c>
      <c r="C69" s="1" t="s">
        <v>871</v>
      </c>
      <c r="E69" s="22" t="s">
        <v>872</v>
      </c>
      <c r="F69" s="1" t="s">
        <v>873</v>
      </c>
      <c r="H69" s="1" t="s">
        <v>174</v>
      </c>
      <c r="J69" s="35" t="s">
        <v>874</v>
      </c>
      <c r="K69" s="1" t="s">
        <v>875</v>
      </c>
      <c r="L69" s="39"/>
    </row>
    <row r="70">
      <c r="A70" s="1" t="s">
        <v>876</v>
      </c>
      <c r="B70" s="1" t="s">
        <v>835</v>
      </c>
      <c r="C70" s="1" t="s">
        <v>877</v>
      </c>
      <c r="E70" s="1" t="s">
        <v>122</v>
      </c>
      <c r="F70" s="1" t="s">
        <v>878</v>
      </c>
      <c r="H70" s="1" t="s">
        <v>741</v>
      </c>
      <c r="K70" s="1"/>
    </row>
    <row r="71">
      <c r="A71" s="1" t="s">
        <v>879</v>
      </c>
      <c r="B71" s="1" t="s">
        <v>880</v>
      </c>
      <c r="C71" s="1" t="s">
        <v>27</v>
      </c>
      <c r="E71" s="1" t="s">
        <v>733</v>
      </c>
      <c r="F71" s="11" t="s">
        <v>881</v>
      </c>
      <c r="H71" s="1" t="s">
        <v>882</v>
      </c>
      <c r="K71" s="1"/>
      <c r="L71" s="33" t="s">
        <v>883</v>
      </c>
    </row>
    <row r="72">
      <c r="A72" s="1" t="s">
        <v>884</v>
      </c>
      <c r="B72" s="1" t="s">
        <v>885</v>
      </c>
      <c r="C72" s="1" t="s">
        <v>567</v>
      </c>
      <c r="E72" s="1" t="s">
        <v>122</v>
      </c>
      <c r="F72" s="1" t="s">
        <v>886</v>
      </c>
      <c r="H72" s="1" t="s">
        <v>569</v>
      </c>
      <c r="K72" s="1" t="s">
        <v>887</v>
      </c>
      <c r="L72" s="40" t="s">
        <v>888</v>
      </c>
    </row>
    <row r="73">
      <c r="A73" s="1" t="s">
        <v>889</v>
      </c>
      <c r="B73" s="1" t="s">
        <v>890</v>
      </c>
      <c r="C73" s="1" t="s">
        <v>27</v>
      </c>
      <c r="E73" s="1" t="s">
        <v>891</v>
      </c>
      <c r="F73" s="1" t="s">
        <v>892</v>
      </c>
      <c r="H73" s="1" t="s">
        <v>856</v>
      </c>
      <c r="J73" s="8" t="s">
        <v>893</v>
      </c>
      <c r="K73" s="1" t="s">
        <v>894</v>
      </c>
      <c r="L73" s="41" t="s">
        <v>895</v>
      </c>
    </row>
    <row r="74">
      <c r="A74" s="1" t="s">
        <v>896</v>
      </c>
      <c r="B74" s="1" t="s">
        <v>897</v>
      </c>
      <c r="C74" s="1" t="s">
        <v>27</v>
      </c>
      <c r="E74" s="1" t="s">
        <v>898</v>
      </c>
      <c r="F74" s="1" t="s">
        <v>899</v>
      </c>
      <c r="H74" s="1" t="s">
        <v>856</v>
      </c>
      <c r="J74" s="8" t="s">
        <v>900</v>
      </c>
      <c r="K74" s="1" t="s">
        <v>901</v>
      </c>
    </row>
  </sheetData>
  <autoFilter ref="$A$1:$V$74"/>
  <hyperlinks>
    <hyperlink r:id="rId1" ref="L2"/>
    <hyperlink r:id="rId2" ref="L3"/>
    <hyperlink r:id="rId3" ref="L6"/>
    <hyperlink r:id="rId4" ref="L7"/>
    <hyperlink r:id="rId5" ref="L8"/>
    <hyperlink r:id="rId6" ref="L9"/>
    <hyperlink r:id="rId7" ref="L10"/>
    <hyperlink r:id="rId8" ref="L11"/>
    <hyperlink r:id="rId9" ref="L12"/>
    <hyperlink r:id="rId10" ref="L13"/>
    <hyperlink r:id="rId11" ref="L14"/>
    <hyperlink r:id="rId12" ref="L15"/>
    <hyperlink r:id="rId13" ref="L16"/>
    <hyperlink r:id="rId14" ref="L17"/>
    <hyperlink r:id="rId15" ref="L18"/>
    <hyperlink r:id="rId16" ref="L19"/>
    <hyperlink r:id="rId17" ref="L20"/>
    <hyperlink r:id="rId18" ref="L21"/>
    <hyperlink r:id="rId19" ref="L22"/>
    <hyperlink r:id="rId20" ref="L23"/>
    <hyperlink r:id="rId21" ref="L24"/>
    <hyperlink r:id="rId22" ref="L25"/>
    <hyperlink r:id="rId23" ref="L26"/>
    <hyperlink r:id="rId24" ref="L27"/>
    <hyperlink r:id="rId25" ref="L28"/>
    <hyperlink r:id="rId26" ref="L29"/>
    <hyperlink r:id="rId27" ref="L30"/>
    <hyperlink r:id="rId28" ref="L31"/>
    <hyperlink r:id="rId29" ref="L32"/>
    <hyperlink r:id="rId30" ref="L33"/>
    <hyperlink r:id="rId31" ref="L34"/>
    <hyperlink r:id="rId32" ref="L35"/>
    <hyperlink r:id="rId33" ref="L36"/>
    <hyperlink r:id="rId34" ref="L37"/>
    <hyperlink r:id="rId35" ref="L38"/>
    <hyperlink r:id="rId36" ref="L39"/>
    <hyperlink r:id="rId37" ref="L40"/>
    <hyperlink r:id="rId38" ref="L41"/>
    <hyperlink r:id="rId39" ref="L42"/>
    <hyperlink r:id="rId40" ref="L43"/>
    <hyperlink r:id="rId41" ref="L44"/>
    <hyperlink r:id="rId42" ref="L45"/>
    <hyperlink r:id="rId43" ref="L46"/>
    <hyperlink r:id="rId44" ref="L47"/>
    <hyperlink r:id="rId45" ref="J48"/>
    <hyperlink r:id="rId46" ref="L48"/>
    <hyperlink r:id="rId47" ref="L49"/>
    <hyperlink r:id="rId48" ref="L50"/>
    <hyperlink r:id="rId49" ref="L51"/>
    <hyperlink r:id="rId50" ref="L52"/>
    <hyperlink r:id="rId51" ref="L53"/>
    <hyperlink r:id="rId52" ref="L54"/>
    <hyperlink r:id="rId53" ref="L55"/>
    <hyperlink r:id="rId54" ref="L56"/>
    <hyperlink r:id="rId55" ref="L57"/>
    <hyperlink r:id="rId56" ref="L60"/>
    <hyperlink r:id="rId57" ref="L61"/>
    <hyperlink r:id="rId58" ref="J62"/>
    <hyperlink r:id="rId59" ref="L62"/>
    <hyperlink r:id="rId60" ref="L64"/>
    <hyperlink r:id="rId61" ref="J65"/>
    <hyperlink r:id="rId62" ref="L65"/>
    <hyperlink r:id="rId63" ref="J66"/>
    <hyperlink r:id="rId64" ref="L66"/>
    <hyperlink r:id="rId65" ref="J67"/>
    <hyperlink r:id="rId66" ref="L67"/>
    <hyperlink r:id="rId67" ref="J69"/>
    <hyperlink r:id="rId68" ref="L71"/>
    <hyperlink r:id="rId69" ref="L72"/>
    <hyperlink r:id="rId70" ref="L73"/>
  </hyperlinks>
  <drawing r:id="rId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20</v>
      </c>
      <c r="F1" s="1" t="s">
        <v>21</v>
      </c>
      <c r="G1" s="1" t="s">
        <v>22</v>
      </c>
    </row>
    <row r="2">
      <c r="A2" s="1" t="s">
        <v>23</v>
      </c>
      <c r="B2" s="1" t="s">
        <v>24</v>
      </c>
      <c r="C2" s="1" t="s">
        <v>26</v>
      </c>
      <c r="D2" s="1" t="s">
        <v>27</v>
      </c>
      <c r="E2" s="1" t="s">
        <v>28</v>
      </c>
      <c r="F2" s="1">
        <v>2012.0</v>
      </c>
      <c r="G2" s="1" t="s">
        <v>31</v>
      </c>
    </row>
    <row r="3">
      <c r="A3" s="1" t="s">
        <v>32</v>
      </c>
      <c r="B3" s="1" t="s">
        <v>33</v>
      </c>
      <c r="C3" s="1" t="s">
        <v>34</v>
      </c>
      <c r="D3" s="1" t="s">
        <v>27</v>
      </c>
      <c r="E3" s="1" t="s">
        <v>35</v>
      </c>
      <c r="F3" s="1">
        <v>2009.0</v>
      </c>
      <c r="G3" s="1" t="s">
        <v>36</v>
      </c>
    </row>
    <row r="4">
      <c r="A4" s="1" t="s">
        <v>37</v>
      </c>
      <c r="B4" s="1" t="s">
        <v>38</v>
      </c>
      <c r="C4" s="1" t="s">
        <v>39</v>
      </c>
      <c r="D4" s="1" t="s">
        <v>40</v>
      </c>
      <c r="E4" s="1" t="s">
        <v>41</v>
      </c>
      <c r="F4" s="1">
        <v>2014.0</v>
      </c>
      <c r="G4" s="1" t="s">
        <v>42</v>
      </c>
    </row>
    <row r="5">
      <c r="A5" s="1" t="s">
        <v>43</v>
      </c>
      <c r="B5" s="1" t="s">
        <v>44</v>
      </c>
      <c r="C5" s="1" t="s">
        <v>45</v>
      </c>
      <c r="D5" s="1" t="s">
        <v>27</v>
      </c>
      <c r="E5" s="1" t="s">
        <v>28</v>
      </c>
      <c r="F5" s="1">
        <v>2013.0</v>
      </c>
      <c r="G5" s="1" t="s">
        <v>46</v>
      </c>
    </row>
    <row r="6">
      <c r="A6" s="1" t="s">
        <v>47</v>
      </c>
      <c r="B6" s="1" t="s">
        <v>48</v>
      </c>
      <c r="C6" s="1" t="s">
        <v>49</v>
      </c>
      <c r="D6" s="1" t="s">
        <v>27</v>
      </c>
      <c r="E6" s="1" t="s">
        <v>50</v>
      </c>
      <c r="F6" s="1">
        <v>2013.0</v>
      </c>
      <c r="G6" s="1" t="s">
        <v>51</v>
      </c>
    </row>
    <row r="7">
      <c r="A7" s="1" t="s">
        <v>52</v>
      </c>
      <c r="B7" s="1" t="s">
        <v>53</v>
      </c>
      <c r="C7" s="1" t="s">
        <v>54</v>
      </c>
      <c r="D7" s="1" t="s">
        <v>27</v>
      </c>
      <c r="E7" s="1" t="s">
        <v>55</v>
      </c>
      <c r="F7" s="1">
        <v>2013.0</v>
      </c>
      <c r="G7" s="3" t="s">
        <v>56</v>
      </c>
    </row>
    <row r="8">
      <c r="A8" s="1" t="s">
        <v>58</v>
      </c>
      <c r="B8" s="1" t="s">
        <v>59</v>
      </c>
      <c r="C8" s="1" t="s">
        <v>60</v>
      </c>
      <c r="D8" s="1" t="s">
        <v>27</v>
      </c>
      <c r="E8" s="1" t="s">
        <v>61</v>
      </c>
      <c r="F8" s="1">
        <v>2015.0</v>
      </c>
      <c r="G8" s="4" t="s">
        <v>62</v>
      </c>
    </row>
    <row r="9">
      <c r="A9" s="6" t="s">
        <v>63</v>
      </c>
      <c r="B9" s="6" t="s">
        <v>64</v>
      </c>
      <c r="C9" s="6" t="s">
        <v>65</v>
      </c>
      <c r="D9" s="6" t="s">
        <v>27</v>
      </c>
      <c r="E9" s="6" t="s">
        <v>66</v>
      </c>
      <c r="F9" s="6">
        <v>2015.0</v>
      </c>
      <c r="G9" s="7"/>
      <c r="H9" s="7"/>
      <c r="I9" s="7"/>
      <c r="J9" s="7"/>
      <c r="K9" s="7"/>
      <c r="L9" s="7"/>
      <c r="M9" s="7"/>
      <c r="N9" s="7"/>
      <c r="O9" s="7"/>
      <c r="P9" s="7"/>
      <c r="Q9" s="7"/>
      <c r="R9" s="7"/>
      <c r="S9" s="7"/>
      <c r="T9" s="7"/>
      <c r="U9" s="7"/>
      <c r="V9" s="7"/>
      <c r="W9" s="7"/>
      <c r="X9" s="7"/>
      <c r="Y9" s="7"/>
      <c r="Z9" s="7"/>
    </row>
    <row r="10">
      <c r="A10" s="1" t="s">
        <v>68</v>
      </c>
      <c r="B10" s="1" t="s">
        <v>69</v>
      </c>
      <c r="C10" s="1" t="s">
        <v>70</v>
      </c>
      <c r="D10" s="1" t="s">
        <v>27</v>
      </c>
      <c r="E10" s="1" t="s">
        <v>71</v>
      </c>
      <c r="F10" s="1">
        <v>2011.0</v>
      </c>
      <c r="G10" s="1" t="s">
        <v>73</v>
      </c>
    </row>
    <row r="11">
      <c r="A11" s="1" t="s">
        <v>68</v>
      </c>
      <c r="B11" s="1" t="s">
        <v>69</v>
      </c>
      <c r="C11" s="1" t="s">
        <v>75</v>
      </c>
      <c r="D11" s="1" t="s">
        <v>27</v>
      </c>
      <c r="E11" s="1" t="s">
        <v>76</v>
      </c>
      <c r="F11" s="1">
        <v>2011.0</v>
      </c>
      <c r="G11" s="1" t="s">
        <v>77</v>
      </c>
    </row>
    <row r="12">
      <c r="A12" s="1" t="s">
        <v>78</v>
      </c>
      <c r="B12" s="1" t="s">
        <v>79</v>
      </c>
      <c r="C12" s="1" t="s">
        <v>80</v>
      </c>
      <c r="D12" s="1" t="s">
        <v>27</v>
      </c>
      <c r="E12" s="1" t="s">
        <v>81</v>
      </c>
      <c r="F12" s="1">
        <v>2011.0</v>
      </c>
      <c r="G12" s="1" t="s">
        <v>82</v>
      </c>
    </row>
    <row r="13">
      <c r="A13" s="1" t="s">
        <v>83</v>
      </c>
      <c r="B13" s="1" t="s">
        <v>84</v>
      </c>
      <c r="C13" s="1" t="s">
        <v>85</v>
      </c>
      <c r="D13" s="1" t="s">
        <v>27</v>
      </c>
      <c r="E13" s="1" t="s">
        <v>41</v>
      </c>
      <c r="F13" s="1">
        <v>2013.0</v>
      </c>
      <c r="G13" s="1" t="s">
        <v>86</v>
      </c>
    </row>
    <row r="14">
      <c r="A14" s="1" t="s">
        <v>87</v>
      </c>
      <c r="B14" s="1" t="s">
        <v>88</v>
      </c>
      <c r="C14" s="1" t="s">
        <v>89</v>
      </c>
      <c r="D14" s="1" t="s">
        <v>27</v>
      </c>
      <c r="E14" s="1" t="s">
        <v>28</v>
      </c>
      <c r="F14" s="1">
        <v>2010.0</v>
      </c>
      <c r="G14" s="1" t="s">
        <v>90</v>
      </c>
    </row>
    <row r="15">
      <c r="A15" s="1" t="s">
        <v>91</v>
      </c>
      <c r="B15" s="1" t="s">
        <v>92</v>
      </c>
      <c r="C15" s="1" t="s">
        <v>93</v>
      </c>
      <c r="D15" s="1" t="s">
        <v>27</v>
      </c>
      <c r="E15" s="1" t="s">
        <v>41</v>
      </c>
      <c r="F15" s="1">
        <v>2013.0</v>
      </c>
      <c r="G15" s="1" t="s">
        <v>94</v>
      </c>
      <c r="H15" s="1" t="s">
        <v>95</v>
      </c>
      <c r="I15" s="1" t="s">
        <v>96</v>
      </c>
    </row>
    <row r="16">
      <c r="A16" s="1" t="s">
        <v>97</v>
      </c>
      <c r="B16" s="1" t="s">
        <v>98</v>
      </c>
      <c r="C16" s="1" t="s">
        <v>99</v>
      </c>
      <c r="D16" s="1" t="s">
        <v>27</v>
      </c>
      <c r="E16" s="1" t="s">
        <v>100</v>
      </c>
      <c r="F16" s="1">
        <v>2012.0</v>
      </c>
      <c r="G16" s="1" t="s">
        <v>101</v>
      </c>
    </row>
    <row r="17">
      <c r="A17" s="1" t="s">
        <v>102</v>
      </c>
      <c r="B17" s="1" t="s">
        <v>103</v>
      </c>
      <c r="C17" s="1" t="s">
        <v>106</v>
      </c>
      <c r="D17" s="1" t="s">
        <v>27</v>
      </c>
      <c r="E17" s="1" t="s">
        <v>50</v>
      </c>
      <c r="F17" s="1">
        <v>2015.0</v>
      </c>
      <c r="G17" s="11" t="s">
        <v>110</v>
      </c>
    </row>
    <row r="18">
      <c r="A18" s="1" t="s">
        <v>112</v>
      </c>
      <c r="B18" s="1" t="s">
        <v>113</v>
      </c>
      <c r="C18" s="1" t="s">
        <v>114</v>
      </c>
      <c r="D18" s="1" t="s">
        <v>27</v>
      </c>
      <c r="E18" s="1" t="s">
        <v>115</v>
      </c>
      <c r="F18" s="1">
        <v>2009.0</v>
      </c>
      <c r="G18" s="1" t="s">
        <v>116</v>
      </c>
    </row>
    <row r="19">
      <c r="A19" s="1" t="s">
        <v>117</v>
      </c>
      <c r="B19" s="1" t="s">
        <v>118</v>
      </c>
      <c r="C19" s="1" t="s">
        <v>121</v>
      </c>
      <c r="D19" s="1" t="s">
        <v>27</v>
      </c>
      <c r="E19" s="1" t="s">
        <v>115</v>
      </c>
      <c r="F19" s="1">
        <v>2015.0</v>
      </c>
      <c r="G19" s="1" t="s">
        <v>126</v>
      </c>
    </row>
    <row r="20">
      <c r="A20" s="1" t="s">
        <v>128</v>
      </c>
      <c r="B20" s="1" t="s">
        <v>130</v>
      </c>
      <c r="C20" s="1" t="s">
        <v>131</v>
      </c>
      <c r="D20" s="1" t="s">
        <v>27</v>
      </c>
      <c r="E20" s="1" t="s">
        <v>109</v>
      </c>
      <c r="F20" s="1">
        <v>2013.0</v>
      </c>
    </row>
    <row r="21">
      <c r="A21" s="1" t="s">
        <v>132</v>
      </c>
      <c r="B21" s="1" t="s">
        <v>133</v>
      </c>
      <c r="C21" s="1" t="s">
        <v>134</v>
      </c>
      <c r="D21" s="1" t="s">
        <v>27</v>
      </c>
      <c r="E21" s="1" t="s">
        <v>124</v>
      </c>
      <c r="F21" s="1">
        <v>2012.0</v>
      </c>
      <c r="G21" s="1" t="s">
        <v>135</v>
      </c>
    </row>
    <row r="22">
      <c r="A22" s="1" t="s">
        <v>136</v>
      </c>
      <c r="B22" s="1" t="s">
        <v>137</v>
      </c>
      <c r="C22" s="1" t="s">
        <v>138</v>
      </c>
      <c r="D22" s="1" t="s">
        <v>27</v>
      </c>
      <c r="E22" s="1" t="s">
        <v>139</v>
      </c>
      <c r="F22" s="1">
        <v>2011.0</v>
      </c>
      <c r="G22" s="1" t="s">
        <v>142</v>
      </c>
    </row>
    <row r="23">
      <c r="A23" s="1" t="s">
        <v>143</v>
      </c>
      <c r="B23" s="1" t="s">
        <v>145</v>
      </c>
      <c r="C23" s="1" t="s">
        <v>147</v>
      </c>
      <c r="D23" s="1" t="s">
        <v>27</v>
      </c>
      <c r="E23" s="1" t="s">
        <v>150</v>
      </c>
      <c r="F23" s="1">
        <v>2014.0</v>
      </c>
      <c r="G23" s="1" t="s">
        <v>151</v>
      </c>
    </row>
    <row r="24">
      <c r="A24" s="1" t="s">
        <v>153</v>
      </c>
      <c r="B24" s="1" t="s">
        <v>155</v>
      </c>
      <c r="C24" s="1" t="s">
        <v>156</v>
      </c>
      <c r="D24" s="1" t="s">
        <v>27</v>
      </c>
      <c r="E24" s="1" t="s">
        <v>76</v>
      </c>
      <c r="F24" s="1">
        <v>2015.0</v>
      </c>
      <c r="G24" s="1" t="s">
        <v>161</v>
      </c>
    </row>
    <row r="25">
      <c r="A25" s="1" t="s">
        <v>163</v>
      </c>
      <c r="B25" s="1" t="s">
        <v>164</v>
      </c>
      <c r="C25" s="1" t="s">
        <v>165</v>
      </c>
      <c r="D25" s="1" t="s">
        <v>27</v>
      </c>
      <c r="E25" s="1" t="s">
        <v>50</v>
      </c>
      <c r="F25" s="1">
        <v>2013.0</v>
      </c>
      <c r="G25" s="1" t="s">
        <v>166</v>
      </c>
      <c r="H25" s="1" t="s">
        <v>169</v>
      </c>
    </row>
    <row r="26">
      <c r="A26" s="1" t="s">
        <v>171</v>
      </c>
      <c r="B26" s="1" t="s">
        <v>172</v>
      </c>
      <c r="C26" s="1" t="s">
        <v>173</v>
      </c>
      <c r="D26" s="1" t="s">
        <v>27</v>
      </c>
      <c r="E26" s="1" t="s">
        <v>115</v>
      </c>
      <c r="F26" s="1">
        <v>2009.0</v>
      </c>
      <c r="G26" s="1" t="s">
        <v>175</v>
      </c>
      <c r="H26" s="1" t="s">
        <v>176</v>
      </c>
    </row>
    <row r="27">
      <c r="A27" s="1" t="s">
        <v>177</v>
      </c>
      <c r="B27" s="1" t="s">
        <v>178</v>
      </c>
      <c r="C27" s="1" t="s">
        <v>179</v>
      </c>
      <c r="D27" s="1" t="s">
        <v>27</v>
      </c>
      <c r="E27" s="1" t="s">
        <v>109</v>
      </c>
      <c r="F27" s="1">
        <v>2011.0</v>
      </c>
      <c r="G27" s="1" t="s">
        <v>180</v>
      </c>
    </row>
    <row r="28">
      <c r="A28" s="1" t="s">
        <v>181</v>
      </c>
      <c r="B28" s="1" t="s">
        <v>182</v>
      </c>
      <c r="C28" s="1" t="s">
        <v>183</v>
      </c>
      <c r="D28" s="1" t="s">
        <v>27</v>
      </c>
      <c r="E28" s="1" t="s">
        <v>76</v>
      </c>
      <c r="F28" s="1">
        <v>2014.0</v>
      </c>
      <c r="G28" s="1" t="s">
        <v>184</v>
      </c>
    </row>
    <row r="29">
      <c r="A29" s="1" t="s">
        <v>185</v>
      </c>
      <c r="B29" s="1" t="s">
        <v>186</v>
      </c>
      <c r="C29" s="1" t="s">
        <v>187</v>
      </c>
      <c r="D29" s="1" t="s">
        <v>27</v>
      </c>
      <c r="E29" s="1" t="s">
        <v>188</v>
      </c>
      <c r="F29" s="1">
        <v>2015.0</v>
      </c>
      <c r="G29" s="1" t="s">
        <v>189</v>
      </c>
      <c r="K29" s="1"/>
    </row>
    <row r="30">
      <c r="A30" s="1" t="s">
        <v>190</v>
      </c>
      <c r="B30" s="1" t="s">
        <v>191</v>
      </c>
      <c r="C30" s="1" t="s">
        <v>192</v>
      </c>
      <c r="D30" s="1" t="s">
        <v>27</v>
      </c>
      <c r="E30" s="1" t="s">
        <v>193</v>
      </c>
      <c r="F30" s="1">
        <v>2016.0</v>
      </c>
      <c r="G30" s="1" t="s">
        <v>194</v>
      </c>
    </row>
    <row r="31">
      <c r="A31" s="1" t="s">
        <v>195</v>
      </c>
      <c r="B31" s="1" t="s">
        <v>196</v>
      </c>
      <c r="C31" s="1" t="s">
        <v>197</v>
      </c>
      <c r="D31" s="1" t="s">
        <v>27</v>
      </c>
      <c r="E31" s="1" t="s">
        <v>198</v>
      </c>
      <c r="F31" s="1">
        <v>2012.0</v>
      </c>
      <c r="G31" s="1" t="s">
        <v>199</v>
      </c>
    </row>
    <row r="32">
      <c r="A32" s="1" t="s">
        <v>200</v>
      </c>
      <c r="B32" s="1" t="s">
        <v>201</v>
      </c>
      <c r="C32" s="1" t="s">
        <v>202</v>
      </c>
      <c r="D32" s="1" t="s">
        <v>27</v>
      </c>
      <c r="E32" s="1" t="s">
        <v>50</v>
      </c>
      <c r="F32" s="1">
        <v>2009.0</v>
      </c>
      <c r="G32" s="1" t="s">
        <v>203</v>
      </c>
    </row>
    <row r="33">
      <c r="A33" s="1" t="s">
        <v>204</v>
      </c>
      <c r="B33" s="1" t="s">
        <v>205</v>
      </c>
      <c r="C33" s="1" t="s">
        <v>206</v>
      </c>
      <c r="D33" s="1" t="s">
        <v>27</v>
      </c>
      <c r="E33" s="1" t="s">
        <v>115</v>
      </c>
      <c r="F33" s="1">
        <v>2015.0</v>
      </c>
      <c r="G33" s="1" t="s">
        <v>207</v>
      </c>
    </row>
    <row r="34">
      <c r="A34" s="1" t="s">
        <v>208</v>
      </c>
      <c r="B34" s="1" t="s">
        <v>209</v>
      </c>
      <c r="C34" s="1" t="s">
        <v>210</v>
      </c>
      <c r="D34" s="1" t="s">
        <v>27</v>
      </c>
      <c r="E34" s="1" t="s">
        <v>71</v>
      </c>
      <c r="F34" s="1">
        <v>2012.0</v>
      </c>
      <c r="G34" s="1" t="s">
        <v>211</v>
      </c>
    </row>
    <row r="35">
      <c r="A35" s="1" t="s">
        <v>212</v>
      </c>
      <c r="B35" s="1" t="s">
        <v>44</v>
      </c>
      <c r="C35" s="1" t="s">
        <v>213</v>
      </c>
      <c r="D35" s="1" t="s">
        <v>27</v>
      </c>
      <c r="E35" s="1" t="s">
        <v>115</v>
      </c>
      <c r="F35" s="1">
        <v>2015.0</v>
      </c>
      <c r="G35" s="1" t="s">
        <v>214</v>
      </c>
    </row>
    <row r="36">
      <c r="A36" s="1" t="s">
        <v>215</v>
      </c>
      <c r="B36" s="1" t="s">
        <v>217</v>
      </c>
      <c r="C36" s="1" t="s">
        <v>219</v>
      </c>
      <c r="D36" s="1" t="s">
        <v>27</v>
      </c>
      <c r="E36" s="1" t="s">
        <v>139</v>
      </c>
      <c r="F36" s="1">
        <v>2015.0</v>
      </c>
      <c r="G36" s="16"/>
    </row>
    <row r="37">
      <c r="A37" s="1" t="s">
        <v>226</v>
      </c>
      <c r="B37" s="1" t="s">
        <v>227</v>
      </c>
      <c r="C37" s="1" t="s">
        <v>228</v>
      </c>
      <c r="D37" s="1" t="s">
        <v>27</v>
      </c>
      <c r="E37" s="1" t="s">
        <v>229</v>
      </c>
      <c r="F37" s="1">
        <v>2015.0</v>
      </c>
      <c r="G37" s="1" t="s">
        <v>230</v>
      </c>
    </row>
    <row r="38">
      <c r="A38" s="1" t="s">
        <v>231</v>
      </c>
      <c r="B38" s="1" t="s">
        <v>232</v>
      </c>
      <c r="C38" s="1" t="s">
        <v>233</v>
      </c>
      <c r="D38" s="1" t="s">
        <v>27</v>
      </c>
      <c r="E38" s="1" t="s">
        <v>234</v>
      </c>
      <c r="F38" s="1">
        <v>2010.0</v>
      </c>
      <c r="G38" s="1" t="s">
        <v>235</v>
      </c>
    </row>
    <row r="39">
      <c r="A39" s="1" t="s">
        <v>236</v>
      </c>
      <c r="B39" s="1" t="s">
        <v>237</v>
      </c>
      <c r="C39" s="1" t="s">
        <v>238</v>
      </c>
      <c r="D39" s="1" t="s">
        <v>27</v>
      </c>
      <c r="E39" s="1" t="s">
        <v>115</v>
      </c>
      <c r="F39" s="1">
        <v>2014.0</v>
      </c>
      <c r="G39" s="1" t="s">
        <v>241</v>
      </c>
    </row>
    <row r="40">
      <c r="A40" s="1" t="s">
        <v>243</v>
      </c>
      <c r="B40" s="1" t="s">
        <v>245</v>
      </c>
      <c r="C40" s="1" t="s">
        <v>246</v>
      </c>
      <c r="D40" s="1" t="s">
        <v>27</v>
      </c>
      <c r="E40" s="1" t="s">
        <v>150</v>
      </c>
      <c r="F40" s="1">
        <v>2015.0</v>
      </c>
      <c r="G40" s="1" t="s">
        <v>247</v>
      </c>
    </row>
    <row r="41">
      <c r="A41" s="1" t="s">
        <v>248</v>
      </c>
      <c r="B41" s="1" t="s">
        <v>250</v>
      </c>
      <c r="C41" s="1" t="s">
        <v>251</v>
      </c>
      <c r="D41" s="1" t="s">
        <v>27</v>
      </c>
      <c r="E41" s="1" t="s">
        <v>109</v>
      </c>
      <c r="F41" s="1">
        <v>2010.0</v>
      </c>
      <c r="G41" s="1" t="s">
        <v>254</v>
      </c>
    </row>
    <row r="42">
      <c r="A42" s="1" t="s">
        <v>256</v>
      </c>
      <c r="B42" s="1" t="s">
        <v>258</v>
      </c>
      <c r="C42" s="1" t="s">
        <v>260</v>
      </c>
      <c r="D42" s="1" t="s">
        <v>27</v>
      </c>
      <c r="E42" s="1" t="s">
        <v>188</v>
      </c>
      <c r="F42" s="1">
        <v>2008.0</v>
      </c>
      <c r="G42" s="1" t="s">
        <v>261</v>
      </c>
    </row>
    <row r="43">
      <c r="A43" s="1" t="s">
        <v>262</v>
      </c>
      <c r="B43" s="1" t="s">
        <v>263</v>
      </c>
      <c r="C43" s="1" t="s">
        <v>264</v>
      </c>
      <c r="D43" s="1" t="s">
        <v>27</v>
      </c>
      <c r="E43" s="1" t="s">
        <v>139</v>
      </c>
      <c r="F43" s="1">
        <v>2009.0</v>
      </c>
      <c r="G43" s="1" t="s">
        <v>265</v>
      </c>
    </row>
    <row r="44">
      <c r="A44" s="1" t="s">
        <v>266</v>
      </c>
      <c r="B44" s="1" t="s">
        <v>267</v>
      </c>
      <c r="C44" s="1" t="s">
        <v>267</v>
      </c>
      <c r="D44" s="1" t="s">
        <v>27</v>
      </c>
      <c r="E44" s="1" t="s">
        <v>268</v>
      </c>
      <c r="F44" s="1">
        <v>2016.0</v>
      </c>
      <c r="G44" s="1" t="s">
        <v>269</v>
      </c>
    </row>
    <row r="45">
      <c r="A45" s="1" t="s">
        <v>270</v>
      </c>
      <c r="B45" s="1" t="s">
        <v>271</v>
      </c>
      <c r="C45" s="1" t="s">
        <v>272</v>
      </c>
      <c r="D45" s="1" t="s">
        <v>27</v>
      </c>
      <c r="E45" s="1" t="s">
        <v>273</v>
      </c>
      <c r="F45" s="1">
        <v>2010.0</v>
      </c>
      <c r="G45" s="1" t="s">
        <v>274</v>
      </c>
    </row>
    <row r="46">
      <c r="A46" s="1" t="s">
        <v>275</v>
      </c>
      <c r="B46" s="1" t="s">
        <v>276</v>
      </c>
      <c r="C46" s="1" t="s">
        <v>278</v>
      </c>
      <c r="D46" s="1" t="s">
        <v>27</v>
      </c>
      <c r="E46" s="1" t="s">
        <v>188</v>
      </c>
      <c r="F46" s="1">
        <v>2011.0</v>
      </c>
      <c r="G46" s="1" t="s">
        <v>280</v>
      </c>
    </row>
    <row r="47">
      <c r="A47" s="1" t="s">
        <v>283</v>
      </c>
      <c r="B47" s="1" t="s">
        <v>284</v>
      </c>
      <c r="C47" s="1" t="s">
        <v>285</v>
      </c>
      <c r="D47" s="1" t="s">
        <v>27</v>
      </c>
      <c r="E47" s="1" t="s">
        <v>81</v>
      </c>
      <c r="F47" s="1">
        <v>2015.0</v>
      </c>
      <c r="G47" s="1" t="s">
        <v>286</v>
      </c>
    </row>
    <row r="48">
      <c r="A48" s="1" t="s">
        <v>287</v>
      </c>
      <c r="B48" s="1" t="s">
        <v>288</v>
      </c>
      <c r="C48" s="1" t="s">
        <v>289</v>
      </c>
      <c r="D48" s="1" t="s">
        <v>27</v>
      </c>
      <c r="E48" s="1" t="s">
        <v>139</v>
      </c>
      <c r="F48" s="1">
        <v>2009.0</v>
      </c>
      <c r="G48" s="1" t="s">
        <v>290</v>
      </c>
    </row>
    <row r="49">
      <c r="A49" s="1" t="s">
        <v>291</v>
      </c>
      <c r="B49" s="1" t="s">
        <v>196</v>
      </c>
      <c r="C49" s="1" t="s">
        <v>292</v>
      </c>
      <c r="D49" s="1" t="s">
        <v>27</v>
      </c>
      <c r="E49" s="1" t="s">
        <v>293</v>
      </c>
      <c r="F49" s="1">
        <v>2015.0</v>
      </c>
      <c r="G49" s="1" t="s">
        <v>294</v>
      </c>
    </row>
    <row r="50">
      <c r="A50" s="1" t="s">
        <v>295</v>
      </c>
      <c r="B50" s="1" t="s">
        <v>48</v>
      </c>
      <c r="C50" s="1" t="s">
        <v>296</v>
      </c>
      <c r="D50" s="1" t="s">
        <v>27</v>
      </c>
      <c r="E50" s="1" t="s">
        <v>298</v>
      </c>
      <c r="F50" s="1">
        <v>2016.0</v>
      </c>
      <c r="G50" s="20" t="s">
        <v>300</v>
      </c>
    </row>
    <row r="51">
      <c r="A51" s="1" t="s">
        <v>301</v>
      </c>
      <c r="B51" s="1" t="s">
        <v>302</v>
      </c>
      <c r="C51" s="1" t="s">
        <v>303</v>
      </c>
      <c r="D51" s="1" t="s">
        <v>27</v>
      </c>
      <c r="E51" s="1" t="s">
        <v>304</v>
      </c>
      <c r="F51" s="1">
        <v>2009.0</v>
      </c>
      <c r="G51" s="1" t="s">
        <v>305</v>
      </c>
    </row>
    <row r="52">
      <c r="A52" s="1" t="s">
        <v>306</v>
      </c>
      <c r="B52" s="1" t="s">
        <v>307</v>
      </c>
      <c r="C52" s="1" t="s">
        <v>308</v>
      </c>
      <c r="D52" s="1" t="s">
        <v>27</v>
      </c>
      <c r="E52" s="1" t="s">
        <v>282</v>
      </c>
      <c r="F52" s="1">
        <v>2012.0</v>
      </c>
      <c r="G52" s="1" t="s">
        <v>310</v>
      </c>
    </row>
    <row r="53">
      <c r="A53" s="1" t="s">
        <v>312</v>
      </c>
      <c r="B53" s="1" t="s">
        <v>314</v>
      </c>
      <c r="C53" s="1" t="s">
        <v>315</v>
      </c>
      <c r="D53" s="1" t="s">
        <v>317</v>
      </c>
      <c r="E53" s="1" t="s">
        <v>198</v>
      </c>
      <c r="F53" s="1">
        <v>2010.0</v>
      </c>
      <c r="G53" s="1" t="s">
        <v>319</v>
      </c>
    </row>
    <row r="54">
      <c r="A54" s="1" t="s">
        <v>320</v>
      </c>
      <c r="B54" s="1" t="s">
        <v>321</v>
      </c>
      <c r="C54" s="1" t="s">
        <v>322</v>
      </c>
      <c r="D54" s="1" t="s">
        <v>27</v>
      </c>
      <c r="E54" s="1" t="s">
        <v>66</v>
      </c>
      <c r="F54" s="1">
        <v>2015.0</v>
      </c>
      <c r="G54" s="1" t="s">
        <v>323</v>
      </c>
    </row>
    <row r="55">
      <c r="A55" s="1" t="s">
        <v>324</v>
      </c>
      <c r="B55" s="1" t="s">
        <v>325</v>
      </c>
      <c r="C55" s="1" t="s">
        <v>327</v>
      </c>
      <c r="D55" s="1" t="s">
        <v>27</v>
      </c>
      <c r="E55" s="1" t="s">
        <v>304</v>
      </c>
      <c r="F55" s="1">
        <v>2016.0</v>
      </c>
      <c r="G55" s="1" t="s">
        <v>330</v>
      </c>
      <c r="L55" s="1"/>
      <c r="M55" s="1"/>
      <c r="N55" s="1"/>
      <c r="O55" s="1"/>
    </row>
    <row r="56">
      <c r="A56" s="1" t="s">
        <v>331</v>
      </c>
      <c r="B56" s="1" t="s">
        <v>332</v>
      </c>
      <c r="C56" s="1" t="s">
        <v>333</v>
      </c>
      <c r="D56" s="1" t="s">
        <v>27</v>
      </c>
      <c r="E56" s="1" t="s">
        <v>41</v>
      </c>
      <c r="F56" s="1">
        <v>2010.0</v>
      </c>
      <c r="G56" s="1" t="s">
        <v>334</v>
      </c>
    </row>
    <row r="57">
      <c r="A57" s="1" t="s">
        <v>335</v>
      </c>
      <c r="B57" s="1" t="s">
        <v>336</v>
      </c>
      <c r="C57" s="1" t="s">
        <v>337</v>
      </c>
      <c r="D57" s="1" t="s">
        <v>27</v>
      </c>
      <c r="E57" s="1" t="s">
        <v>338</v>
      </c>
      <c r="F57" s="1">
        <v>2013.0</v>
      </c>
      <c r="G57" s="1" t="s">
        <v>339</v>
      </c>
    </row>
    <row r="58">
      <c r="A58" s="1" t="s">
        <v>340</v>
      </c>
      <c r="B58" s="1" t="s">
        <v>342</v>
      </c>
      <c r="C58" s="1" t="s">
        <v>343</v>
      </c>
      <c r="D58" s="1" t="s">
        <v>27</v>
      </c>
      <c r="E58" s="1" t="s">
        <v>344</v>
      </c>
      <c r="F58" s="1">
        <v>2014.0</v>
      </c>
      <c r="G58" s="23" t="s">
        <v>345</v>
      </c>
    </row>
    <row r="59">
      <c r="A59" s="1" t="s">
        <v>350</v>
      </c>
      <c r="B59" s="1" t="s">
        <v>351</v>
      </c>
      <c r="C59" s="1" t="s">
        <v>352</v>
      </c>
      <c r="D59" s="1" t="s">
        <v>27</v>
      </c>
      <c r="E59" s="1" t="s">
        <v>344</v>
      </c>
      <c r="F59" s="1">
        <v>2014.0</v>
      </c>
      <c r="G59" s="1" t="s">
        <v>353</v>
      </c>
    </row>
    <row r="60">
      <c r="A60" s="1" t="s">
        <v>354</v>
      </c>
      <c r="B60" s="1" t="s">
        <v>355</v>
      </c>
      <c r="C60" s="1" t="s">
        <v>356</v>
      </c>
      <c r="D60" s="1" t="s">
        <v>27</v>
      </c>
      <c r="E60" s="1" t="s">
        <v>139</v>
      </c>
      <c r="F60" s="1">
        <v>2014.0</v>
      </c>
      <c r="G60" s="23" t="s">
        <v>357</v>
      </c>
    </row>
    <row r="61">
      <c r="A61" s="1" t="s">
        <v>359</v>
      </c>
      <c r="B61" s="1" t="s">
        <v>360</v>
      </c>
      <c r="C61" s="1" t="s">
        <v>361</v>
      </c>
      <c r="D61" s="1" t="s">
        <v>27</v>
      </c>
      <c r="E61" s="1" t="s">
        <v>362</v>
      </c>
      <c r="F61" s="1">
        <v>2015.0</v>
      </c>
      <c r="G61" s="23" t="s">
        <v>363</v>
      </c>
    </row>
    <row r="62">
      <c r="A62" s="1" t="s">
        <v>364</v>
      </c>
      <c r="B62" s="1" t="s">
        <v>365</v>
      </c>
      <c r="C62" s="25" t="s">
        <v>366</v>
      </c>
      <c r="D62" s="1" t="s">
        <v>27</v>
      </c>
      <c r="E62" s="1" t="s">
        <v>71</v>
      </c>
      <c r="F62" s="1">
        <v>2016.0</v>
      </c>
      <c r="G62" s="23" t="s">
        <v>367</v>
      </c>
    </row>
    <row r="63">
      <c r="A63" s="1" t="s">
        <v>368</v>
      </c>
      <c r="B63" s="1" t="s">
        <v>369</v>
      </c>
      <c r="C63" s="1" t="s">
        <v>370</v>
      </c>
      <c r="D63" s="1" t="s">
        <v>27</v>
      </c>
      <c r="E63" s="1" t="s">
        <v>124</v>
      </c>
      <c r="F63" s="1">
        <v>2016.0</v>
      </c>
      <c r="G63" s="23" t="s">
        <v>371</v>
      </c>
    </row>
    <row r="64">
      <c r="A64" s="1" t="s">
        <v>372</v>
      </c>
      <c r="B64" s="1" t="s">
        <v>373</v>
      </c>
      <c r="C64" s="1" t="s">
        <v>374</v>
      </c>
      <c r="D64" s="1" t="s">
        <v>27</v>
      </c>
      <c r="E64" s="1" t="s">
        <v>375</v>
      </c>
      <c r="F64" s="1">
        <v>2015.0</v>
      </c>
      <c r="G64" s="23" t="s">
        <v>376</v>
      </c>
    </row>
    <row r="65">
      <c r="A65" s="1" t="s">
        <v>377</v>
      </c>
      <c r="B65" s="1" t="s">
        <v>378</v>
      </c>
      <c r="C65" s="1" t="s">
        <v>379</v>
      </c>
      <c r="D65" s="1" t="s">
        <v>27</v>
      </c>
      <c r="E65" s="1" t="s">
        <v>380</v>
      </c>
      <c r="F65" s="1">
        <v>2015.0</v>
      </c>
      <c r="G65" s="23" t="s">
        <v>382</v>
      </c>
    </row>
    <row r="66">
      <c r="A66" s="1" t="s">
        <v>383</v>
      </c>
      <c r="B66" s="1" t="s">
        <v>384</v>
      </c>
      <c r="C66" s="1" t="s">
        <v>385</v>
      </c>
      <c r="D66" s="1" t="s">
        <v>27</v>
      </c>
      <c r="E66" s="1" t="s">
        <v>362</v>
      </c>
      <c r="F66" s="1">
        <v>2015.0</v>
      </c>
      <c r="G66" s="27" t="s">
        <v>387</v>
      </c>
    </row>
    <row r="67">
      <c r="A67" s="1" t="s">
        <v>388</v>
      </c>
      <c r="B67" s="1" t="s">
        <v>389</v>
      </c>
      <c r="C67" s="28" t="s">
        <v>390</v>
      </c>
      <c r="D67" s="1" t="s">
        <v>27</v>
      </c>
      <c r="E67" s="1" t="s">
        <v>394</v>
      </c>
      <c r="F67" s="1">
        <v>2016.0</v>
      </c>
      <c r="G67" s="23" t="s">
        <v>395</v>
      </c>
    </row>
    <row r="68">
      <c r="A68" s="1" t="s">
        <v>396</v>
      </c>
      <c r="B68" s="1" t="s">
        <v>398</v>
      </c>
      <c r="C68" s="1" t="s">
        <v>400</v>
      </c>
      <c r="D68" s="1" t="s">
        <v>27</v>
      </c>
      <c r="E68" s="1" t="s">
        <v>402</v>
      </c>
      <c r="F68" s="1">
        <v>2016.0</v>
      </c>
      <c r="G68" s="23" t="s">
        <v>403</v>
      </c>
    </row>
    <row r="69">
      <c r="A69" s="1" t="s">
        <v>404</v>
      </c>
      <c r="B69" s="28" t="s">
        <v>405</v>
      </c>
      <c r="C69" s="1" t="s">
        <v>406</v>
      </c>
      <c r="D69" s="1" t="s">
        <v>27</v>
      </c>
      <c r="E69" s="1" t="s">
        <v>344</v>
      </c>
      <c r="F69" s="1">
        <v>2016.0</v>
      </c>
      <c r="G69" s="25" t="s">
        <v>408</v>
      </c>
    </row>
    <row r="70">
      <c r="A70" s="1" t="s">
        <v>409</v>
      </c>
      <c r="B70" s="1" t="s">
        <v>411</v>
      </c>
      <c r="C70" s="28" t="s">
        <v>412</v>
      </c>
      <c r="D70" s="1" t="s">
        <v>27</v>
      </c>
      <c r="E70" s="1" t="s">
        <v>146</v>
      </c>
      <c r="F70" s="1">
        <v>2016.0</v>
      </c>
      <c r="G70" s="23" t="s">
        <v>415</v>
      </c>
    </row>
    <row r="71">
      <c r="A71" s="1" t="s">
        <v>416</v>
      </c>
      <c r="B71" s="1" t="s">
        <v>417</v>
      </c>
      <c r="C71" s="28" t="s">
        <v>418</v>
      </c>
      <c r="D71" s="1" t="s">
        <v>27</v>
      </c>
      <c r="E71" s="1" t="s">
        <v>419</v>
      </c>
      <c r="F71" s="1">
        <v>2015.0</v>
      </c>
      <c r="G71" s="23" t="s">
        <v>420</v>
      </c>
    </row>
    <row r="72">
      <c r="A72" s="1" t="s">
        <v>421</v>
      </c>
      <c r="B72" s="1" t="s">
        <v>250</v>
      </c>
      <c r="C72" s="1" t="s">
        <v>422</v>
      </c>
      <c r="D72" s="1" t="s">
        <v>27</v>
      </c>
      <c r="E72" s="1" t="s">
        <v>423</v>
      </c>
      <c r="F72" s="1">
        <v>2016.0</v>
      </c>
      <c r="G72" s="23" t="s">
        <v>424</v>
      </c>
    </row>
    <row r="73">
      <c r="A73" s="1" t="s">
        <v>425</v>
      </c>
      <c r="B73" s="1" t="s">
        <v>426</v>
      </c>
      <c r="C73" s="1" t="s">
        <v>427</v>
      </c>
      <c r="D73" s="1" t="s">
        <v>27</v>
      </c>
      <c r="E73" s="1" t="s">
        <v>428</v>
      </c>
      <c r="F73" s="1">
        <v>2013.0</v>
      </c>
      <c r="G73" s="23" t="s">
        <v>429</v>
      </c>
    </row>
    <row r="74">
      <c r="A74" s="1" t="s">
        <v>430</v>
      </c>
      <c r="B74" s="1" t="s">
        <v>431</v>
      </c>
      <c r="C74" s="1" t="s">
        <v>432</v>
      </c>
      <c r="D74" s="1" t="s">
        <v>27</v>
      </c>
      <c r="E74" s="1" t="s">
        <v>433</v>
      </c>
      <c r="F74" s="1">
        <v>2013.0</v>
      </c>
      <c r="G74" s="23" t="s">
        <v>434</v>
      </c>
    </row>
    <row r="75">
      <c r="A75" s="1" t="s">
        <v>436</v>
      </c>
      <c r="B75" s="1" t="s">
        <v>437</v>
      </c>
      <c r="C75" s="1" t="s">
        <v>439</v>
      </c>
      <c r="D75" s="1" t="s">
        <v>27</v>
      </c>
      <c r="E75" s="1" t="s">
        <v>440</v>
      </c>
      <c r="F75" s="1">
        <v>2013.0</v>
      </c>
      <c r="G75" s="23" t="s">
        <v>441</v>
      </c>
    </row>
    <row r="76">
      <c r="A76" s="1" t="s">
        <v>443</v>
      </c>
      <c r="B76" s="1" t="s">
        <v>444</v>
      </c>
      <c r="C76" s="1" t="s">
        <v>445</v>
      </c>
      <c r="D76" s="1" t="s">
        <v>27</v>
      </c>
      <c r="E76" s="1" t="s">
        <v>446</v>
      </c>
      <c r="F76" s="1">
        <v>2014.0</v>
      </c>
      <c r="G76" s="23" t="s">
        <v>447</v>
      </c>
    </row>
    <row r="77">
      <c r="A77" s="1" t="s">
        <v>448</v>
      </c>
      <c r="B77" s="1" t="s">
        <v>449</v>
      </c>
      <c r="C77" s="1" t="s">
        <v>450</v>
      </c>
      <c r="D77" s="1" t="s">
        <v>27</v>
      </c>
      <c r="E77" s="1" t="s">
        <v>298</v>
      </c>
      <c r="F77" s="1">
        <v>2013.0</v>
      </c>
      <c r="G77" s="23" t="s">
        <v>451</v>
      </c>
    </row>
    <row r="78">
      <c r="A78" s="1" t="s">
        <v>453</v>
      </c>
      <c r="B78" s="1" t="s">
        <v>454</v>
      </c>
      <c r="C78" s="1" t="s">
        <v>455</v>
      </c>
      <c r="D78" s="1" t="s">
        <v>27</v>
      </c>
      <c r="E78" s="1" t="s">
        <v>456</v>
      </c>
      <c r="F78" s="1">
        <v>2013.0</v>
      </c>
      <c r="G78" s="23" t="s">
        <v>458</v>
      </c>
    </row>
    <row r="79">
      <c r="A79" s="1" t="s">
        <v>460</v>
      </c>
      <c r="B79" s="1" t="s">
        <v>461</v>
      </c>
      <c r="C79" s="1" t="s">
        <v>462</v>
      </c>
      <c r="D79" s="1" t="s">
        <v>27</v>
      </c>
      <c r="E79" s="1" t="s">
        <v>465</v>
      </c>
      <c r="F79" s="1">
        <v>2013.0</v>
      </c>
      <c r="G79" s="23" t="s">
        <v>466</v>
      </c>
    </row>
    <row r="80">
      <c r="A80" s="1" t="s">
        <v>467</v>
      </c>
      <c r="B80" s="1" t="s">
        <v>468</v>
      </c>
      <c r="C80" s="1" t="s">
        <v>469</v>
      </c>
      <c r="D80" s="1" t="s">
        <v>27</v>
      </c>
      <c r="E80" s="1" t="s">
        <v>470</v>
      </c>
      <c r="F80" s="1">
        <v>2014.0</v>
      </c>
      <c r="G80" s="23" t="s">
        <v>473</v>
      </c>
    </row>
    <row r="81">
      <c r="A81" s="1" t="s">
        <v>475</v>
      </c>
      <c r="B81" s="1" t="s">
        <v>44</v>
      </c>
      <c r="C81" s="1" t="s">
        <v>477</v>
      </c>
      <c r="D81" s="1" t="s">
        <v>27</v>
      </c>
      <c r="E81" s="1" t="s">
        <v>428</v>
      </c>
      <c r="F81" s="1">
        <v>2013.0</v>
      </c>
      <c r="G81" s="23" t="s">
        <v>478</v>
      </c>
    </row>
    <row r="82">
      <c r="A82" s="1" t="s">
        <v>479</v>
      </c>
      <c r="B82" s="1" t="s">
        <v>480</v>
      </c>
      <c r="C82" s="1" t="s">
        <v>481</v>
      </c>
      <c r="D82" s="1" t="s">
        <v>27</v>
      </c>
      <c r="E82" s="1" t="s">
        <v>440</v>
      </c>
      <c r="F82" s="1">
        <v>2013.0</v>
      </c>
      <c r="G82" s="23" t="s">
        <v>483</v>
      </c>
    </row>
    <row r="83">
      <c r="A83" s="1" t="s">
        <v>484</v>
      </c>
      <c r="B83" s="1" t="s">
        <v>486</v>
      </c>
      <c r="C83" s="1" t="s">
        <v>488</v>
      </c>
      <c r="D83" s="1" t="s">
        <v>27</v>
      </c>
      <c r="E83" s="1" t="s">
        <v>344</v>
      </c>
      <c r="F83" s="1">
        <v>2013.0</v>
      </c>
      <c r="G83" s="1" t="s">
        <v>490</v>
      </c>
    </row>
    <row r="84">
      <c r="A84" s="1" t="s">
        <v>491</v>
      </c>
      <c r="B84" s="1" t="s">
        <v>492</v>
      </c>
      <c r="C84" s="1" t="s">
        <v>493</v>
      </c>
      <c r="D84" s="1" t="s">
        <v>27</v>
      </c>
      <c r="E84" s="1" t="s">
        <v>465</v>
      </c>
      <c r="F84" s="1">
        <v>2012.0</v>
      </c>
      <c r="G84" s="1" t="s">
        <v>494</v>
      </c>
    </row>
    <row r="85">
      <c r="A85" s="1" t="s">
        <v>495</v>
      </c>
      <c r="B85" s="1" t="s">
        <v>417</v>
      </c>
      <c r="C85" s="1" t="s">
        <v>496</v>
      </c>
      <c r="D85" s="1" t="s">
        <v>27</v>
      </c>
      <c r="E85" s="1" t="s">
        <v>497</v>
      </c>
      <c r="F85" s="1">
        <v>2012.0</v>
      </c>
      <c r="G85" s="23" t="s">
        <v>499</v>
      </c>
    </row>
    <row r="86">
      <c r="A86" s="1" t="s">
        <v>501</v>
      </c>
      <c r="B86" s="1" t="s">
        <v>137</v>
      </c>
      <c r="C86" s="1" t="s">
        <v>502</v>
      </c>
      <c r="D86" s="1" t="s">
        <v>27</v>
      </c>
      <c r="E86" s="1" t="s">
        <v>344</v>
      </c>
      <c r="F86" s="1">
        <v>2013.0</v>
      </c>
      <c r="G86" s="23" t="s">
        <v>504</v>
      </c>
    </row>
    <row r="87">
      <c r="A87" s="1" t="s">
        <v>505</v>
      </c>
      <c r="B87" s="1" t="s">
        <v>506</v>
      </c>
      <c r="C87" s="1" t="s">
        <v>507</v>
      </c>
      <c r="D87" s="1" t="s">
        <v>27</v>
      </c>
      <c r="E87" s="1" t="s">
        <v>508</v>
      </c>
      <c r="F87" s="1">
        <v>2012.0</v>
      </c>
      <c r="G87" s="23" t="s">
        <v>510</v>
      </c>
    </row>
    <row r="88">
      <c r="A88" s="1" t="s">
        <v>511</v>
      </c>
      <c r="B88" s="1" t="s">
        <v>513</v>
      </c>
      <c r="C88" s="1" t="s">
        <v>514</v>
      </c>
      <c r="D88" s="1" t="s">
        <v>27</v>
      </c>
      <c r="E88" s="1" t="s">
        <v>516</v>
      </c>
      <c r="F88" s="1">
        <v>2010.0</v>
      </c>
      <c r="G88" s="23" t="s">
        <v>518</v>
      </c>
    </row>
    <row r="89">
      <c r="A89" s="1" t="s">
        <v>519</v>
      </c>
      <c r="B89" s="1" t="s">
        <v>168</v>
      </c>
      <c r="C89" s="1" t="s">
        <v>520</v>
      </c>
      <c r="D89" s="1" t="s">
        <v>27</v>
      </c>
      <c r="E89" s="1" t="s">
        <v>521</v>
      </c>
      <c r="F89" s="1">
        <v>2011.0</v>
      </c>
      <c r="G89" s="23" t="s">
        <v>522</v>
      </c>
    </row>
    <row r="90">
      <c r="A90" s="1" t="s">
        <v>523</v>
      </c>
      <c r="B90" s="1" t="s">
        <v>524</v>
      </c>
      <c r="C90" s="1" t="s">
        <v>525</v>
      </c>
      <c r="D90" s="1" t="s">
        <v>27</v>
      </c>
      <c r="E90" s="1" t="s">
        <v>516</v>
      </c>
      <c r="F90" s="1">
        <v>2010.0</v>
      </c>
      <c r="G90" s="23" t="s">
        <v>526</v>
      </c>
    </row>
    <row r="91">
      <c r="A91" s="1" t="s">
        <v>527</v>
      </c>
      <c r="B91" s="1" t="s">
        <v>250</v>
      </c>
      <c r="C91" s="1" t="s">
        <v>528</v>
      </c>
      <c r="D91" s="1" t="s">
        <v>27</v>
      </c>
      <c r="E91" s="1" t="s">
        <v>440</v>
      </c>
      <c r="F91" s="1">
        <v>2010.0</v>
      </c>
      <c r="G91" s="23" t="s">
        <v>529</v>
      </c>
    </row>
    <row r="92">
      <c r="A92" s="1" t="s">
        <v>531</v>
      </c>
      <c r="B92" s="1" t="s">
        <v>533</v>
      </c>
      <c r="C92" s="1" t="s">
        <v>534</v>
      </c>
      <c r="D92" s="1" t="s">
        <v>27</v>
      </c>
      <c r="E92" s="1" t="s">
        <v>440</v>
      </c>
      <c r="F92" s="1">
        <v>2010.0</v>
      </c>
      <c r="G92" s="23" t="s">
        <v>537</v>
      </c>
    </row>
    <row r="93">
      <c r="A93" s="1" t="s">
        <v>538</v>
      </c>
      <c r="B93" s="1" t="s">
        <v>539</v>
      </c>
      <c r="C93" s="1" t="s">
        <v>540</v>
      </c>
      <c r="D93" s="1" t="s">
        <v>27</v>
      </c>
      <c r="E93" s="1" t="s">
        <v>344</v>
      </c>
      <c r="F93" s="1">
        <v>2010.0</v>
      </c>
      <c r="G93" s="23" t="s">
        <v>541</v>
      </c>
    </row>
    <row r="94">
      <c r="A94" s="1" t="s">
        <v>543</v>
      </c>
      <c r="B94" s="1" t="s">
        <v>544</v>
      </c>
      <c r="C94" s="1" t="s">
        <v>546</v>
      </c>
      <c r="D94" s="1" t="s">
        <v>27</v>
      </c>
      <c r="E94" s="1" t="s">
        <v>508</v>
      </c>
      <c r="F94" s="1">
        <v>2009.0</v>
      </c>
      <c r="G94" s="23" t="s">
        <v>548</v>
      </c>
    </row>
  </sheetData>
  <autoFilter ref="$A$1:$Z$94"/>
  <drawing r:id="rId1"/>
</worksheet>
</file>