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lle/Desktop/UniBo/2° anno/2° Semestre/Economia Aziendale/Esercizitazioni/"/>
    </mc:Choice>
  </mc:AlternateContent>
  <xr:revisionPtr revIDLastSave="0" documentId="13_ncr:1_{702A00BB-4FC4-F648-890E-7626850F6055}" xr6:coauthVersionLast="47" xr6:coauthVersionMax="47" xr10:uidLastSave="{00000000-0000-0000-0000-000000000000}"/>
  <bookViews>
    <workbookView xWindow="0" yWindow="0" windowWidth="28800" windowHeight="18000" xr2:uid="{AD791B29-BC0C-7246-989C-FF6B8F5B3247}"/>
  </bookViews>
  <sheets>
    <sheet name="Foglio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7" i="1" l="1"/>
  <c r="B33" i="1"/>
  <c r="I23" i="1" s="1"/>
  <c r="E29" i="1"/>
  <c r="B37" i="1"/>
  <c r="E28" i="1"/>
  <c r="B35" i="1"/>
  <c r="B29" i="1"/>
  <c r="B28" i="1"/>
  <c r="B27" i="1"/>
  <c r="B32" i="1"/>
  <c r="B17" i="1"/>
  <c r="E13" i="1"/>
  <c r="B14" i="1"/>
  <c r="B15" i="1"/>
  <c r="B19" i="1"/>
  <c r="B21" i="1"/>
  <c r="E15" i="1" s="1"/>
  <c r="B13" i="1"/>
  <c r="E14" i="1"/>
  <c r="B16" i="1"/>
  <c r="I11" i="1" l="1"/>
</calcChain>
</file>

<file path=xl/sharedStrings.xml><?xml version="1.0" encoding="utf-8"?>
<sst xmlns="http://schemas.openxmlformats.org/spreadsheetml/2006/main" count="40" uniqueCount="31">
  <si>
    <t>Ammortamento (Euro/Settimana)</t>
  </si>
  <si>
    <t>Spese Generali (Euro/Settimana)</t>
  </si>
  <si>
    <t>Assicurazione (Euro/Settimana)</t>
  </si>
  <si>
    <t>Energia (Euro/Km)</t>
  </si>
  <si>
    <t>Riparazioni (Euro/Km)</t>
  </si>
  <si>
    <t>Spese per vitto (Euro/passeggero)</t>
  </si>
  <si>
    <t>Equipaggio (Euro/anno)</t>
  </si>
  <si>
    <t>Distanza Padova-Bari (km)</t>
  </si>
  <si>
    <t>1) num pass medio x break-even</t>
  </si>
  <si>
    <t>Risultato</t>
  </si>
  <si>
    <t>Ammortamento (Euro/Tratta)</t>
  </si>
  <si>
    <t>Spese Generali (Euro/Tratta)</t>
  </si>
  <si>
    <t>Assicurazione (Euro/Tratta)</t>
  </si>
  <si>
    <t>Energia (Euro/Tratta)</t>
  </si>
  <si>
    <t>Riparazioni (Euro/Tratta)</t>
  </si>
  <si>
    <t>Costo biglietto A/R (Euro/passeggero)</t>
  </si>
  <si>
    <t>Equipaggio (Euro/Tratta)</t>
  </si>
  <si>
    <t>Costi fissi</t>
  </si>
  <si>
    <t>Costi variabili</t>
  </si>
  <si>
    <t>Guadagni variabili</t>
  </si>
  <si>
    <t>Costo biglietto A o R (Euro/Tratta)</t>
  </si>
  <si>
    <t>Num medio passeggeri (x Tratta)</t>
  </si>
  <si>
    <t>2) Km max per profitto di 1500€</t>
  </si>
  <si>
    <t>Equipaggio (Euro/Tratto)</t>
  </si>
  <si>
    <t>Costo biglietto A/R (Euro/Tratta)</t>
  </si>
  <si>
    <t>Spese per vitto (Euro/Tratto)</t>
  </si>
  <si>
    <t>Energia (Euro/km)</t>
  </si>
  <si>
    <t>Riparazioni (Euro/km)</t>
  </si>
  <si>
    <t>?</t>
  </si>
  <si>
    <t>Guadagni fissi</t>
  </si>
  <si>
    <t>Ricavi (Tratta)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</si>
</sst>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0"/>
      <name val="Calibri (Corpo)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1" xfId="0" applyFill="1" applyBorder="1"/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2" fontId="0" fillId="0" borderId="1" xfId="0" applyNumberFormat="1" applyBorder="1"/>
    <xf numFmtId="1" fontId="0" fillId="0" borderId="1" xfId="0" applyNumberFormat="1" applyBorder="1"/>
    <xf numFmtId="0" fontId="0" fillId="0" borderId="1" xfId="0" applyFont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EF1D4-2ED9-6747-B26C-E3195AA29616}">
  <dimension ref="A1:I37"/>
  <sheetViews>
    <sheetView tabSelected="1" workbookViewId="0">
      <selection activeCell="I26" sqref="I26"/>
    </sheetView>
  </sheetViews>
  <sheetFormatPr baseColWidth="10" defaultRowHeight="16" x14ac:dyDescent="0.2"/>
  <cols>
    <col min="1" max="1" width="32.33203125" customWidth="1"/>
    <col min="4" max="4" width="16.33203125" customWidth="1"/>
    <col min="9" max="9" width="13.6640625" bestFit="1" customWidth="1"/>
  </cols>
  <sheetData>
    <row r="1" spans="1:9" x14ac:dyDescent="0.2">
      <c r="A1" s="1" t="s">
        <v>0</v>
      </c>
      <c r="B1" s="1">
        <v>5000</v>
      </c>
    </row>
    <row r="2" spans="1:9" x14ac:dyDescent="0.2">
      <c r="A2" s="1" t="s">
        <v>1</v>
      </c>
      <c r="B2" s="1">
        <v>3500</v>
      </c>
    </row>
    <row r="3" spans="1:9" x14ac:dyDescent="0.2">
      <c r="A3" s="1" t="s">
        <v>2</v>
      </c>
      <c r="B3" s="1">
        <v>1500</v>
      </c>
    </row>
    <row r="4" spans="1:9" x14ac:dyDescent="0.2">
      <c r="A4" s="1" t="s">
        <v>3</v>
      </c>
      <c r="B4" s="1">
        <v>5</v>
      </c>
    </row>
    <row r="5" spans="1:9" x14ac:dyDescent="0.2">
      <c r="A5" s="1" t="s">
        <v>4</v>
      </c>
      <c r="B5" s="1">
        <v>1.5</v>
      </c>
    </row>
    <row r="6" spans="1:9" x14ac:dyDescent="0.2">
      <c r="A6" s="1" t="s">
        <v>5</v>
      </c>
      <c r="B6" s="1">
        <v>10</v>
      </c>
    </row>
    <row r="7" spans="1:9" x14ac:dyDescent="0.2">
      <c r="A7" s="1" t="s">
        <v>6</v>
      </c>
      <c r="B7" s="1">
        <v>156000</v>
      </c>
    </row>
    <row r="8" spans="1:9" x14ac:dyDescent="0.2">
      <c r="A8" s="2" t="s">
        <v>7</v>
      </c>
      <c r="B8" s="2">
        <v>600</v>
      </c>
    </row>
    <row r="9" spans="1:9" x14ac:dyDescent="0.2">
      <c r="A9" s="2" t="s">
        <v>15</v>
      </c>
      <c r="B9" s="1">
        <v>125</v>
      </c>
    </row>
    <row r="11" spans="1:9" x14ac:dyDescent="0.2">
      <c r="A11" s="4" t="s">
        <v>8</v>
      </c>
      <c r="B11" s="3"/>
      <c r="C11" s="3"/>
      <c r="D11" s="3"/>
      <c r="E11" s="3"/>
      <c r="F11" s="3"/>
      <c r="H11" s="1" t="s">
        <v>9</v>
      </c>
      <c r="I11" s="6">
        <f>E13/(E15-E14)</f>
        <v>115.55555555555556</v>
      </c>
    </row>
    <row r="13" spans="1:9" x14ac:dyDescent="0.2">
      <c r="A13" s="1" t="s">
        <v>10</v>
      </c>
      <c r="B13" s="5">
        <f>B1/6</f>
        <v>833.33333333333337</v>
      </c>
      <c r="D13" s="1" t="s">
        <v>17</v>
      </c>
      <c r="E13" s="5">
        <f>B13+B14+B15+B16+B17+B19</f>
        <v>6066.666666666667</v>
      </c>
    </row>
    <row r="14" spans="1:9" x14ac:dyDescent="0.2">
      <c r="A14" s="1" t="s">
        <v>11</v>
      </c>
      <c r="B14" s="5">
        <f>B2/6</f>
        <v>583.33333333333337</v>
      </c>
      <c r="D14" s="1" t="s">
        <v>18</v>
      </c>
      <c r="E14" s="1">
        <f>B18</f>
        <v>10</v>
      </c>
    </row>
    <row r="15" spans="1:9" x14ac:dyDescent="0.2">
      <c r="A15" s="1" t="s">
        <v>12</v>
      </c>
      <c r="B15" s="1">
        <f>B3/6</f>
        <v>250</v>
      </c>
      <c r="D15" s="1" t="s">
        <v>19</v>
      </c>
      <c r="E15" s="1">
        <f>B21</f>
        <v>62.5</v>
      </c>
    </row>
    <row r="16" spans="1:9" x14ac:dyDescent="0.2">
      <c r="A16" s="1" t="s">
        <v>13</v>
      </c>
      <c r="B16" s="1">
        <f>B4*B8</f>
        <v>3000</v>
      </c>
    </row>
    <row r="17" spans="1:9" x14ac:dyDescent="0.2">
      <c r="A17" s="1" t="s">
        <v>14</v>
      </c>
      <c r="B17" s="1">
        <f>B5*B8</f>
        <v>900</v>
      </c>
    </row>
    <row r="18" spans="1:9" x14ac:dyDescent="0.2">
      <c r="A18" s="1" t="s">
        <v>5</v>
      </c>
      <c r="B18" s="1">
        <v>10</v>
      </c>
    </row>
    <row r="19" spans="1:9" x14ac:dyDescent="0.2">
      <c r="A19" s="1" t="s">
        <v>16</v>
      </c>
      <c r="B19" s="1">
        <f>B7/(52*6)</f>
        <v>500</v>
      </c>
    </row>
    <row r="20" spans="1:9" x14ac:dyDescent="0.2">
      <c r="A20" s="2" t="s">
        <v>7</v>
      </c>
      <c r="B20" s="2">
        <v>600</v>
      </c>
    </row>
    <row r="21" spans="1:9" x14ac:dyDescent="0.2">
      <c r="A21" s="2" t="s">
        <v>20</v>
      </c>
      <c r="B21" s="1">
        <f>B9/2</f>
        <v>62.5</v>
      </c>
    </row>
    <row r="23" spans="1:9" x14ac:dyDescent="0.2">
      <c r="A23" s="4" t="s">
        <v>22</v>
      </c>
      <c r="B23" s="3"/>
      <c r="C23" s="3"/>
      <c r="D23" s="3"/>
      <c r="E23" s="3"/>
      <c r="F23" s="3"/>
      <c r="H23" s="1" t="s">
        <v>9</v>
      </c>
      <c r="I23" s="5">
        <f>(E29-E27-B37)/E28</f>
        <v>637.82051282051282</v>
      </c>
    </row>
    <row r="25" spans="1:9" x14ac:dyDescent="0.2">
      <c r="A25" s="7" t="s">
        <v>21</v>
      </c>
      <c r="B25" s="7">
        <v>125</v>
      </c>
    </row>
    <row r="27" spans="1:9" x14ac:dyDescent="0.2">
      <c r="A27" s="1" t="s">
        <v>10</v>
      </c>
      <c r="B27" s="5">
        <f>B1/6</f>
        <v>833.33333333333337</v>
      </c>
      <c r="D27" s="1" t="s">
        <v>17</v>
      </c>
      <c r="E27" s="5">
        <f>B27+B28+B29+B32+B33</f>
        <v>3416.666666666667</v>
      </c>
    </row>
    <row r="28" spans="1:9" x14ac:dyDescent="0.2">
      <c r="A28" s="1" t="s">
        <v>11</v>
      </c>
      <c r="B28" s="5">
        <f>B2/6</f>
        <v>583.33333333333337</v>
      </c>
      <c r="D28" s="1" t="s">
        <v>18</v>
      </c>
      <c r="E28" s="1">
        <f>B30+B31</f>
        <v>6.5</v>
      </c>
    </row>
    <row r="29" spans="1:9" x14ac:dyDescent="0.2">
      <c r="A29" s="1" t="s">
        <v>12</v>
      </c>
      <c r="B29" s="1">
        <f>B3/6</f>
        <v>250</v>
      </c>
      <c r="D29" s="1" t="s">
        <v>29</v>
      </c>
      <c r="E29" s="1">
        <f>B35*B25</f>
        <v>7812.5</v>
      </c>
    </row>
    <row r="30" spans="1:9" x14ac:dyDescent="0.2">
      <c r="A30" s="1" t="s">
        <v>26</v>
      </c>
      <c r="B30" s="1">
        <v>5</v>
      </c>
    </row>
    <row r="31" spans="1:9" x14ac:dyDescent="0.2">
      <c r="A31" s="1" t="s">
        <v>27</v>
      </c>
      <c r="B31" s="1">
        <v>1.5</v>
      </c>
    </row>
    <row r="32" spans="1:9" x14ac:dyDescent="0.2">
      <c r="A32" s="1" t="s">
        <v>25</v>
      </c>
      <c r="B32" s="1">
        <f>B6*B25</f>
        <v>1250</v>
      </c>
    </row>
    <row r="33" spans="1:2" x14ac:dyDescent="0.2">
      <c r="A33" s="1" t="s">
        <v>23</v>
      </c>
      <c r="B33" s="1">
        <f>B7/(52*6)</f>
        <v>500</v>
      </c>
    </row>
    <row r="34" spans="1:2" x14ac:dyDescent="0.2">
      <c r="A34" s="2" t="s">
        <v>7</v>
      </c>
      <c r="B34" s="2" t="s">
        <v>28</v>
      </c>
    </row>
    <row r="35" spans="1:2" x14ac:dyDescent="0.2">
      <c r="A35" s="2" t="s">
        <v>24</v>
      </c>
      <c r="B35" s="1">
        <f>B9/2</f>
        <v>62.5</v>
      </c>
    </row>
    <row r="37" spans="1:2" x14ac:dyDescent="0.2">
      <c r="A37" s="1" t="s">
        <v>30</v>
      </c>
      <c r="B37" s="1">
        <f>1500/6</f>
        <v>250</v>
      </c>
    </row>
  </sheetData>
  <mergeCells count="2">
    <mergeCell ref="A11:F11"/>
    <mergeCell ref="A23:F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Lorenzo Pellegrino</dc:creator>
  <cp:lastModifiedBy>Lorenzo Pellegrino</cp:lastModifiedBy>
  <dcterms:created xsi:type="dcterms:W3CDTF">2022-05-19T12:39:55Z</dcterms:created>
  <dcterms:modified xsi:type="dcterms:W3CDTF">2022-05-19T13:29:32Z</dcterms:modified>
</cp:coreProperties>
</file>